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760" activeTab="0"/>
  </bookViews>
  <sheets>
    <sheet name="Kiemelt előirányzatok" sheetId="1" r:id="rId1"/>
    <sheet name="Kiadások műk.,felhalm.,finansz." sheetId="2" r:id="rId2"/>
    <sheet name="Bevételek műk.,felhalm.,finansz" sheetId="3" r:id="rId3"/>
    <sheet name="Létszám" sheetId="4" r:id="rId4"/>
    <sheet name="Beruházás, felújítás" sheetId="5" r:id="rId5"/>
    <sheet name="Tartalék" sheetId="6" r:id="rId6"/>
    <sheet name="Szociális" sheetId="7" r:id="rId7"/>
    <sheet name="Átadott" sheetId="8" r:id="rId8"/>
    <sheet name="Helyi adók" sheetId="9" r:id="rId9"/>
    <sheet name="Felhasználási ütemterv" sheetId="10" r:id="rId10"/>
  </sheets>
  <definedNames/>
  <calcPr fullCalcOnLoad="1"/>
</workbook>
</file>

<file path=xl/sharedStrings.xml><?xml version="1.0" encoding="utf-8"?>
<sst xmlns="http://schemas.openxmlformats.org/spreadsheetml/2006/main" count="606" uniqueCount="347">
  <si>
    <t xml:space="preserve">1. sz. melléklet az    8/ 2017.(V.29.) sz. önkormányzati rendelethez </t>
  </si>
  <si>
    <t>Völcsej Község Önkormányzatának  2016. évi költségvetése</t>
  </si>
  <si>
    <t>Az egységes rovatrend szerint a kiemelt kiadási és bevételi jogcímek</t>
  </si>
  <si>
    <t>Megnevezés</t>
  </si>
  <si>
    <t>Eredeti ei.</t>
  </si>
  <si>
    <t>Módosított ei. 2016.12.31.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</si>
  <si>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</si>
  <si>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</si>
  <si>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</si>
  <si>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</si>
  <si>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</si>
  <si>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</si>
  <si>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</si>
  <si>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</si>
  <si>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</si>
  <si>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</si>
  <si>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</si>
  <si>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</si>
  <si>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áh. belűlről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</si>
  <si>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</si>
  <si>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</si>
  <si>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</si>
  <si>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</si>
  <si>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</si>
  <si>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Völcsej Község Önkormányzat  2016. évi költségvetésének mérlege</t>
  </si>
  <si>
    <t xml:space="preserve">Kiadások </t>
  </si>
  <si>
    <t>Rovat megnevezése</t>
  </si>
  <si>
    <t>Rovat-szám</t>
  </si>
  <si>
    <t>kötelező feladatok</t>
  </si>
  <si>
    <t>önként vállalt feladatok</t>
  </si>
  <si>
    <t>Törvény szerinti illetmények, munkabérek</t>
  </si>
  <si>
    <t>K1101</t>
  </si>
  <si>
    <t>Béren kívüli juttatások</t>
  </si>
  <si>
    <t>K1107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</si>
  <si>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</si>
  <si>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</si>
  <si>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</si>
  <si>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</si>
  <si>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</si>
  <si>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</si>
  <si>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</si>
  <si>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</si>
  <si>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</si>
  <si>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</si>
  <si>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</si>
  <si>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</si>
  <si>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</si>
  <si>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</si>
  <si>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</si>
  <si>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</si>
  <si>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</si>
  <si>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</si>
  <si>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</si>
  <si>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</si>
  <si>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</si>
  <si>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</si>
  <si>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</si>
  <si>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</si>
  <si>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</si>
  <si>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</si>
  <si>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</si>
  <si>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</si>
  <si>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</si>
  <si>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</si>
  <si>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</si>
  <si>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</si>
  <si>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</si>
  <si>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</si>
  <si>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</si>
  <si>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</si>
  <si>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</si>
  <si>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</si>
  <si>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Működési célú előzetesen felszámított általános forgalmi adó</t>
  </si>
  <si>
    <t>K351</t>
  </si>
  <si>
    <t xml:space="preserve">Fizetendő általános forgalmi adó </t>
  </si>
  <si>
    <t>K352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</si>
  <si>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</si>
  <si>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</si>
  <si>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</si>
  <si>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</si>
  <si>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</si>
  <si>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</si>
  <si>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Családi támogatások</t>
  </si>
  <si>
    <t>K42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</si>
  <si>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</si>
  <si>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</si>
  <si>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</si>
  <si>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</si>
  <si>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</si>
  <si>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</si>
  <si>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Elvonások és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</si>
  <si>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</si>
  <si>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</si>
  <si>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</si>
  <si>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</si>
  <si>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</si>
  <si>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</si>
  <si>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</si>
  <si>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</si>
  <si>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</si>
  <si>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</si>
  <si>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</si>
  <si>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</si>
  <si>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Egyéb tárgyi eszközök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</si>
  <si>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</si>
  <si>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</si>
  <si>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</si>
  <si>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</si>
  <si>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</si>
  <si>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</si>
  <si>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</si>
  <si>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</si>
  <si>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</si>
  <si>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</si>
  <si>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</si>
  <si>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</si>
  <si>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</si>
  <si>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Lakástámogatás</t>
  </si>
  <si>
    <t>K87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</si>
  <si>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</si>
  <si>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</si>
  <si>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</si>
  <si>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</si>
  <si>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</si>
  <si>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</si>
  <si>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</si>
  <si>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>Központi, irányító szervi támogatások folyósítása</t>
  </si>
  <si>
    <t>K915</t>
  </si>
  <si>
    <t xml:space="preserve">Finanszírozási kiadások </t>
  </si>
  <si>
    <t>K9</t>
  </si>
  <si>
    <t xml:space="preserve">2.1. sz.melléklet az 8/2017.(V.29.) sz. önkormányzati rendelethez </t>
  </si>
  <si>
    <t xml:space="preserve">Bevételek </t>
  </si>
  <si>
    <t>Rovat-
szám</t>
  </si>
  <si>
    <t>Helyi önkormányzatok működésének általános támogatása</t>
  </si>
  <si>
    <t>B111</t>
  </si>
  <si>
    <t>Települési önkormányzatok szoc., gyermekj.és gyermekétkeztetési támogatása</t>
  </si>
  <si>
    <t>B113</t>
  </si>
  <si>
    <t xml:space="preserve">Települési önkormányzatok kulturális feladatainak támogatása </t>
  </si>
  <si>
    <t>B114</t>
  </si>
  <si>
    <t>Működési célú költségvetési támogatások és kieg.támogatások</t>
  </si>
  <si>
    <t>B115</t>
  </si>
  <si>
    <t xml:space="preserve">Elszámolásból származó bevételek </t>
  </si>
  <si>
    <t>B116</t>
  </si>
  <si>
    <t xml:space="preserve">Önkormányzatok működési támogatásai </t>
  </si>
  <si>
    <t>B11</t>
  </si>
  <si>
    <t>Egyéb működési c.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</si>
  <si>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</si>
  <si>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</si>
  <si>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</si>
  <si>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</si>
  <si>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</si>
  <si>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</si>
  <si>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</si>
  <si>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</si>
  <si>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</si>
  <si>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</si>
  <si>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</si>
  <si>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</si>
  <si>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>B36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</si>
  <si>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</si>
  <si>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</si>
  <si>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</si>
  <si>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</si>
  <si>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</si>
  <si>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</si>
  <si>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</si>
  <si>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</si>
  <si>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</si>
  <si>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</si>
  <si>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</si>
  <si>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</si>
  <si>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</si>
  <si>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</si>
  <si>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</si>
  <si>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</si>
  <si>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</si>
  <si>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</si>
  <si>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</si>
  <si>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</si>
  <si>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</si>
  <si>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</si>
  <si>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 xml:space="preserve">2.2. sz.melléklet az 8/2017.(V.29.) sz. önkormányzati rendelethez </t>
  </si>
  <si>
    <t>Völcsej Község Önkormányzat  2016. évi költségvetése</t>
  </si>
  <si>
    <t>Foglalkoztatottak létszáma (fő)</t>
  </si>
  <si>
    <t>MEGNEVEZÉS</t>
  </si>
  <si>
    <t xml:space="preserve">Költségvetési engedélyezett létszámkeret (álláshely) (fő) </t>
  </si>
  <si>
    <t xml:space="preserve">Költségvetési engedélyezett létszámkeret (álláshely) (fő)  (2016. záró)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</si>
  <si>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</si>
  <si>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</si>
  <si>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</si>
  <si>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</si>
  <si>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</si>
  <si>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</si>
  <si>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</si>
  <si>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</si>
  <si>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</si>
  <si>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</si>
  <si>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</si>
  <si>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</si>
  <si>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</si>
  <si>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</si>
  <si>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</si>
  <si>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</si>
  <si>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</si>
  <si>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</si>
  <si>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</si>
  <si>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</si>
  <si>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</si>
  <si>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</si>
  <si>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</si>
  <si>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</si>
  <si>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</si>
  <si>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</si>
  <si>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</si>
  <si>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 xml:space="preserve">3.sz.melléklet az  8/2017.(V.29.) sz. önkormányzati rendelethez </t>
  </si>
  <si>
    <t xml:space="preserve">Beruházások és felújítások </t>
  </si>
  <si>
    <t xml:space="preserve">Eredeti ei. </t>
  </si>
  <si>
    <t>Módosított ei. 201612.31.</t>
  </si>
  <si>
    <t>Ingatlanok létesítése</t>
  </si>
  <si>
    <t xml:space="preserve">Vízközmű beruházás </t>
  </si>
  <si>
    <t>Fatároló, gépkocsi beálló</t>
  </si>
  <si>
    <t>Egyéb tárgyi eszköz beszerzése</t>
  </si>
  <si>
    <t>Sihl fűkasza</t>
  </si>
  <si>
    <t>Áramfejlesztő</t>
  </si>
  <si>
    <t>56-os emlék</t>
  </si>
  <si>
    <t>Fő u. 21. fűtéskorszerűsítés</t>
  </si>
  <si>
    <t>Fő u. 50. WC felújítás</t>
  </si>
  <si>
    <t>Fő u. 50. hivatali rész parkettázás</t>
  </si>
  <si>
    <t>Fő u. 50. színpad felújítás</t>
  </si>
  <si>
    <t>Vízmű felújítás</t>
  </si>
  <si>
    <t>Út-, járdafelújítás</t>
  </si>
  <si>
    <t>Egyéb tárgyi eszköz felújítás</t>
  </si>
  <si>
    <t>Szvcs. Hálózat gépeinek felújítása</t>
  </si>
  <si>
    <t xml:space="preserve">4.sz.melléklet az 8/2017.(V.30.) sz. önkormányzati rendelethez </t>
  </si>
  <si>
    <t xml:space="preserve">Általános- és céltartalékok </t>
  </si>
  <si>
    <t>Általános tartalékok</t>
  </si>
  <si>
    <t>Céltartalékok-</t>
  </si>
  <si>
    <t xml:space="preserve">5.sz.melléklet az 8 /2017.(V.29.)    önkormányzati rendelethez </t>
  </si>
  <si>
    <t>Völcsej Község Önkormányzat 2016. évi költségvetése</t>
  </si>
  <si>
    <t xml:space="preserve">Lakosságnak juttatott támogatások, szociális, rászorultsági jellegű ellátások </t>
  </si>
  <si>
    <t>eredeti ei.</t>
  </si>
  <si>
    <t>módosított ei. 2016.12.31.</t>
  </si>
  <si>
    <t>Családi támogatás (Gyvt.)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</si>
  <si>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</si>
  <si>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</si>
  <si>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</si>
  <si>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</si>
  <si>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</si>
  <si>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</si>
  <si>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</si>
  <si>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</si>
  <si>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</si>
  <si>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</si>
  <si>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</si>
  <si>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</si>
  <si>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</si>
  <si>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</si>
  <si>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</si>
  <si>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</si>
  <si>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</si>
  <si>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</si>
  <si>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</si>
  <si>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</si>
  <si>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</si>
  <si>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>K472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</si>
  <si>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</si>
  <si>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</si>
  <si>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</si>
  <si>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</si>
  <si>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</si>
  <si>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</si>
  <si>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</si>
  <si>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</si>
  <si>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</si>
  <si>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K486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</si>
  <si>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</si>
  <si>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</si>
  <si>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</si>
  <si>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K488</t>
  </si>
  <si>
    <t>önkormányzat által saját hatáskörben (nem szociális és gyermekvédelmi előírások alapján) adott természetbeni ellátás</t>
  </si>
  <si>
    <t xml:space="preserve">Egyéb nem intézményi ellátások </t>
  </si>
  <si>
    <t>6.sz.melléklet az   8/2017.(V.29.) önkormányzati rendelethez</t>
  </si>
  <si>
    <t xml:space="preserve">Támogatások, kölcsönök nyújtása és törlesztése </t>
  </si>
  <si>
    <t>helyi önkormányzatok és költségvetési szerveik részére</t>
  </si>
  <si>
    <t>társulások és költségvetési szerveik részére</t>
  </si>
  <si>
    <t>egyéb civil szervezetek részére</t>
  </si>
  <si>
    <t xml:space="preserve">Egyéb működési célú támogatások államháztartáson kívülre </t>
  </si>
  <si>
    <t>7.sz.melléklet az   8/2017.(V.2 9.) önkormányzati rendelethez</t>
  </si>
  <si>
    <t xml:space="preserve">Helyi adó és egyéb közhatalmi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</si>
  <si>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</si>
  <si>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</si>
  <si>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</si>
  <si>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</si>
  <si>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</si>
  <si>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</si>
  <si>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</si>
  <si>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</si>
  <si>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</si>
  <si>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</si>
  <si>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</si>
  <si>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>B355</t>
  </si>
  <si>
    <t xml:space="preserve">ebből: tartózkodás után fizetett idegenforgalmi adó </t>
  </si>
  <si>
    <t>ebből: talajterhelési díj</t>
  </si>
  <si>
    <t xml:space="preserve">Termékek és szolgáltatások adói </t>
  </si>
  <si>
    <t>B35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</si>
  <si>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</si>
  <si>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</si>
  <si>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</si>
  <si>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</si>
  <si>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</si>
  <si>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</si>
  <si>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</si>
  <si>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</si>
  <si>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</si>
  <si>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</si>
  <si>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 xml:space="preserve">Egyéb közhatalmi bevételek </t>
  </si>
  <si>
    <t>8.sz.melléklet az  8 /2017.(V.29.) önkormányzati rendelethez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</si>
  <si>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</si>
  <si>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</si>
  <si>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</si>
  <si>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</si>
  <si>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</si>
  <si>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</si>
  <si>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</si>
  <si>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</si>
  <si>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</si>
  <si>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</si>
  <si>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</si>
  <si>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</si>
  <si>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</si>
  <si>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Előző évi kv.maradvány igénybevétele</t>
  </si>
  <si>
    <t>Finanszírozási bevételek</t>
  </si>
  <si>
    <t xml:space="preserve"> Völcsej Község Önkormányzat 2016. évi költségvetése</t>
  </si>
  <si>
    <t>Előirányzat felhasználási terv (E Ft)</t>
  </si>
  <si>
    <t>K11131</t>
  </si>
  <si>
    <t xml:space="preserve"> Üzemelétetési anyagok </t>
  </si>
  <si>
    <t>Szakmai tevékenységet segítő szolgáltatások</t>
  </si>
  <si>
    <t>Fizetendő ált. forgalmi adó</t>
  </si>
  <si>
    <t xml:space="preserve">Elvonások és befizetések </t>
  </si>
  <si>
    <t>Egyéb tárgyi eszköz beszerezése, létesítése</t>
  </si>
  <si>
    <t>Egyéb tárgyi eszközök felújítása</t>
  </si>
  <si>
    <t>Egyéb felhalmozási célú támogatás államháztartáson kívülre</t>
  </si>
  <si>
    <t>K88</t>
  </si>
  <si>
    <t xml:space="preserve">Belföldi finanszírozás kiadásai </t>
  </si>
  <si>
    <t>K91</t>
  </si>
  <si>
    <t>Felhalmozási célú önkorm. Támogatás</t>
  </si>
  <si>
    <t>9.sz.melléklet az  8 /2017.(V.29.)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</si>
</sst>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[$-40E]yyyy/\ mmmm;@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i/>
      <sz val="10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18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61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0" fontId="5" fillId="33" borderId="1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6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3" fontId="61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vertical="center"/>
    </xf>
    <xf numFmtId="0" fontId="63" fillId="0" borderId="11" xfId="0" applyFont="1" applyBorder="1" applyAlignment="1">
      <alignment/>
    </xf>
    <xf numFmtId="0" fontId="8" fillId="0" borderId="11" xfId="0" applyFont="1" applyFill="1" applyBorder="1" applyAlignment="1">
      <alignment vertical="center" wrapText="1"/>
    </xf>
    <xf numFmtId="164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164" fontId="7" fillId="0" borderId="11" xfId="0" applyNumberFormat="1" applyFont="1" applyFill="1" applyBorder="1" applyAlignment="1">
      <alignment vertical="center"/>
    </xf>
    <xf numFmtId="0" fontId="6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/>
    </xf>
    <xf numFmtId="0" fontId="62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164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/>
    </xf>
    <xf numFmtId="3" fontId="65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165" fontId="8" fillId="0" borderId="11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3" fontId="11" fillId="0" borderId="11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left" vertical="center"/>
    </xf>
    <xf numFmtId="3" fontId="14" fillId="0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/>
    </xf>
    <xf numFmtId="0" fontId="12" fillId="34" borderId="11" xfId="0" applyFont="1" applyFill="1" applyBorder="1" applyAlignment="1">
      <alignment/>
    </xf>
    <xf numFmtId="164" fontId="5" fillId="34" borderId="11" xfId="0" applyNumberFormat="1" applyFont="1" applyFill="1" applyBorder="1" applyAlignment="1">
      <alignment vertical="center"/>
    </xf>
    <xf numFmtId="3" fontId="65" fillId="34" borderId="11" xfId="0" applyNumberFormat="1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0" fillId="34" borderId="0" xfId="0" applyFill="1" applyAlignment="1">
      <alignment/>
    </xf>
    <xf numFmtId="164" fontId="2" fillId="34" borderId="11" xfId="0" applyNumberFormat="1" applyFont="1" applyFill="1" applyBorder="1" applyAlignment="1">
      <alignment vertical="center"/>
    </xf>
    <xf numFmtId="3" fontId="5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3" fontId="14" fillId="34" borderId="11" xfId="0" applyNumberFormat="1" applyFont="1" applyFill="1" applyBorder="1" applyAlignment="1">
      <alignment horizontal="right" vertical="center"/>
    </xf>
    <xf numFmtId="0" fontId="14" fillId="34" borderId="11" xfId="0" applyFont="1" applyFill="1" applyBorder="1" applyAlignment="1">
      <alignment vertical="center"/>
    </xf>
    <xf numFmtId="0" fontId="0" fillId="0" borderId="0" xfId="0" applyAlignment="1">
      <alignment/>
    </xf>
    <xf numFmtId="0" fontId="61" fillId="0" borderId="0" xfId="0" applyFont="1" applyAlignment="1">
      <alignment horizontal="center"/>
    </xf>
    <xf numFmtId="3" fontId="61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0" fontId="66" fillId="0" borderId="0" xfId="0" applyFont="1" applyAlignment="1">
      <alignment/>
    </xf>
    <xf numFmtId="0" fontId="7" fillId="0" borderId="11" xfId="0" applyFont="1" applyFill="1" applyBorder="1" applyAlignment="1">
      <alignment horizontal="left" vertical="center"/>
    </xf>
    <xf numFmtId="0" fontId="1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/>
    </xf>
    <xf numFmtId="0" fontId="15" fillId="34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14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left" vertical="center" wrapText="1"/>
      <protection/>
    </xf>
    <xf numFmtId="0" fontId="61" fillId="0" borderId="0" xfId="0" applyNumberFormat="1" applyFon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54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3" fontId="61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3" fontId="61" fillId="0" borderId="0" xfId="0" applyNumberFormat="1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4" fillId="0" borderId="11" xfId="0" applyFont="1" applyFill="1" applyBorder="1" applyAlignment="1">
      <alignment horizontal="left" vertical="center" wrapText="1"/>
    </xf>
    <xf numFmtId="0" fontId="15" fillId="35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left" vertical="center"/>
    </xf>
    <xf numFmtId="3" fontId="61" fillId="0" borderId="0" xfId="0" applyNumberFormat="1" applyFont="1" applyAlignment="1">
      <alignment horizont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61" fillId="0" borderId="11" xfId="0" applyFont="1" applyBorder="1" applyAlignment="1">
      <alignment/>
    </xf>
    <xf numFmtId="3" fontId="67" fillId="0" borderId="11" xfId="0" applyNumberFormat="1" applyFont="1" applyBorder="1" applyAlignment="1">
      <alignment horizontal="center"/>
    </xf>
    <xf numFmtId="3" fontId="61" fillId="0" borderId="11" xfId="0" applyNumberFormat="1" applyFont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61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4" fillId="36" borderId="11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vertical="center" wrapText="1"/>
    </xf>
    <xf numFmtId="3" fontId="20" fillId="0" borderId="0" xfId="0" applyNumberFormat="1" applyFont="1" applyAlignment="1">
      <alignment horizontal="center" wrapText="1"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 wrapText="1"/>
    </xf>
    <xf numFmtId="0" fontId="0" fillId="0" borderId="0" xfId="0" applyAlignment="1">
      <alignment/>
    </xf>
    <xf numFmtId="3" fontId="61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0" fontId="61" fillId="0" borderId="0" xfId="0" applyFont="1" applyAlignment="1">
      <alignment horizontal="center" wrapText="1"/>
    </xf>
    <xf numFmtId="3" fontId="61" fillId="0" borderId="0" xfId="0" applyNumberFormat="1" applyFont="1" applyAlignment="1">
      <alignment horizont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3" fontId="61" fillId="0" borderId="11" xfId="0" applyNumberFormat="1" applyFont="1" applyBorder="1" applyAlignment="1">
      <alignment/>
    </xf>
    <xf numFmtId="3" fontId="62" fillId="0" borderId="11" xfId="0" applyNumberFormat="1" applyFont="1" applyBorder="1" applyAlignment="1">
      <alignment/>
    </xf>
    <xf numFmtId="0" fontId="21" fillId="0" borderId="11" xfId="0" applyFont="1" applyFill="1" applyBorder="1" applyAlignment="1">
      <alignment horizontal="left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/>
    </xf>
    <xf numFmtId="166" fontId="24" fillId="0" borderId="1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25" fillId="34" borderId="11" xfId="0" applyFont="1" applyFill="1" applyBorder="1" applyAlignment="1">
      <alignment/>
    </xf>
    <xf numFmtId="164" fontId="25" fillId="34" borderId="11" xfId="0" applyNumberFormat="1" applyFont="1" applyFill="1" applyBorder="1" applyAlignment="1">
      <alignment vertical="center"/>
    </xf>
    <xf numFmtId="3" fontId="25" fillId="34" borderId="11" xfId="0" applyNumberFormat="1" applyFont="1" applyFill="1" applyBorder="1" applyAlignment="1">
      <alignment/>
    </xf>
    <xf numFmtId="0" fontId="69" fillId="34" borderId="0" xfId="0" applyFont="1" applyFill="1" applyAlignment="1">
      <alignment/>
    </xf>
    <xf numFmtId="165" fontId="4" fillId="0" borderId="11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3" fontId="5" fillId="34" borderId="0" xfId="0" applyNumberFormat="1" applyFont="1" applyFill="1" applyAlignment="1">
      <alignment/>
    </xf>
    <xf numFmtId="0" fontId="62" fillId="34" borderId="0" xfId="0" applyFont="1" applyFill="1" applyAlignment="1">
      <alignment/>
    </xf>
    <xf numFmtId="0" fontId="9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 wrapText="1"/>
    </xf>
    <xf numFmtId="3" fontId="4" fillId="34" borderId="11" xfId="0" applyNumberFormat="1" applyFont="1" applyFill="1" applyBorder="1" applyAlignment="1">
      <alignment/>
    </xf>
    <xf numFmtId="0" fontId="61" fillId="34" borderId="0" xfId="0" applyFont="1" applyFill="1" applyAlignment="1">
      <alignment/>
    </xf>
    <xf numFmtId="0" fontId="10" fillId="34" borderId="11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9" fillId="34" borderId="11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/>
    </xf>
    <xf numFmtId="0" fontId="25" fillId="34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0" xfId="0" applyAlignment="1">
      <alignment/>
    </xf>
    <xf numFmtId="0" fontId="6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12" fontId="61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63.421875" style="0" customWidth="1"/>
    <col min="2" max="2" width="16.28125" style="0" customWidth="1"/>
    <col min="3" max="3" width="15.8515625" style="0" customWidth="1"/>
  </cols>
  <sheetData>
    <row r="2" spans="1:3" ht="15">
      <c r="A2" s="177" t="s">
        <v>0</v>
      </c>
      <c r="B2" s="177"/>
      <c r="C2" s="178"/>
    </row>
    <row r="3" spans="1:3" ht="15.75">
      <c r="A3" s="173" t="s">
        <v>1</v>
      </c>
      <c r="B3" s="174"/>
      <c r="C3" s="175"/>
    </row>
    <row r="4" spans="1:3" ht="15.75">
      <c r="A4" s="176" t="s">
        <v>2</v>
      </c>
      <c r="B4" s="174"/>
      <c r="C4" s="175"/>
    </row>
    <row r="8" spans="1:3" ht="15">
      <c r="A8" s="1"/>
      <c r="B8" s="1"/>
      <c r="C8" s="1"/>
    </row>
    <row r="9" spans="1:3" ht="28.5">
      <c r="A9" s="12" t="s">
        <v>3</v>
      </c>
      <c r="B9" s="13" t="s">
        <v>4</v>
      </c>
      <c r="C9" s="14" t="s">
        <v>5</v>
      </c>
    </row>
    <row r="10" spans="1:3" ht="15">
      <c r="A10" s="2" t="s">
        <v>6</v>
      </c>
      <c r="B10" s="3">
        <v>3269110</v>
      </c>
      <c r="C10" s="4">
        <v>4182805</v>
      </c>
    </row>
    <row r="11" spans="1:3" ht="15">
      <c r="A11" s="5" t="s">
        <v>7</v>
      </c>
      <c r="B11" s="6">
        <v>921820</v>
      </c>
      <c r="C11" s="4">
        <v>1127548</v>
      </c>
    </row>
    <row r="12" spans="1:3" ht="15">
      <c r="A12" s="5" t="s">
        <v>8</v>
      </c>
      <c r="B12" s="6">
        <v>12961158</v>
      </c>
      <c r="C12" s="4">
        <v>13887140</v>
      </c>
    </row>
    <row r="13" spans="1:3" ht="15">
      <c r="A13" s="5" t="s">
        <v>9</v>
      </c>
      <c r="B13" s="6">
        <v>660000</v>
      </c>
      <c r="C13" s="4">
        <v>684592</v>
      </c>
    </row>
    <row r="14" spans="1:3" ht="15">
      <c r="A14" s="5" t="s">
        <v>10</v>
      </c>
      <c r="B14" s="6">
        <v>3452243</v>
      </c>
      <c r="C14" s="4">
        <v>18625707</v>
      </c>
    </row>
    <row r="15" spans="1:3" ht="15">
      <c r="A15" s="5" t="s">
        <v>11</v>
      </c>
      <c r="B15" s="6">
        <v>3810000</v>
      </c>
      <c r="C15" s="4">
        <v>3810000</v>
      </c>
    </row>
    <row r="16" spans="1:3" ht="15">
      <c r="A16" s="5" t="s">
        <v>12</v>
      </c>
      <c r="B16" s="6">
        <v>10160000</v>
      </c>
      <c r="C16" s="4">
        <v>16660000</v>
      </c>
    </row>
    <row r="17" spans="1:4" ht="15">
      <c r="A17" s="5" t="s">
        <v>13</v>
      </c>
      <c r="B17" s="6">
        <v>200000</v>
      </c>
      <c r="C17" s="4">
        <v>600000</v>
      </c>
      <c r="D17" s="1"/>
    </row>
    <row r="18" spans="1:4" ht="15">
      <c r="A18" s="7" t="s">
        <v>14</v>
      </c>
      <c r="B18" s="8">
        <v>35434331</v>
      </c>
      <c r="C18" s="9">
        <v>59577792</v>
      </c>
      <c r="D18" s="1"/>
    </row>
    <row r="19" spans="1:4" ht="15">
      <c r="A19" s="7" t="s">
        <v>15</v>
      </c>
      <c r="B19" s="8">
        <v>544254</v>
      </c>
      <c r="C19" s="9">
        <v>1302069</v>
      </c>
      <c r="D19" s="1"/>
    </row>
    <row r="20" spans="1:4" ht="15">
      <c r="A20" s="10" t="s">
        <v>16</v>
      </c>
      <c r="B20" s="8">
        <v>35978585</v>
      </c>
      <c r="C20" s="8">
        <v>60879861</v>
      </c>
      <c r="D20" s="1"/>
    </row>
    <row r="21" spans="1:4" ht="15">
      <c r="A21" s="5" t="s">
        <v>17</v>
      </c>
      <c r="B21" s="6">
        <v>13936108</v>
      </c>
      <c r="C21" s="4">
        <v>16655442</v>
      </c>
      <c r="D21" s="1"/>
    </row>
    <row r="22" spans="1:4" ht="15">
      <c r="A22" s="5" t="s">
        <v>18</v>
      </c>
      <c r="B22" s="6">
        <v>0</v>
      </c>
      <c r="C22" s="4">
        <v>6500000</v>
      </c>
      <c r="D22" s="1"/>
    </row>
    <row r="23" spans="1:4" ht="15">
      <c r="A23" s="5" t="s">
        <v>19</v>
      </c>
      <c r="B23" s="6">
        <v>4899000</v>
      </c>
      <c r="C23" s="4">
        <v>4613157</v>
      </c>
      <c r="D23" s="1"/>
    </row>
    <row r="24" spans="1:4" ht="15">
      <c r="A24" s="5" t="s">
        <v>20</v>
      </c>
      <c r="B24" s="6">
        <v>8132113</v>
      </c>
      <c r="C24" s="4">
        <v>10007961</v>
      </c>
      <c r="D24" s="1"/>
    </row>
    <row r="25" spans="1:4" ht="15">
      <c r="A25" s="7" t="s">
        <v>21</v>
      </c>
      <c r="B25" s="8">
        <v>26967221</v>
      </c>
      <c r="C25" s="9">
        <v>37776560</v>
      </c>
      <c r="D25" s="1"/>
    </row>
    <row r="26" spans="1:4" ht="15">
      <c r="A26" s="7" t="s">
        <v>22</v>
      </c>
      <c r="B26" s="8">
        <v>9011364</v>
      </c>
      <c r="C26" s="9">
        <v>23103301</v>
      </c>
      <c r="D26" s="1"/>
    </row>
    <row r="27" spans="1:4" ht="15">
      <c r="A27" s="10" t="s">
        <v>23</v>
      </c>
      <c r="B27" s="8">
        <v>44989949</v>
      </c>
      <c r="C27" s="8">
        <v>60879861</v>
      </c>
      <c r="D27" s="11"/>
    </row>
  </sheetData>
  <sheetProtection/>
  <mergeCells count="3">
    <mergeCell ref="A3:C3"/>
    <mergeCell ref="A4:C4"/>
    <mergeCell ref="A2:C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89"/>
  <sheetViews>
    <sheetView zoomScalePageLayoutView="0" workbookViewId="0" topLeftCell="A1">
      <selection activeCell="R24" sqref="R24"/>
    </sheetView>
  </sheetViews>
  <sheetFormatPr defaultColWidth="9.140625" defaultRowHeight="15"/>
  <cols>
    <col min="1" max="1" width="66.140625" style="82" customWidth="1"/>
    <col min="2" max="2" width="8.57421875" style="82" customWidth="1"/>
    <col min="3" max="3" width="10.140625" style="82" customWidth="1"/>
    <col min="4" max="4" width="10.00390625" style="82" customWidth="1"/>
    <col min="5" max="5" width="9.8515625" style="82" customWidth="1"/>
    <col min="6" max="7" width="9.57421875" style="82" customWidth="1"/>
    <col min="8" max="8" width="9.7109375" style="82" customWidth="1"/>
    <col min="9" max="9" width="10.28125" style="82" customWidth="1"/>
    <col min="10" max="10" width="10.7109375" style="82" customWidth="1"/>
    <col min="11" max="11" width="11.28125" style="82" customWidth="1"/>
    <col min="12" max="12" width="12.00390625" style="82" customWidth="1"/>
    <col min="13" max="13" width="11.57421875" style="82" customWidth="1"/>
    <col min="14" max="14" width="12.00390625" style="82" customWidth="1"/>
    <col min="15" max="15" width="14.140625" style="82" customWidth="1"/>
    <col min="16" max="16384" width="9.140625" style="82" customWidth="1"/>
  </cols>
  <sheetData>
    <row r="1" spans="1:15" ht="15">
      <c r="A1" s="177" t="s">
        <v>346</v>
      </c>
      <c r="B1" s="177"/>
      <c r="C1" s="177"/>
      <c r="D1" s="177"/>
      <c r="E1" s="175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ht="15">
      <c r="A2" s="191" t="s">
        <v>332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1:15" ht="15">
      <c r="A3" s="192" t="s">
        <v>333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</row>
    <row r="4" spans="1:17" ht="28.5">
      <c r="A4" s="139" t="s">
        <v>26</v>
      </c>
      <c r="B4" s="140" t="s">
        <v>27</v>
      </c>
      <c r="C4" s="141" t="s">
        <v>317</v>
      </c>
      <c r="D4" s="141" t="s">
        <v>318</v>
      </c>
      <c r="E4" s="141" t="s">
        <v>319</v>
      </c>
      <c r="F4" s="141" t="s">
        <v>320</v>
      </c>
      <c r="G4" s="141" t="s">
        <v>321</v>
      </c>
      <c r="H4" s="141" t="s">
        <v>322</v>
      </c>
      <c r="I4" s="141" t="s">
        <v>323</v>
      </c>
      <c r="J4" s="141" t="s">
        <v>324</v>
      </c>
      <c r="K4" s="141" t="s">
        <v>325</v>
      </c>
      <c r="L4" s="141" t="s">
        <v>326</v>
      </c>
      <c r="M4" s="141" t="s">
        <v>327</v>
      </c>
      <c r="N4" s="141" t="s">
        <v>328</v>
      </c>
      <c r="O4" s="142" t="s">
        <v>329</v>
      </c>
      <c r="P4" s="114"/>
      <c r="Q4" s="114"/>
    </row>
    <row r="5" spans="1:18" ht="15">
      <c r="A5" s="144" t="s">
        <v>30</v>
      </c>
      <c r="B5" s="145" t="s">
        <v>31</v>
      </c>
      <c r="C5" s="6">
        <v>197</v>
      </c>
      <c r="D5" s="6">
        <v>197</v>
      </c>
      <c r="E5" s="6">
        <v>197</v>
      </c>
      <c r="F5" s="6">
        <v>196</v>
      </c>
      <c r="G5" s="6">
        <v>197</v>
      </c>
      <c r="H5" s="6">
        <v>197</v>
      </c>
      <c r="I5" s="6">
        <v>197</v>
      </c>
      <c r="J5" s="6">
        <v>196</v>
      </c>
      <c r="K5" s="6">
        <v>197</v>
      </c>
      <c r="L5" s="6">
        <v>197</v>
      </c>
      <c r="M5" s="6">
        <v>197</v>
      </c>
      <c r="N5" s="6">
        <v>196</v>
      </c>
      <c r="O5" s="6">
        <f>SUM(C5:N5)</f>
        <v>2361</v>
      </c>
      <c r="P5" s="114"/>
      <c r="Q5" s="143"/>
      <c r="R5" s="94"/>
    </row>
    <row r="6" spans="1:18" ht="15">
      <c r="A6" s="146" t="s">
        <v>32</v>
      </c>
      <c r="B6" s="41" t="s">
        <v>33</v>
      </c>
      <c r="C6" s="5">
        <v>16</v>
      </c>
      <c r="D6" s="5">
        <v>16</v>
      </c>
      <c r="E6" s="5">
        <v>16</v>
      </c>
      <c r="F6" s="5">
        <v>16</v>
      </c>
      <c r="G6" s="5">
        <v>16</v>
      </c>
      <c r="H6" s="5">
        <v>16</v>
      </c>
      <c r="I6" s="5">
        <v>16</v>
      </c>
      <c r="J6" s="5">
        <v>16</v>
      </c>
      <c r="K6" s="5">
        <v>16</v>
      </c>
      <c r="L6" s="5">
        <v>16</v>
      </c>
      <c r="M6" s="5">
        <v>16</v>
      </c>
      <c r="N6" s="5">
        <v>16</v>
      </c>
      <c r="O6" s="6">
        <f aca="true" t="shared" si="0" ref="O6:O55">SUM(C6:N6)</f>
        <v>192</v>
      </c>
      <c r="P6" s="114"/>
      <c r="Q6" s="143"/>
      <c r="R6" s="94"/>
    </row>
    <row r="7" spans="1:18" ht="15">
      <c r="A7" s="40" t="s">
        <v>34</v>
      </c>
      <c r="B7" s="41" t="s">
        <v>334</v>
      </c>
      <c r="C7" s="5">
        <v>35</v>
      </c>
      <c r="D7" s="5">
        <v>35</v>
      </c>
      <c r="E7" s="5">
        <v>35</v>
      </c>
      <c r="F7" s="5">
        <v>35</v>
      </c>
      <c r="G7" s="5">
        <v>35</v>
      </c>
      <c r="H7" s="5">
        <v>35</v>
      </c>
      <c r="I7" s="5">
        <v>35</v>
      </c>
      <c r="J7" s="5">
        <v>35</v>
      </c>
      <c r="K7" s="5">
        <v>35</v>
      </c>
      <c r="L7" s="5">
        <v>35</v>
      </c>
      <c r="M7" s="5">
        <v>35</v>
      </c>
      <c r="N7" s="5">
        <v>35</v>
      </c>
      <c r="O7" s="6">
        <f t="shared" si="0"/>
        <v>420</v>
      </c>
      <c r="P7" s="114"/>
      <c r="Q7" s="143"/>
      <c r="R7" s="94"/>
    </row>
    <row r="8" spans="1:256" ht="15">
      <c r="A8" s="36" t="s">
        <v>36</v>
      </c>
      <c r="B8" s="37" t="s">
        <v>37</v>
      </c>
      <c r="C8" s="8">
        <f>SUM(C5:C7)</f>
        <v>248</v>
      </c>
      <c r="D8" s="8">
        <f aca="true" t="shared" si="1" ref="D8:N8">SUM(D5:D7)</f>
        <v>248</v>
      </c>
      <c r="E8" s="8">
        <f t="shared" si="1"/>
        <v>248</v>
      </c>
      <c r="F8" s="8">
        <f t="shared" si="1"/>
        <v>247</v>
      </c>
      <c r="G8" s="8">
        <f t="shared" si="1"/>
        <v>248</v>
      </c>
      <c r="H8" s="8">
        <f t="shared" si="1"/>
        <v>248</v>
      </c>
      <c r="I8" s="8">
        <f t="shared" si="1"/>
        <v>248</v>
      </c>
      <c r="J8" s="8">
        <f t="shared" si="1"/>
        <v>247</v>
      </c>
      <c r="K8" s="8">
        <f t="shared" si="1"/>
        <v>248</v>
      </c>
      <c r="L8" s="8">
        <f t="shared" si="1"/>
        <v>248</v>
      </c>
      <c r="M8" s="8">
        <f t="shared" si="1"/>
        <v>248</v>
      </c>
      <c r="N8" s="8">
        <f t="shared" si="1"/>
        <v>247</v>
      </c>
      <c r="O8" s="8">
        <f t="shared" si="0"/>
        <v>2973</v>
      </c>
      <c r="P8" s="147"/>
      <c r="Q8" s="143"/>
      <c r="R8" s="94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  <c r="IP8" s="95"/>
      <c r="IQ8" s="95"/>
      <c r="IR8" s="95"/>
      <c r="IS8" s="95"/>
      <c r="IT8" s="95"/>
      <c r="IU8" s="95"/>
      <c r="IV8" s="95"/>
    </row>
    <row r="9" spans="1:18" ht="15">
      <c r="A9" s="40" t="s">
        <v>38</v>
      </c>
      <c r="B9" s="41" t="s">
        <v>39</v>
      </c>
      <c r="C9" s="6">
        <v>86</v>
      </c>
      <c r="D9" s="6">
        <v>86</v>
      </c>
      <c r="E9" s="6">
        <v>86</v>
      </c>
      <c r="F9" s="6">
        <v>86</v>
      </c>
      <c r="G9" s="6">
        <v>86</v>
      </c>
      <c r="H9" s="6">
        <v>85</v>
      </c>
      <c r="I9" s="6">
        <v>85</v>
      </c>
      <c r="J9" s="6">
        <v>86</v>
      </c>
      <c r="K9" s="6">
        <v>85</v>
      </c>
      <c r="L9" s="6">
        <v>86</v>
      </c>
      <c r="M9" s="6">
        <v>86</v>
      </c>
      <c r="N9" s="6">
        <v>86</v>
      </c>
      <c r="O9" s="6">
        <f t="shared" si="0"/>
        <v>1029</v>
      </c>
      <c r="P9" s="114"/>
      <c r="Q9" s="143"/>
      <c r="R9" s="94"/>
    </row>
    <row r="10" spans="1:18" ht="30">
      <c r="A10" s="40" t="s">
        <v>40</v>
      </c>
      <c r="B10" s="41" t="s">
        <v>41</v>
      </c>
      <c r="C10" s="6">
        <v>15</v>
      </c>
      <c r="D10" s="6">
        <v>15</v>
      </c>
      <c r="E10" s="6">
        <v>15</v>
      </c>
      <c r="F10" s="6">
        <v>15</v>
      </c>
      <c r="G10" s="6">
        <v>15</v>
      </c>
      <c r="H10" s="6">
        <v>15</v>
      </c>
      <c r="I10" s="6">
        <v>15</v>
      </c>
      <c r="J10" s="6">
        <v>15</v>
      </c>
      <c r="K10" s="6">
        <v>15</v>
      </c>
      <c r="L10" s="6">
        <v>15</v>
      </c>
      <c r="M10" s="6">
        <v>15</v>
      </c>
      <c r="N10" s="6">
        <v>15</v>
      </c>
      <c r="O10" s="6">
        <f t="shared" si="0"/>
        <v>180</v>
      </c>
      <c r="P10" s="114"/>
      <c r="Q10" s="143"/>
      <c r="R10" s="94"/>
    </row>
    <row r="11" spans="1:256" ht="15">
      <c r="A11" s="38" t="s">
        <v>42</v>
      </c>
      <c r="B11" s="37" t="s">
        <v>43</v>
      </c>
      <c r="C11" s="8">
        <f>SUM(C9:C10)</f>
        <v>101</v>
      </c>
      <c r="D11" s="8">
        <f aca="true" t="shared" si="2" ref="D11:N11">SUM(D9:D10)</f>
        <v>101</v>
      </c>
      <c r="E11" s="8">
        <f t="shared" si="2"/>
        <v>101</v>
      </c>
      <c r="F11" s="8">
        <f t="shared" si="2"/>
        <v>101</v>
      </c>
      <c r="G11" s="8">
        <f t="shared" si="2"/>
        <v>101</v>
      </c>
      <c r="H11" s="8">
        <f t="shared" si="2"/>
        <v>100</v>
      </c>
      <c r="I11" s="8">
        <f t="shared" si="2"/>
        <v>100</v>
      </c>
      <c r="J11" s="8">
        <f t="shared" si="2"/>
        <v>101</v>
      </c>
      <c r="K11" s="8">
        <f t="shared" si="2"/>
        <v>100</v>
      </c>
      <c r="L11" s="8">
        <f t="shared" si="2"/>
        <v>101</v>
      </c>
      <c r="M11" s="8">
        <f t="shared" si="2"/>
        <v>101</v>
      </c>
      <c r="N11" s="8">
        <f t="shared" si="2"/>
        <v>101</v>
      </c>
      <c r="O11" s="8">
        <f t="shared" si="0"/>
        <v>1209</v>
      </c>
      <c r="P11" s="147"/>
      <c r="Q11" s="143"/>
      <c r="R11" s="94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5"/>
      <c r="GQ11" s="95"/>
      <c r="GR11" s="95"/>
      <c r="GS11" s="95"/>
      <c r="GT11" s="95"/>
      <c r="GU11" s="95"/>
      <c r="GV11" s="95"/>
      <c r="GW11" s="95"/>
      <c r="GX11" s="95"/>
      <c r="GY11" s="95"/>
      <c r="GZ11" s="95"/>
      <c r="HA11" s="95"/>
      <c r="HB11" s="95"/>
      <c r="HC11" s="95"/>
      <c r="HD11" s="95"/>
      <c r="HE11" s="95"/>
      <c r="HF11" s="95"/>
      <c r="HG11" s="95"/>
      <c r="HH11" s="95"/>
      <c r="HI11" s="95"/>
      <c r="HJ11" s="95"/>
      <c r="HK11" s="95"/>
      <c r="HL11" s="95"/>
      <c r="HM11" s="95"/>
      <c r="HN11" s="95"/>
      <c r="HO11" s="95"/>
      <c r="HP11" s="95"/>
      <c r="HQ11" s="95"/>
      <c r="HR11" s="95"/>
      <c r="HS11" s="95"/>
      <c r="HT11" s="95"/>
      <c r="HU11" s="95"/>
      <c r="HV11" s="95"/>
      <c r="HW11" s="95"/>
      <c r="HX11" s="95"/>
      <c r="HY11" s="95"/>
      <c r="HZ11" s="95"/>
      <c r="IA11" s="95"/>
      <c r="IB11" s="95"/>
      <c r="IC11" s="95"/>
      <c r="ID11" s="95"/>
      <c r="IE11" s="95"/>
      <c r="IF11" s="95"/>
      <c r="IG11" s="95"/>
      <c r="IH11" s="95"/>
      <c r="II11" s="95"/>
      <c r="IJ11" s="95"/>
      <c r="IK11" s="95"/>
      <c r="IL11" s="95"/>
      <c r="IM11" s="95"/>
      <c r="IN11" s="95"/>
      <c r="IO11" s="95"/>
      <c r="IP11" s="95"/>
      <c r="IQ11" s="95"/>
      <c r="IR11" s="95"/>
      <c r="IS11" s="95"/>
      <c r="IT11" s="95"/>
      <c r="IU11" s="95"/>
      <c r="IV11" s="95"/>
    </row>
    <row r="12" spans="1:256" ht="15">
      <c r="A12" s="36" t="s">
        <v>44</v>
      </c>
      <c r="B12" s="37" t="s">
        <v>45</v>
      </c>
      <c r="C12" s="8">
        <f>SUM(C11,C8)</f>
        <v>349</v>
      </c>
      <c r="D12" s="8">
        <f aca="true" t="shared" si="3" ref="D12:N12">SUM(D11,D8)</f>
        <v>349</v>
      </c>
      <c r="E12" s="8">
        <f t="shared" si="3"/>
        <v>349</v>
      </c>
      <c r="F12" s="8">
        <f t="shared" si="3"/>
        <v>348</v>
      </c>
      <c r="G12" s="8">
        <f t="shared" si="3"/>
        <v>349</v>
      </c>
      <c r="H12" s="8">
        <f t="shared" si="3"/>
        <v>348</v>
      </c>
      <c r="I12" s="8">
        <f t="shared" si="3"/>
        <v>348</v>
      </c>
      <c r="J12" s="8">
        <f t="shared" si="3"/>
        <v>348</v>
      </c>
      <c r="K12" s="8">
        <f t="shared" si="3"/>
        <v>348</v>
      </c>
      <c r="L12" s="8">
        <f t="shared" si="3"/>
        <v>349</v>
      </c>
      <c r="M12" s="8">
        <f t="shared" si="3"/>
        <v>349</v>
      </c>
      <c r="N12" s="8">
        <f t="shared" si="3"/>
        <v>348</v>
      </c>
      <c r="O12" s="8">
        <f t="shared" si="0"/>
        <v>4182</v>
      </c>
      <c r="P12" s="147"/>
      <c r="Q12" s="143"/>
      <c r="R12" s="94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  <c r="IO12" s="95"/>
      <c r="IP12" s="95"/>
      <c r="IQ12" s="95"/>
      <c r="IR12" s="95"/>
      <c r="IS12" s="95"/>
      <c r="IT12" s="95"/>
      <c r="IU12" s="95"/>
      <c r="IV12" s="95"/>
    </row>
    <row r="13" spans="1:256" ht="15">
      <c r="A13" s="38" t="s">
        <v>46</v>
      </c>
      <c r="B13" s="37" t="s">
        <v>47</v>
      </c>
      <c r="C13" s="8">
        <v>94</v>
      </c>
      <c r="D13" s="8">
        <v>94</v>
      </c>
      <c r="E13" s="8">
        <v>94</v>
      </c>
      <c r="F13" s="8">
        <v>94</v>
      </c>
      <c r="G13" s="8">
        <v>94</v>
      </c>
      <c r="H13" s="8">
        <v>94</v>
      </c>
      <c r="I13" s="8">
        <v>94</v>
      </c>
      <c r="J13" s="8">
        <v>94</v>
      </c>
      <c r="K13" s="8">
        <v>94</v>
      </c>
      <c r="L13" s="8">
        <v>94</v>
      </c>
      <c r="M13" s="8">
        <v>94</v>
      </c>
      <c r="N13" s="8">
        <v>94</v>
      </c>
      <c r="O13" s="8">
        <f t="shared" si="0"/>
        <v>1128</v>
      </c>
      <c r="P13" s="147"/>
      <c r="Q13" s="143"/>
      <c r="R13" s="94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95"/>
      <c r="CE13" s="95"/>
      <c r="CF13" s="95"/>
      <c r="CG13" s="95"/>
      <c r="CH13" s="95"/>
      <c r="CI13" s="95"/>
      <c r="CJ13" s="95"/>
      <c r="CK13" s="95"/>
      <c r="CL13" s="95"/>
      <c r="CM13" s="95"/>
      <c r="CN13" s="95"/>
      <c r="CO13" s="95"/>
      <c r="CP13" s="95"/>
      <c r="CQ13" s="95"/>
      <c r="CR13" s="95"/>
      <c r="CS13" s="95"/>
      <c r="CT13" s="95"/>
      <c r="CU13" s="95"/>
      <c r="CV13" s="95"/>
      <c r="CW13" s="95"/>
      <c r="CX13" s="95"/>
      <c r="CY13" s="95"/>
      <c r="CZ13" s="95"/>
      <c r="DA13" s="95"/>
      <c r="DB13" s="95"/>
      <c r="DC13" s="95"/>
      <c r="DD13" s="95"/>
      <c r="DE13" s="95"/>
      <c r="DF13" s="95"/>
      <c r="DG13" s="95"/>
      <c r="DH13" s="95"/>
      <c r="DI13" s="95"/>
      <c r="DJ13" s="95"/>
      <c r="DK13" s="95"/>
      <c r="DL13" s="95"/>
      <c r="DM13" s="95"/>
      <c r="DN13" s="95"/>
      <c r="DO13" s="95"/>
      <c r="DP13" s="95"/>
      <c r="DQ13" s="95"/>
      <c r="DR13" s="95"/>
      <c r="DS13" s="95"/>
      <c r="DT13" s="95"/>
      <c r="DU13" s="95"/>
      <c r="DV13" s="95"/>
      <c r="DW13" s="95"/>
      <c r="DX13" s="95"/>
      <c r="DY13" s="95"/>
      <c r="DZ13" s="95"/>
      <c r="EA13" s="95"/>
      <c r="EB13" s="95"/>
      <c r="EC13" s="95"/>
      <c r="ED13" s="95"/>
      <c r="EE13" s="95"/>
      <c r="EF13" s="95"/>
      <c r="EG13" s="95"/>
      <c r="EH13" s="95"/>
      <c r="EI13" s="95"/>
      <c r="EJ13" s="95"/>
      <c r="EK13" s="95"/>
      <c r="EL13" s="95"/>
      <c r="EM13" s="95"/>
      <c r="EN13" s="95"/>
      <c r="EO13" s="95"/>
      <c r="EP13" s="95"/>
      <c r="EQ13" s="95"/>
      <c r="ER13" s="95"/>
      <c r="ES13" s="95"/>
      <c r="ET13" s="95"/>
      <c r="EU13" s="95"/>
      <c r="EV13" s="95"/>
      <c r="EW13" s="95"/>
      <c r="EX13" s="95"/>
      <c r="EY13" s="95"/>
      <c r="EZ13" s="95"/>
      <c r="FA13" s="95"/>
      <c r="FB13" s="95"/>
      <c r="FC13" s="95"/>
      <c r="FD13" s="95"/>
      <c r="FE13" s="95"/>
      <c r="FF13" s="95"/>
      <c r="FG13" s="95"/>
      <c r="FH13" s="95"/>
      <c r="FI13" s="95"/>
      <c r="FJ13" s="95"/>
      <c r="FK13" s="95"/>
      <c r="FL13" s="95"/>
      <c r="FM13" s="95"/>
      <c r="FN13" s="95"/>
      <c r="FO13" s="95"/>
      <c r="FP13" s="95"/>
      <c r="FQ13" s="95"/>
      <c r="FR13" s="95"/>
      <c r="FS13" s="95"/>
      <c r="FT13" s="95"/>
      <c r="FU13" s="95"/>
      <c r="FV13" s="95"/>
      <c r="FW13" s="95"/>
      <c r="FX13" s="95"/>
      <c r="FY13" s="95"/>
      <c r="FZ13" s="95"/>
      <c r="GA13" s="95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  <c r="HU13" s="95"/>
      <c r="HV13" s="95"/>
      <c r="HW13" s="95"/>
      <c r="HX13" s="95"/>
      <c r="HY13" s="95"/>
      <c r="HZ13" s="95"/>
      <c r="IA13" s="95"/>
      <c r="IB13" s="95"/>
      <c r="IC13" s="95"/>
      <c r="ID13" s="95"/>
      <c r="IE13" s="95"/>
      <c r="IF13" s="95"/>
      <c r="IG13" s="95"/>
      <c r="IH13" s="95"/>
      <c r="II13" s="95"/>
      <c r="IJ13" s="95"/>
      <c r="IK13" s="95"/>
      <c r="IL13" s="95"/>
      <c r="IM13" s="95"/>
      <c r="IN13" s="95"/>
      <c r="IO13" s="95"/>
      <c r="IP13" s="95"/>
      <c r="IQ13" s="95"/>
      <c r="IR13" s="95"/>
      <c r="IS13" s="95"/>
      <c r="IT13" s="95"/>
      <c r="IU13" s="95"/>
      <c r="IV13" s="95"/>
    </row>
    <row r="14" spans="1:18" ht="15">
      <c r="A14" s="40" t="s">
        <v>335</v>
      </c>
      <c r="B14" s="41" t="s">
        <v>49</v>
      </c>
      <c r="C14" s="6">
        <v>118</v>
      </c>
      <c r="D14" s="6">
        <v>118</v>
      </c>
      <c r="E14" s="6">
        <v>117</v>
      </c>
      <c r="F14" s="6">
        <v>117</v>
      </c>
      <c r="G14" s="6">
        <v>118</v>
      </c>
      <c r="H14" s="6">
        <v>118</v>
      </c>
      <c r="I14" s="6">
        <v>118</v>
      </c>
      <c r="J14" s="6">
        <v>118</v>
      </c>
      <c r="K14" s="6">
        <v>118</v>
      </c>
      <c r="L14" s="6">
        <v>118</v>
      </c>
      <c r="M14" s="6">
        <v>118</v>
      </c>
      <c r="N14" s="6">
        <v>118</v>
      </c>
      <c r="O14" s="6">
        <f t="shared" si="0"/>
        <v>1414</v>
      </c>
      <c r="P14" s="114"/>
      <c r="Q14" s="143"/>
      <c r="R14" s="94"/>
    </row>
    <row r="15" spans="1:256" ht="15">
      <c r="A15" s="38" t="s">
        <v>50</v>
      </c>
      <c r="B15" s="37" t="s">
        <v>51</v>
      </c>
      <c r="C15" s="8">
        <f>SUM(C14)</f>
        <v>118</v>
      </c>
      <c r="D15" s="8">
        <f aca="true" t="shared" si="4" ref="D15:N15">SUM(D14)</f>
        <v>118</v>
      </c>
      <c r="E15" s="8">
        <f t="shared" si="4"/>
        <v>117</v>
      </c>
      <c r="F15" s="8">
        <f t="shared" si="4"/>
        <v>117</v>
      </c>
      <c r="G15" s="8">
        <f t="shared" si="4"/>
        <v>118</v>
      </c>
      <c r="H15" s="8">
        <f t="shared" si="4"/>
        <v>118</v>
      </c>
      <c r="I15" s="8">
        <f t="shared" si="4"/>
        <v>118</v>
      </c>
      <c r="J15" s="8">
        <f t="shared" si="4"/>
        <v>118</v>
      </c>
      <c r="K15" s="8">
        <f t="shared" si="4"/>
        <v>118</v>
      </c>
      <c r="L15" s="8">
        <f t="shared" si="4"/>
        <v>118</v>
      </c>
      <c r="M15" s="8">
        <f t="shared" si="4"/>
        <v>118</v>
      </c>
      <c r="N15" s="8">
        <f t="shared" si="4"/>
        <v>118</v>
      </c>
      <c r="O15" s="8">
        <f t="shared" si="0"/>
        <v>1414</v>
      </c>
      <c r="P15" s="147"/>
      <c r="Q15" s="143"/>
      <c r="R15" s="94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  <c r="DN15" s="95"/>
      <c r="DO15" s="95"/>
      <c r="DP15" s="95"/>
      <c r="DQ15" s="95"/>
      <c r="DR15" s="95"/>
      <c r="DS15" s="95"/>
      <c r="DT15" s="95"/>
      <c r="DU15" s="95"/>
      <c r="DV15" s="95"/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  <c r="FG15" s="95"/>
      <c r="FH15" s="95"/>
      <c r="FI15" s="95"/>
      <c r="FJ15" s="95"/>
      <c r="FK15" s="95"/>
      <c r="FL15" s="95"/>
      <c r="FM15" s="95"/>
      <c r="FN15" s="95"/>
      <c r="FO15" s="95"/>
      <c r="FP15" s="95"/>
      <c r="FQ15" s="95"/>
      <c r="FR15" s="95"/>
      <c r="FS15" s="95"/>
      <c r="FT15" s="95"/>
      <c r="FU15" s="95"/>
      <c r="FV15" s="95"/>
      <c r="FW15" s="95"/>
      <c r="FX15" s="95"/>
      <c r="FY15" s="95"/>
      <c r="FZ15" s="95"/>
      <c r="GA15" s="95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5"/>
      <c r="GQ15" s="95"/>
      <c r="GR15" s="95"/>
      <c r="GS15" s="95"/>
      <c r="GT15" s="95"/>
      <c r="GU15" s="95"/>
      <c r="GV15" s="95"/>
      <c r="GW15" s="95"/>
      <c r="GX15" s="95"/>
      <c r="GY15" s="95"/>
      <c r="GZ15" s="95"/>
      <c r="HA15" s="95"/>
      <c r="HB15" s="95"/>
      <c r="HC15" s="95"/>
      <c r="HD15" s="95"/>
      <c r="HE15" s="95"/>
      <c r="HF15" s="95"/>
      <c r="HG15" s="95"/>
      <c r="HH15" s="95"/>
      <c r="HI15" s="95"/>
      <c r="HJ15" s="95"/>
      <c r="HK15" s="95"/>
      <c r="HL15" s="95"/>
      <c r="HM15" s="95"/>
      <c r="HN15" s="95"/>
      <c r="HO15" s="95"/>
      <c r="HP15" s="95"/>
      <c r="HQ15" s="95"/>
      <c r="HR15" s="95"/>
      <c r="HS15" s="95"/>
      <c r="HT15" s="95"/>
      <c r="HU15" s="95"/>
      <c r="HV15" s="95"/>
      <c r="HW15" s="95"/>
      <c r="HX15" s="95"/>
      <c r="HY15" s="95"/>
      <c r="HZ15" s="95"/>
      <c r="IA15" s="95"/>
      <c r="IB15" s="95"/>
      <c r="IC15" s="95"/>
      <c r="ID15" s="95"/>
      <c r="IE15" s="95"/>
      <c r="IF15" s="95"/>
      <c r="IG15" s="95"/>
      <c r="IH15" s="95"/>
      <c r="II15" s="95"/>
      <c r="IJ15" s="95"/>
      <c r="IK15" s="95"/>
      <c r="IL15" s="95"/>
      <c r="IM15" s="95"/>
      <c r="IN15" s="95"/>
      <c r="IO15" s="95"/>
      <c r="IP15" s="95"/>
      <c r="IQ15" s="95"/>
      <c r="IR15" s="95"/>
      <c r="IS15" s="95"/>
      <c r="IT15" s="95"/>
      <c r="IU15" s="95"/>
      <c r="IV15" s="95"/>
    </row>
    <row r="16" spans="1:18" ht="15">
      <c r="A16" s="40" t="s">
        <v>52</v>
      </c>
      <c r="B16" s="41" t="s">
        <v>53</v>
      </c>
      <c r="C16" s="6"/>
      <c r="D16" s="6"/>
      <c r="E16" s="6"/>
      <c r="F16" s="6"/>
      <c r="G16" s="6">
        <v>52</v>
      </c>
      <c r="H16" s="6"/>
      <c r="I16" s="6"/>
      <c r="J16" s="6"/>
      <c r="K16" s="6"/>
      <c r="L16" s="6"/>
      <c r="M16" s="6"/>
      <c r="N16" s="6"/>
      <c r="O16" s="6">
        <f t="shared" si="0"/>
        <v>52</v>
      </c>
      <c r="P16" s="114"/>
      <c r="Q16" s="143"/>
      <c r="R16" s="94"/>
    </row>
    <row r="17" spans="1:18" ht="15">
      <c r="A17" s="40" t="s">
        <v>54</v>
      </c>
      <c r="B17" s="41" t="s">
        <v>55</v>
      </c>
      <c r="C17" s="6">
        <v>12</v>
      </c>
      <c r="D17" s="6">
        <v>15</v>
      </c>
      <c r="E17" s="6">
        <v>13</v>
      </c>
      <c r="F17" s="6">
        <v>15</v>
      </c>
      <c r="G17" s="6">
        <v>15</v>
      </c>
      <c r="H17" s="6">
        <v>15</v>
      </c>
      <c r="I17" s="6">
        <v>16</v>
      </c>
      <c r="J17" s="6">
        <v>13</v>
      </c>
      <c r="K17" s="6">
        <v>13</v>
      </c>
      <c r="L17" s="6">
        <v>13</v>
      </c>
      <c r="M17" s="6">
        <v>13</v>
      </c>
      <c r="N17" s="6">
        <v>15</v>
      </c>
      <c r="O17" s="6">
        <f t="shared" si="0"/>
        <v>168</v>
      </c>
      <c r="P17" s="114"/>
      <c r="Q17" s="143"/>
      <c r="R17" s="94"/>
    </row>
    <row r="18" spans="1:256" ht="15">
      <c r="A18" s="38" t="s">
        <v>56</v>
      </c>
      <c r="B18" s="37" t="s">
        <v>57</v>
      </c>
      <c r="C18" s="8">
        <f>SUM(C16:C17)</f>
        <v>12</v>
      </c>
      <c r="D18" s="8">
        <f aca="true" t="shared" si="5" ref="D18:N18">SUM(D16:D17)</f>
        <v>15</v>
      </c>
      <c r="E18" s="8">
        <f t="shared" si="5"/>
        <v>13</v>
      </c>
      <c r="F18" s="8">
        <f t="shared" si="5"/>
        <v>15</v>
      </c>
      <c r="G18" s="8">
        <f t="shared" si="5"/>
        <v>67</v>
      </c>
      <c r="H18" s="8">
        <f t="shared" si="5"/>
        <v>15</v>
      </c>
      <c r="I18" s="8">
        <f t="shared" si="5"/>
        <v>16</v>
      </c>
      <c r="J18" s="8">
        <f t="shared" si="5"/>
        <v>13</v>
      </c>
      <c r="K18" s="8">
        <f t="shared" si="5"/>
        <v>13</v>
      </c>
      <c r="L18" s="8">
        <f t="shared" si="5"/>
        <v>13</v>
      </c>
      <c r="M18" s="8">
        <f t="shared" si="5"/>
        <v>13</v>
      </c>
      <c r="N18" s="8">
        <f t="shared" si="5"/>
        <v>15</v>
      </c>
      <c r="O18" s="8">
        <f t="shared" si="0"/>
        <v>220</v>
      </c>
      <c r="P18" s="147"/>
      <c r="Q18" s="143"/>
      <c r="R18" s="94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  <c r="IQ18" s="95"/>
      <c r="IR18" s="95"/>
      <c r="IS18" s="95"/>
      <c r="IT18" s="95"/>
      <c r="IU18" s="95"/>
      <c r="IV18" s="95"/>
    </row>
    <row r="19" spans="1:18" ht="15">
      <c r="A19" s="40" t="s">
        <v>58</v>
      </c>
      <c r="B19" s="41" t="s">
        <v>59</v>
      </c>
      <c r="C19" s="6">
        <v>219</v>
      </c>
      <c r="D19" s="6">
        <v>219</v>
      </c>
      <c r="E19" s="6">
        <v>218</v>
      </c>
      <c r="F19" s="6">
        <v>218</v>
      </c>
      <c r="G19" s="6">
        <v>218</v>
      </c>
      <c r="H19" s="6">
        <v>218</v>
      </c>
      <c r="I19" s="6">
        <v>218</v>
      </c>
      <c r="J19" s="6">
        <v>218</v>
      </c>
      <c r="K19" s="6">
        <v>220</v>
      </c>
      <c r="L19" s="6">
        <v>219</v>
      </c>
      <c r="M19" s="6">
        <v>218</v>
      </c>
      <c r="N19" s="6">
        <v>218</v>
      </c>
      <c r="O19" s="6">
        <f t="shared" si="0"/>
        <v>2621</v>
      </c>
      <c r="P19" s="114"/>
      <c r="Q19" s="143"/>
      <c r="R19" s="94"/>
    </row>
    <row r="20" spans="1:18" ht="15">
      <c r="A20" s="40" t="s">
        <v>60</v>
      </c>
      <c r="B20" s="41" t="s">
        <v>61</v>
      </c>
      <c r="C20" s="6">
        <v>219</v>
      </c>
      <c r="D20" s="6">
        <v>218</v>
      </c>
      <c r="E20" s="6">
        <v>218</v>
      </c>
      <c r="F20" s="6">
        <v>218</v>
      </c>
      <c r="G20" s="6">
        <v>218</v>
      </c>
      <c r="H20" s="6">
        <v>218</v>
      </c>
      <c r="I20" s="6">
        <v>218</v>
      </c>
      <c r="J20" s="6">
        <v>218</v>
      </c>
      <c r="K20" s="6">
        <v>218</v>
      </c>
      <c r="L20" s="6">
        <v>219</v>
      </c>
      <c r="M20" s="6">
        <v>219</v>
      </c>
      <c r="N20" s="6">
        <v>219</v>
      </c>
      <c r="O20" s="6">
        <f t="shared" si="0"/>
        <v>2620</v>
      </c>
      <c r="P20" s="114"/>
      <c r="Q20" s="143"/>
      <c r="R20" s="94"/>
    </row>
    <row r="21" spans="1:18" ht="15">
      <c r="A21" s="40" t="s">
        <v>64</v>
      </c>
      <c r="B21" s="41" t="s">
        <v>65</v>
      </c>
      <c r="C21" s="6"/>
      <c r="D21" s="6"/>
      <c r="E21" s="6"/>
      <c r="F21" s="6">
        <v>532</v>
      </c>
      <c r="G21" s="6">
        <v>0</v>
      </c>
      <c r="H21" s="6"/>
      <c r="I21" s="6">
        <v>266</v>
      </c>
      <c r="J21" s="6">
        <v>267</v>
      </c>
      <c r="K21" s="6"/>
      <c r="L21" s="6"/>
      <c r="M21" s="6"/>
      <c r="N21" s="6"/>
      <c r="O21" s="6">
        <f t="shared" si="0"/>
        <v>1065</v>
      </c>
      <c r="P21" s="114"/>
      <c r="Q21" s="143"/>
      <c r="R21" s="94"/>
    </row>
    <row r="22" spans="1:18" ht="15">
      <c r="A22" s="40" t="s">
        <v>336</v>
      </c>
      <c r="B22" s="41" t="s">
        <v>67</v>
      </c>
      <c r="C22" s="6"/>
      <c r="D22" s="6"/>
      <c r="E22" s="6"/>
      <c r="F22" s="6">
        <v>60</v>
      </c>
      <c r="G22" s="6"/>
      <c r="H22" s="6"/>
      <c r="I22" s="6">
        <v>60</v>
      </c>
      <c r="J22" s="6">
        <v>180</v>
      </c>
      <c r="K22" s="6"/>
      <c r="L22" s="6"/>
      <c r="M22" s="6"/>
      <c r="N22" s="6"/>
      <c r="O22" s="6">
        <f t="shared" si="0"/>
        <v>300</v>
      </c>
      <c r="P22" s="114"/>
      <c r="Q22" s="143"/>
      <c r="R22" s="94"/>
    </row>
    <row r="23" spans="1:18" ht="15">
      <c r="A23" s="40" t="s">
        <v>68</v>
      </c>
      <c r="B23" s="41" t="s">
        <v>69</v>
      </c>
      <c r="C23" s="6"/>
      <c r="D23" s="6"/>
      <c r="E23" s="6"/>
      <c r="F23" s="6"/>
      <c r="G23" s="6">
        <v>139</v>
      </c>
      <c r="H23" s="6"/>
      <c r="I23" s="6"/>
      <c r="J23" s="6">
        <v>1560</v>
      </c>
      <c r="K23" s="6"/>
      <c r="L23" s="6"/>
      <c r="M23" s="6">
        <v>600</v>
      </c>
      <c r="N23" s="6">
        <v>600</v>
      </c>
      <c r="O23" s="6">
        <f t="shared" si="0"/>
        <v>2899</v>
      </c>
      <c r="P23" s="114"/>
      <c r="Q23" s="143"/>
      <c r="R23" s="94"/>
    </row>
    <row r="24" spans="1:256" ht="15">
      <c r="A24" s="38" t="s">
        <v>70</v>
      </c>
      <c r="B24" s="37" t="s">
        <v>71</v>
      </c>
      <c r="C24" s="8">
        <f>SUM(C19:C23)</f>
        <v>438</v>
      </c>
      <c r="D24" s="8">
        <f aca="true" t="shared" si="6" ref="D24:N24">SUM(D19:D23)</f>
        <v>437</v>
      </c>
      <c r="E24" s="8">
        <f t="shared" si="6"/>
        <v>436</v>
      </c>
      <c r="F24" s="8">
        <f t="shared" si="6"/>
        <v>1028</v>
      </c>
      <c r="G24" s="8">
        <f t="shared" si="6"/>
        <v>575</v>
      </c>
      <c r="H24" s="8">
        <f t="shared" si="6"/>
        <v>436</v>
      </c>
      <c r="I24" s="8">
        <f t="shared" si="6"/>
        <v>762</v>
      </c>
      <c r="J24" s="8">
        <f t="shared" si="6"/>
        <v>2443</v>
      </c>
      <c r="K24" s="8">
        <f t="shared" si="6"/>
        <v>438</v>
      </c>
      <c r="L24" s="8">
        <f t="shared" si="6"/>
        <v>438</v>
      </c>
      <c r="M24" s="8">
        <f t="shared" si="6"/>
        <v>1037</v>
      </c>
      <c r="N24" s="8">
        <f t="shared" si="6"/>
        <v>1037</v>
      </c>
      <c r="O24" s="8">
        <f t="shared" si="0"/>
        <v>9505</v>
      </c>
      <c r="P24" s="147"/>
      <c r="Q24" s="143"/>
      <c r="R24" s="94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</row>
    <row r="25" spans="1:18" ht="15">
      <c r="A25" s="40" t="s">
        <v>72</v>
      </c>
      <c r="B25" s="41" t="s">
        <v>73</v>
      </c>
      <c r="C25" s="6">
        <v>173</v>
      </c>
      <c r="D25" s="6">
        <v>173</v>
      </c>
      <c r="E25" s="6">
        <v>173</v>
      </c>
      <c r="F25" s="6">
        <v>176</v>
      </c>
      <c r="G25" s="6">
        <v>173</v>
      </c>
      <c r="H25" s="6">
        <v>173</v>
      </c>
      <c r="I25" s="6">
        <v>173</v>
      </c>
      <c r="J25" s="6">
        <v>176</v>
      </c>
      <c r="K25" s="6">
        <v>173</v>
      </c>
      <c r="L25" s="6">
        <v>174</v>
      </c>
      <c r="M25" s="6">
        <v>173</v>
      </c>
      <c r="N25" s="6">
        <v>173</v>
      </c>
      <c r="O25" s="6">
        <f t="shared" si="0"/>
        <v>2083</v>
      </c>
      <c r="P25" s="143"/>
      <c r="Q25" s="143"/>
      <c r="R25" s="94"/>
    </row>
    <row r="26" spans="1:18" ht="15">
      <c r="A26" s="40" t="s">
        <v>337</v>
      </c>
      <c r="B26" s="41" t="s">
        <v>75</v>
      </c>
      <c r="C26" s="6"/>
      <c r="D26" s="6"/>
      <c r="E26" s="6"/>
      <c r="F26" s="6"/>
      <c r="G26" s="6">
        <v>307</v>
      </c>
      <c r="H26" s="6"/>
      <c r="I26" s="6"/>
      <c r="J26" s="6"/>
      <c r="K26" s="6">
        <v>308</v>
      </c>
      <c r="L26" s="6"/>
      <c r="M26" s="6"/>
      <c r="N26" s="6"/>
      <c r="O26" s="6">
        <f t="shared" si="0"/>
        <v>615</v>
      </c>
      <c r="P26" s="143"/>
      <c r="Q26" s="143"/>
      <c r="R26" s="94"/>
    </row>
    <row r="27" spans="1:18" ht="15">
      <c r="A27" s="40" t="s">
        <v>76</v>
      </c>
      <c r="B27" s="41" t="s">
        <v>77</v>
      </c>
      <c r="C27" s="6"/>
      <c r="D27" s="6"/>
      <c r="E27" s="6">
        <v>20</v>
      </c>
      <c r="F27" s="6"/>
      <c r="G27" s="6">
        <v>5</v>
      </c>
      <c r="H27" s="6"/>
      <c r="I27" s="6">
        <v>15</v>
      </c>
      <c r="J27" s="6"/>
      <c r="K27" s="6"/>
      <c r="L27" s="6">
        <v>10</v>
      </c>
      <c r="M27" s="6"/>
      <c r="N27" s="6"/>
      <c r="O27" s="6">
        <f t="shared" si="0"/>
        <v>50</v>
      </c>
      <c r="P27" s="114"/>
      <c r="Q27" s="143"/>
      <c r="R27" s="94"/>
    </row>
    <row r="28" spans="1:256" ht="15">
      <c r="A28" s="38" t="s">
        <v>78</v>
      </c>
      <c r="B28" s="37" t="s">
        <v>79</v>
      </c>
      <c r="C28" s="8">
        <f>SUM(C25:C27)</f>
        <v>173</v>
      </c>
      <c r="D28" s="8">
        <f aca="true" t="shared" si="7" ref="D28:N28">SUM(D25:D27)</f>
        <v>173</v>
      </c>
      <c r="E28" s="8">
        <f t="shared" si="7"/>
        <v>193</v>
      </c>
      <c r="F28" s="8">
        <f t="shared" si="7"/>
        <v>176</v>
      </c>
      <c r="G28" s="8">
        <f t="shared" si="7"/>
        <v>485</v>
      </c>
      <c r="H28" s="8">
        <f t="shared" si="7"/>
        <v>173</v>
      </c>
      <c r="I28" s="8">
        <f t="shared" si="7"/>
        <v>188</v>
      </c>
      <c r="J28" s="8">
        <f t="shared" si="7"/>
        <v>176</v>
      </c>
      <c r="K28" s="8">
        <f t="shared" si="7"/>
        <v>481</v>
      </c>
      <c r="L28" s="8">
        <f t="shared" si="7"/>
        <v>184</v>
      </c>
      <c r="M28" s="8">
        <f t="shared" si="7"/>
        <v>173</v>
      </c>
      <c r="N28" s="8">
        <f t="shared" si="7"/>
        <v>173</v>
      </c>
      <c r="O28" s="8">
        <f t="shared" si="0"/>
        <v>2748</v>
      </c>
      <c r="P28" s="147"/>
      <c r="Q28" s="143"/>
      <c r="R28" s="94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</row>
    <row r="29" spans="1:256" ht="15">
      <c r="A29" s="38" t="s">
        <v>80</v>
      </c>
      <c r="B29" s="37" t="s">
        <v>81</v>
      </c>
      <c r="C29" s="8">
        <f>SUM(C15+C18+C24+C28)</f>
        <v>741</v>
      </c>
      <c r="D29" s="8">
        <f aca="true" t="shared" si="8" ref="D29:N29">SUM(D15+D18+D24+D28)</f>
        <v>743</v>
      </c>
      <c r="E29" s="8">
        <f t="shared" si="8"/>
        <v>759</v>
      </c>
      <c r="F29" s="8">
        <f t="shared" si="8"/>
        <v>1336</v>
      </c>
      <c r="G29" s="8">
        <f t="shared" si="8"/>
        <v>1245</v>
      </c>
      <c r="H29" s="8">
        <f t="shared" si="8"/>
        <v>742</v>
      </c>
      <c r="I29" s="8">
        <f t="shared" si="8"/>
        <v>1084</v>
      </c>
      <c r="J29" s="8">
        <f t="shared" si="8"/>
        <v>2750</v>
      </c>
      <c r="K29" s="8">
        <f t="shared" si="8"/>
        <v>1050</v>
      </c>
      <c r="L29" s="8">
        <f t="shared" si="8"/>
        <v>753</v>
      </c>
      <c r="M29" s="8">
        <f t="shared" si="8"/>
        <v>1341</v>
      </c>
      <c r="N29" s="8">
        <f t="shared" si="8"/>
        <v>1343</v>
      </c>
      <c r="O29" s="8">
        <f t="shared" si="0"/>
        <v>13887</v>
      </c>
      <c r="P29" s="147"/>
      <c r="Q29" s="143"/>
      <c r="R29" s="94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  <c r="CB29" s="95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95"/>
      <c r="CO29" s="95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  <c r="DR29" s="95"/>
      <c r="DS29" s="95"/>
      <c r="DT29" s="95"/>
      <c r="DU29" s="95"/>
      <c r="DV29" s="95"/>
      <c r="DW29" s="95"/>
      <c r="DX29" s="95"/>
      <c r="DY29" s="95"/>
      <c r="DZ29" s="95"/>
      <c r="EA29" s="95"/>
      <c r="EB29" s="95"/>
      <c r="EC29" s="95"/>
      <c r="ED29" s="95"/>
      <c r="EE29" s="95"/>
      <c r="EF29" s="95"/>
      <c r="EG29" s="95"/>
      <c r="EH29" s="95"/>
      <c r="EI29" s="95"/>
      <c r="EJ29" s="95"/>
      <c r="EK29" s="95"/>
      <c r="EL29" s="95"/>
      <c r="EM29" s="95"/>
      <c r="EN29" s="95"/>
      <c r="EO29" s="95"/>
      <c r="EP29" s="95"/>
      <c r="EQ29" s="95"/>
      <c r="ER29" s="95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  <c r="FG29" s="95"/>
      <c r="FH29" s="95"/>
      <c r="FI29" s="95"/>
      <c r="FJ29" s="95"/>
      <c r="FK29" s="95"/>
      <c r="FL29" s="95"/>
      <c r="FM29" s="95"/>
      <c r="FN29" s="95"/>
      <c r="FO29" s="95"/>
      <c r="FP29" s="95"/>
      <c r="FQ29" s="95"/>
      <c r="FR29" s="95"/>
      <c r="FS29" s="95"/>
      <c r="FT29" s="95"/>
      <c r="FU29" s="95"/>
      <c r="FV29" s="95"/>
      <c r="FW29" s="95"/>
      <c r="FX29" s="95"/>
      <c r="FY29" s="95"/>
      <c r="FZ29" s="95"/>
      <c r="GA29" s="95"/>
      <c r="GB29" s="95"/>
      <c r="GC29" s="95"/>
      <c r="GD29" s="95"/>
      <c r="GE29" s="95"/>
      <c r="GF29" s="95"/>
      <c r="GG29" s="95"/>
      <c r="GH29" s="95"/>
      <c r="GI29" s="95"/>
      <c r="GJ29" s="95"/>
      <c r="GK29" s="95"/>
      <c r="GL29" s="95"/>
      <c r="GM29" s="95"/>
      <c r="GN29" s="95"/>
      <c r="GO29" s="95"/>
      <c r="GP29" s="95"/>
      <c r="GQ29" s="95"/>
      <c r="GR29" s="95"/>
      <c r="GS29" s="95"/>
      <c r="GT29" s="95"/>
      <c r="GU29" s="95"/>
      <c r="GV29" s="95"/>
      <c r="GW29" s="95"/>
      <c r="GX29" s="95"/>
      <c r="GY29" s="95"/>
      <c r="GZ29" s="95"/>
      <c r="HA29" s="95"/>
      <c r="HB29" s="95"/>
      <c r="HC29" s="95"/>
      <c r="HD29" s="95"/>
      <c r="HE29" s="95"/>
      <c r="HF29" s="95"/>
      <c r="HG29" s="95"/>
      <c r="HH29" s="95"/>
      <c r="HI29" s="95"/>
      <c r="HJ29" s="95"/>
      <c r="HK29" s="95"/>
      <c r="HL29" s="95"/>
      <c r="HM29" s="95"/>
      <c r="HN29" s="95"/>
      <c r="HO29" s="95"/>
      <c r="HP29" s="95"/>
      <c r="HQ29" s="95"/>
      <c r="HR29" s="95"/>
      <c r="HS29" s="95"/>
      <c r="HT29" s="95"/>
      <c r="HU29" s="95"/>
      <c r="HV29" s="95"/>
      <c r="HW29" s="95"/>
      <c r="HX29" s="95"/>
      <c r="HY29" s="95"/>
      <c r="HZ29" s="95"/>
      <c r="IA29" s="95"/>
      <c r="IB29" s="95"/>
      <c r="IC29" s="95"/>
      <c r="ID29" s="95"/>
      <c r="IE29" s="95"/>
      <c r="IF29" s="95"/>
      <c r="IG29" s="95"/>
      <c r="IH29" s="95"/>
      <c r="II29" s="95"/>
      <c r="IJ29" s="95"/>
      <c r="IK29" s="95"/>
      <c r="IL29" s="95"/>
      <c r="IM29" s="95"/>
      <c r="IN29" s="95"/>
      <c r="IO29" s="95"/>
      <c r="IP29" s="95"/>
      <c r="IQ29" s="95"/>
      <c r="IR29" s="95"/>
      <c r="IS29" s="95"/>
      <c r="IT29" s="95"/>
      <c r="IU29" s="95"/>
      <c r="IV29" s="95"/>
    </row>
    <row r="30" spans="1:18" ht="15">
      <c r="A30" s="40" t="s">
        <v>82</v>
      </c>
      <c r="B30" s="41" t="s">
        <v>83</v>
      </c>
      <c r="C30" s="6"/>
      <c r="D30" s="6"/>
      <c r="E30" s="6"/>
      <c r="F30" s="6"/>
      <c r="G30" s="6"/>
      <c r="H30" s="6">
        <v>17</v>
      </c>
      <c r="I30" s="6"/>
      <c r="J30" s="6"/>
      <c r="K30" s="6"/>
      <c r="L30" s="6"/>
      <c r="M30" s="6">
        <v>18</v>
      </c>
      <c r="N30" s="6"/>
      <c r="O30" s="6">
        <f t="shared" si="0"/>
        <v>35</v>
      </c>
      <c r="P30" s="143"/>
      <c r="Q30" s="143"/>
      <c r="R30" s="94"/>
    </row>
    <row r="31" spans="1:18" ht="15">
      <c r="A31" s="149" t="s">
        <v>84</v>
      </c>
      <c r="B31" s="41" t="s">
        <v>85</v>
      </c>
      <c r="C31" s="6"/>
      <c r="D31" s="6"/>
      <c r="E31" s="6">
        <v>80</v>
      </c>
      <c r="F31" s="6"/>
      <c r="G31" s="6"/>
      <c r="H31" s="6"/>
      <c r="I31" s="6"/>
      <c r="J31" s="6">
        <v>80</v>
      </c>
      <c r="K31" s="6"/>
      <c r="L31" s="6"/>
      <c r="M31" s="6"/>
      <c r="N31" s="6"/>
      <c r="O31" s="6">
        <f t="shared" si="0"/>
        <v>160</v>
      </c>
      <c r="P31" s="114"/>
      <c r="Q31" s="143"/>
      <c r="R31" s="94"/>
    </row>
    <row r="32" spans="1:18" ht="15">
      <c r="A32" s="149" t="s">
        <v>86</v>
      </c>
      <c r="B32" s="41" t="s">
        <v>87</v>
      </c>
      <c r="C32" s="6"/>
      <c r="D32" s="6"/>
      <c r="E32" s="6"/>
      <c r="F32" s="6">
        <v>50</v>
      </c>
      <c r="G32" s="6"/>
      <c r="H32" s="6">
        <v>50</v>
      </c>
      <c r="I32" s="6"/>
      <c r="J32" s="6"/>
      <c r="K32" s="6">
        <v>280</v>
      </c>
      <c r="L32" s="6">
        <v>110</v>
      </c>
      <c r="M32" s="6"/>
      <c r="N32" s="6"/>
      <c r="O32" s="6">
        <f t="shared" si="0"/>
        <v>490</v>
      </c>
      <c r="P32" s="114"/>
      <c r="Q32" s="143"/>
      <c r="R32" s="94"/>
    </row>
    <row r="33" spans="1:256" ht="15">
      <c r="A33" s="43" t="s">
        <v>88</v>
      </c>
      <c r="B33" s="37" t="s">
        <v>89</v>
      </c>
      <c r="C33" s="8">
        <f>SUM(C30:C32)</f>
        <v>0</v>
      </c>
      <c r="D33" s="8">
        <f aca="true" t="shared" si="9" ref="D33:N33">SUM(D30:D32)</f>
        <v>0</v>
      </c>
      <c r="E33" s="8">
        <f t="shared" si="9"/>
        <v>80</v>
      </c>
      <c r="F33" s="8">
        <f t="shared" si="9"/>
        <v>50</v>
      </c>
      <c r="G33" s="8">
        <f t="shared" si="9"/>
        <v>0</v>
      </c>
      <c r="H33" s="8">
        <f t="shared" si="9"/>
        <v>67</v>
      </c>
      <c r="I33" s="8">
        <f t="shared" si="9"/>
        <v>0</v>
      </c>
      <c r="J33" s="8">
        <f t="shared" si="9"/>
        <v>80</v>
      </c>
      <c r="K33" s="8">
        <f t="shared" si="9"/>
        <v>280</v>
      </c>
      <c r="L33" s="8">
        <f t="shared" si="9"/>
        <v>110</v>
      </c>
      <c r="M33" s="8">
        <f t="shared" si="9"/>
        <v>18</v>
      </c>
      <c r="N33" s="8">
        <f t="shared" si="9"/>
        <v>0</v>
      </c>
      <c r="O33" s="8">
        <f t="shared" si="0"/>
        <v>685</v>
      </c>
      <c r="P33" s="147"/>
      <c r="Q33" s="143"/>
      <c r="R33" s="94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95"/>
      <c r="BZ33" s="95"/>
      <c r="CA33" s="95"/>
      <c r="CB33" s="95"/>
      <c r="CC33" s="95"/>
      <c r="CD33" s="95"/>
      <c r="CE33" s="95"/>
      <c r="CF33" s="95"/>
      <c r="CG33" s="95"/>
      <c r="CH33" s="95"/>
      <c r="CI33" s="95"/>
      <c r="CJ33" s="95"/>
      <c r="CK33" s="95"/>
      <c r="CL33" s="95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95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  <c r="FG33" s="95"/>
      <c r="FH33" s="95"/>
      <c r="FI33" s="95"/>
      <c r="FJ33" s="95"/>
      <c r="FK33" s="95"/>
      <c r="FL33" s="95"/>
      <c r="FM33" s="95"/>
      <c r="FN33" s="95"/>
      <c r="FO33" s="95"/>
      <c r="FP33" s="95"/>
      <c r="FQ33" s="95"/>
      <c r="FR33" s="95"/>
      <c r="FS33" s="95"/>
      <c r="FT33" s="95"/>
      <c r="FU33" s="95"/>
      <c r="FV33" s="95"/>
      <c r="FW33" s="95"/>
      <c r="FX33" s="95"/>
      <c r="FY33" s="95"/>
      <c r="FZ33" s="95"/>
      <c r="GA33" s="95"/>
      <c r="GB33" s="95"/>
      <c r="GC33" s="95"/>
      <c r="GD33" s="95"/>
      <c r="GE33" s="95"/>
      <c r="GF33" s="95"/>
      <c r="GG33" s="95"/>
      <c r="GH33" s="95"/>
      <c r="GI33" s="95"/>
      <c r="GJ33" s="95"/>
      <c r="GK33" s="95"/>
      <c r="GL33" s="95"/>
      <c r="GM33" s="95"/>
      <c r="GN33" s="95"/>
      <c r="GO33" s="95"/>
      <c r="GP33" s="95"/>
      <c r="GQ33" s="95"/>
      <c r="GR33" s="95"/>
      <c r="GS33" s="95"/>
      <c r="GT33" s="95"/>
      <c r="GU33" s="95"/>
      <c r="GV33" s="95"/>
      <c r="GW33" s="95"/>
      <c r="GX33" s="95"/>
      <c r="GY33" s="95"/>
      <c r="GZ33" s="95"/>
      <c r="HA33" s="95"/>
      <c r="HB33" s="95"/>
      <c r="HC33" s="95"/>
      <c r="HD33" s="95"/>
      <c r="HE33" s="95"/>
      <c r="HF33" s="95"/>
      <c r="HG33" s="95"/>
      <c r="HH33" s="95"/>
      <c r="HI33" s="95"/>
      <c r="HJ33" s="95"/>
      <c r="HK33" s="95"/>
      <c r="HL33" s="95"/>
      <c r="HM33" s="95"/>
      <c r="HN33" s="95"/>
      <c r="HO33" s="95"/>
      <c r="HP33" s="95"/>
      <c r="HQ33" s="95"/>
      <c r="HR33" s="95"/>
      <c r="HS33" s="95"/>
      <c r="HT33" s="95"/>
      <c r="HU33" s="95"/>
      <c r="HV33" s="95"/>
      <c r="HW33" s="95"/>
      <c r="HX33" s="95"/>
      <c r="HY33" s="95"/>
      <c r="HZ33" s="95"/>
      <c r="IA33" s="95"/>
      <c r="IB33" s="95"/>
      <c r="IC33" s="95"/>
      <c r="ID33" s="95"/>
      <c r="IE33" s="95"/>
      <c r="IF33" s="95"/>
      <c r="IG33" s="95"/>
      <c r="IH33" s="95"/>
      <c r="II33" s="95"/>
      <c r="IJ33" s="95"/>
      <c r="IK33" s="95"/>
      <c r="IL33" s="95"/>
      <c r="IM33" s="95"/>
      <c r="IN33" s="95"/>
      <c r="IO33" s="95"/>
      <c r="IP33" s="95"/>
      <c r="IQ33" s="95"/>
      <c r="IR33" s="95"/>
      <c r="IS33" s="95"/>
      <c r="IT33" s="95"/>
      <c r="IU33" s="95"/>
      <c r="IV33" s="95"/>
    </row>
    <row r="34" spans="1:18" ht="15">
      <c r="A34" s="149" t="s">
        <v>338</v>
      </c>
      <c r="B34" s="41" t="s">
        <v>91</v>
      </c>
      <c r="C34" s="6"/>
      <c r="D34" s="6"/>
      <c r="E34" s="6">
        <v>22</v>
      </c>
      <c r="F34" s="6"/>
      <c r="G34" s="6"/>
      <c r="H34" s="6"/>
      <c r="I34" s="6"/>
      <c r="J34" s="6"/>
      <c r="K34" s="6"/>
      <c r="L34" s="6"/>
      <c r="M34" s="6"/>
      <c r="N34" s="6"/>
      <c r="O34" s="6">
        <f t="shared" si="0"/>
        <v>22</v>
      </c>
      <c r="P34" s="114"/>
      <c r="Q34" s="143"/>
      <c r="R34" s="94"/>
    </row>
    <row r="35" spans="1:18" ht="15">
      <c r="A35" s="150" t="s">
        <v>92</v>
      </c>
      <c r="B35" s="41" t="s">
        <v>93</v>
      </c>
      <c r="C35" s="6"/>
      <c r="D35" s="6"/>
      <c r="E35" s="6">
        <v>100</v>
      </c>
      <c r="F35" s="6"/>
      <c r="G35" s="6"/>
      <c r="H35" s="6">
        <v>100</v>
      </c>
      <c r="I35" s="6"/>
      <c r="J35" s="6"/>
      <c r="K35" s="6">
        <v>100</v>
      </c>
      <c r="L35" s="6"/>
      <c r="M35" s="6"/>
      <c r="N35" s="6">
        <v>100</v>
      </c>
      <c r="O35" s="6">
        <f t="shared" si="0"/>
        <v>400</v>
      </c>
      <c r="P35" s="114"/>
      <c r="Q35" s="143"/>
      <c r="R35" s="94"/>
    </row>
    <row r="36" spans="1:18" ht="15">
      <c r="A36" s="150" t="s">
        <v>94</v>
      </c>
      <c r="B36" s="41" t="s">
        <v>95</v>
      </c>
      <c r="C36" s="6"/>
      <c r="D36" s="6"/>
      <c r="E36" s="6"/>
      <c r="F36" s="6">
        <v>70</v>
      </c>
      <c r="G36" s="6"/>
      <c r="H36" s="6">
        <v>850</v>
      </c>
      <c r="I36" s="6">
        <v>150</v>
      </c>
      <c r="J36" s="6"/>
      <c r="K36" s="6"/>
      <c r="L36" s="6"/>
      <c r="M36" s="6"/>
      <c r="N36" s="6"/>
      <c r="O36" s="6">
        <f t="shared" si="0"/>
        <v>1070</v>
      </c>
      <c r="P36" s="114"/>
      <c r="Q36" s="143"/>
      <c r="R36" s="94"/>
    </row>
    <row r="37" spans="1:18" ht="15">
      <c r="A37" s="151" t="s">
        <v>96</v>
      </c>
      <c r="B37" s="41" t="s">
        <v>97</v>
      </c>
      <c r="C37" s="6"/>
      <c r="D37" s="6"/>
      <c r="E37" s="6"/>
      <c r="F37" s="6"/>
      <c r="G37" s="6">
        <v>17134</v>
      </c>
      <c r="H37" s="6"/>
      <c r="I37" s="6"/>
      <c r="J37" s="6"/>
      <c r="K37" s="6"/>
      <c r="L37" s="6"/>
      <c r="M37" s="6"/>
      <c r="N37" s="6"/>
      <c r="O37" s="6">
        <f t="shared" si="0"/>
        <v>17134</v>
      </c>
      <c r="P37" s="114"/>
      <c r="Q37" s="143"/>
      <c r="R37" s="94"/>
    </row>
    <row r="38" spans="1:256" ht="15">
      <c r="A38" s="43" t="s">
        <v>98</v>
      </c>
      <c r="B38" s="37" t="s">
        <v>99</v>
      </c>
      <c r="C38" s="8">
        <f>SUM(C34:C37)</f>
        <v>0</v>
      </c>
      <c r="D38" s="8">
        <f aca="true" t="shared" si="10" ref="D38:N38">SUM(D34:D37)</f>
        <v>0</v>
      </c>
      <c r="E38" s="8">
        <f t="shared" si="10"/>
        <v>122</v>
      </c>
      <c r="F38" s="8">
        <f t="shared" si="10"/>
        <v>70</v>
      </c>
      <c r="G38" s="8">
        <f t="shared" si="10"/>
        <v>17134</v>
      </c>
      <c r="H38" s="8">
        <f t="shared" si="10"/>
        <v>950</v>
      </c>
      <c r="I38" s="8">
        <f t="shared" si="10"/>
        <v>150</v>
      </c>
      <c r="J38" s="8">
        <f t="shared" si="10"/>
        <v>0</v>
      </c>
      <c r="K38" s="8">
        <f t="shared" si="10"/>
        <v>100</v>
      </c>
      <c r="L38" s="8">
        <f t="shared" si="10"/>
        <v>0</v>
      </c>
      <c r="M38" s="8">
        <f t="shared" si="10"/>
        <v>0</v>
      </c>
      <c r="N38" s="8">
        <f t="shared" si="10"/>
        <v>100</v>
      </c>
      <c r="O38" s="8">
        <f t="shared" si="0"/>
        <v>18626</v>
      </c>
      <c r="P38" s="148"/>
      <c r="Q38" s="143"/>
      <c r="R38" s="94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95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5"/>
      <c r="ET38" s="95"/>
      <c r="EU38" s="95"/>
      <c r="EV38" s="95"/>
      <c r="EW38" s="95"/>
      <c r="EX38" s="95"/>
      <c r="EY38" s="95"/>
      <c r="EZ38" s="95"/>
      <c r="FA38" s="95"/>
      <c r="FB38" s="95"/>
      <c r="FC38" s="95"/>
      <c r="FD38" s="95"/>
      <c r="FE38" s="95"/>
      <c r="FF38" s="95"/>
      <c r="FG38" s="95"/>
      <c r="FH38" s="95"/>
      <c r="FI38" s="95"/>
      <c r="FJ38" s="95"/>
      <c r="FK38" s="95"/>
      <c r="FL38" s="95"/>
      <c r="FM38" s="95"/>
      <c r="FN38" s="95"/>
      <c r="FO38" s="95"/>
      <c r="FP38" s="95"/>
      <c r="FQ38" s="95"/>
      <c r="FR38" s="95"/>
      <c r="FS38" s="95"/>
      <c r="FT38" s="95"/>
      <c r="FU38" s="95"/>
      <c r="FV38" s="95"/>
      <c r="FW38" s="95"/>
      <c r="FX38" s="95"/>
      <c r="FY38" s="95"/>
      <c r="FZ38" s="95"/>
      <c r="GA38" s="95"/>
      <c r="GB38" s="95"/>
      <c r="GC38" s="95"/>
      <c r="GD38" s="95"/>
      <c r="GE38" s="95"/>
      <c r="GF38" s="95"/>
      <c r="GG38" s="95"/>
      <c r="GH38" s="95"/>
      <c r="GI38" s="95"/>
      <c r="GJ38" s="95"/>
      <c r="GK38" s="95"/>
      <c r="GL38" s="95"/>
      <c r="GM38" s="95"/>
      <c r="GN38" s="95"/>
      <c r="GO38" s="95"/>
      <c r="GP38" s="95"/>
      <c r="GQ38" s="95"/>
      <c r="GR38" s="95"/>
      <c r="GS38" s="95"/>
      <c r="GT38" s="95"/>
      <c r="GU38" s="95"/>
      <c r="GV38" s="95"/>
      <c r="GW38" s="95"/>
      <c r="GX38" s="95"/>
      <c r="GY38" s="95"/>
      <c r="GZ38" s="95"/>
      <c r="HA38" s="95"/>
      <c r="HB38" s="95"/>
      <c r="HC38" s="95"/>
      <c r="HD38" s="95"/>
      <c r="HE38" s="95"/>
      <c r="HF38" s="95"/>
      <c r="HG38" s="95"/>
      <c r="HH38" s="95"/>
      <c r="HI38" s="95"/>
      <c r="HJ38" s="95"/>
      <c r="HK38" s="95"/>
      <c r="HL38" s="95"/>
      <c r="HM38" s="95"/>
      <c r="HN38" s="95"/>
      <c r="HO38" s="95"/>
      <c r="HP38" s="95"/>
      <c r="HQ38" s="95"/>
      <c r="HR38" s="95"/>
      <c r="HS38" s="95"/>
      <c r="HT38" s="95"/>
      <c r="HU38" s="95"/>
      <c r="HV38" s="95"/>
      <c r="HW38" s="95"/>
      <c r="HX38" s="95"/>
      <c r="HY38" s="95"/>
      <c r="HZ38" s="95"/>
      <c r="IA38" s="95"/>
      <c r="IB38" s="95"/>
      <c r="IC38" s="95"/>
      <c r="ID38" s="95"/>
      <c r="IE38" s="95"/>
      <c r="IF38" s="95"/>
      <c r="IG38" s="95"/>
      <c r="IH38" s="95"/>
      <c r="II38" s="95"/>
      <c r="IJ38" s="95"/>
      <c r="IK38" s="95"/>
      <c r="IL38" s="95"/>
      <c r="IM38" s="95"/>
      <c r="IN38" s="95"/>
      <c r="IO38" s="95"/>
      <c r="IP38" s="95"/>
      <c r="IQ38" s="95"/>
      <c r="IR38" s="95"/>
      <c r="IS38" s="95"/>
      <c r="IT38" s="95"/>
      <c r="IU38" s="95"/>
      <c r="IV38" s="95"/>
    </row>
    <row r="39" spans="1:256" ht="15">
      <c r="A39" s="152" t="s">
        <v>100</v>
      </c>
      <c r="B39" s="153"/>
      <c r="C39" s="154">
        <f>SUM(C12+C13+C29+C33+C38)</f>
        <v>1184</v>
      </c>
      <c r="D39" s="154">
        <f aca="true" t="shared" si="11" ref="D39:N39">SUM(D12+D13+D29+D33+D38)</f>
        <v>1186</v>
      </c>
      <c r="E39" s="154">
        <f t="shared" si="11"/>
        <v>1404</v>
      </c>
      <c r="F39" s="154">
        <f t="shared" si="11"/>
        <v>1898</v>
      </c>
      <c r="G39" s="154">
        <f t="shared" si="11"/>
        <v>18822</v>
      </c>
      <c r="H39" s="154">
        <f t="shared" si="11"/>
        <v>2201</v>
      </c>
      <c r="I39" s="154">
        <f t="shared" si="11"/>
        <v>1676</v>
      </c>
      <c r="J39" s="154">
        <f t="shared" si="11"/>
        <v>3272</v>
      </c>
      <c r="K39" s="154">
        <f t="shared" si="11"/>
        <v>1872</v>
      </c>
      <c r="L39" s="154">
        <f t="shared" si="11"/>
        <v>1306</v>
      </c>
      <c r="M39" s="154">
        <f t="shared" si="11"/>
        <v>1802</v>
      </c>
      <c r="N39" s="154">
        <f t="shared" si="11"/>
        <v>1885</v>
      </c>
      <c r="O39" s="8">
        <f t="shared" si="0"/>
        <v>38508</v>
      </c>
      <c r="P39" s="172"/>
      <c r="Q39" s="143"/>
      <c r="R39" s="94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155"/>
      <c r="CD39" s="155"/>
      <c r="CE39" s="155"/>
      <c r="CF39" s="155"/>
      <c r="CG39" s="155"/>
      <c r="CH39" s="155"/>
      <c r="CI39" s="155"/>
      <c r="CJ39" s="155"/>
      <c r="CK39" s="155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55"/>
      <c r="CX39" s="155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55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5"/>
      <c r="DW39" s="155"/>
      <c r="DX39" s="155"/>
      <c r="DY39" s="155"/>
      <c r="DZ39" s="155"/>
      <c r="EA39" s="155"/>
      <c r="EB39" s="155"/>
      <c r="EC39" s="155"/>
      <c r="ED39" s="155"/>
      <c r="EE39" s="155"/>
      <c r="EF39" s="155"/>
      <c r="EG39" s="155"/>
      <c r="EH39" s="155"/>
      <c r="EI39" s="155"/>
      <c r="EJ39" s="155"/>
      <c r="EK39" s="155"/>
      <c r="EL39" s="155"/>
      <c r="EM39" s="155"/>
      <c r="EN39" s="155"/>
      <c r="EO39" s="155"/>
      <c r="EP39" s="155"/>
      <c r="EQ39" s="155"/>
      <c r="ER39" s="155"/>
      <c r="ES39" s="155"/>
      <c r="ET39" s="155"/>
      <c r="EU39" s="155"/>
      <c r="EV39" s="155"/>
      <c r="EW39" s="155"/>
      <c r="EX39" s="155"/>
      <c r="EY39" s="155"/>
      <c r="EZ39" s="155"/>
      <c r="FA39" s="155"/>
      <c r="FB39" s="155"/>
      <c r="FC39" s="155"/>
      <c r="FD39" s="155"/>
      <c r="FE39" s="155"/>
      <c r="FF39" s="155"/>
      <c r="FG39" s="155"/>
      <c r="FH39" s="155"/>
      <c r="FI39" s="155"/>
      <c r="FJ39" s="155"/>
      <c r="FK39" s="155"/>
      <c r="FL39" s="155"/>
      <c r="FM39" s="155"/>
      <c r="FN39" s="155"/>
      <c r="FO39" s="155"/>
      <c r="FP39" s="155"/>
      <c r="FQ39" s="155"/>
      <c r="FR39" s="155"/>
      <c r="FS39" s="155"/>
      <c r="FT39" s="155"/>
      <c r="FU39" s="155"/>
      <c r="FV39" s="155"/>
      <c r="FW39" s="155"/>
      <c r="FX39" s="155"/>
      <c r="FY39" s="155"/>
      <c r="FZ39" s="155"/>
      <c r="GA39" s="155"/>
      <c r="GB39" s="155"/>
      <c r="GC39" s="155"/>
      <c r="GD39" s="155"/>
      <c r="GE39" s="155"/>
      <c r="GF39" s="155"/>
      <c r="GG39" s="155"/>
      <c r="GH39" s="155"/>
      <c r="GI39" s="155"/>
      <c r="GJ39" s="155"/>
      <c r="GK39" s="155"/>
      <c r="GL39" s="155"/>
      <c r="GM39" s="155"/>
      <c r="GN39" s="155"/>
      <c r="GO39" s="155"/>
      <c r="GP39" s="155"/>
      <c r="GQ39" s="155"/>
      <c r="GR39" s="155"/>
      <c r="GS39" s="155"/>
      <c r="GT39" s="155"/>
      <c r="GU39" s="155"/>
      <c r="GV39" s="155"/>
      <c r="GW39" s="155"/>
      <c r="GX39" s="155"/>
      <c r="GY39" s="155"/>
      <c r="GZ39" s="155"/>
      <c r="HA39" s="155"/>
      <c r="HB39" s="155"/>
      <c r="HC39" s="155"/>
      <c r="HD39" s="155"/>
      <c r="HE39" s="155"/>
      <c r="HF39" s="155"/>
      <c r="HG39" s="155"/>
      <c r="HH39" s="155"/>
      <c r="HI39" s="155"/>
      <c r="HJ39" s="155"/>
      <c r="HK39" s="155"/>
      <c r="HL39" s="155"/>
      <c r="HM39" s="155"/>
      <c r="HN39" s="155"/>
      <c r="HO39" s="155"/>
      <c r="HP39" s="155"/>
      <c r="HQ39" s="155"/>
      <c r="HR39" s="155"/>
      <c r="HS39" s="155"/>
      <c r="HT39" s="155"/>
      <c r="HU39" s="155"/>
      <c r="HV39" s="155"/>
      <c r="HW39" s="155"/>
      <c r="HX39" s="155"/>
      <c r="HY39" s="155"/>
      <c r="HZ39" s="155"/>
      <c r="IA39" s="155"/>
      <c r="IB39" s="155"/>
      <c r="IC39" s="155"/>
      <c r="ID39" s="155"/>
      <c r="IE39" s="155"/>
      <c r="IF39" s="155"/>
      <c r="IG39" s="155"/>
      <c r="IH39" s="155"/>
      <c r="II39" s="155"/>
      <c r="IJ39" s="155"/>
      <c r="IK39" s="155"/>
      <c r="IL39" s="155"/>
      <c r="IM39" s="155"/>
      <c r="IN39" s="155"/>
      <c r="IO39" s="155"/>
      <c r="IP39" s="155"/>
      <c r="IQ39" s="155"/>
      <c r="IR39" s="155"/>
      <c r="IS39" s="155"/>
      <c r="IT39" s="155"/>
      <c r="IU39" s="155"/>
      <c r="IV39" s="155"/>
    </row>
    <row r="40" spans="1:18" ht="15">
      <c r="A40" s="156" t="s">
        <v>101</v>
      </c>
      <c r="B40" s="41" t="s">
        <v>102</v>
      </c>
      <c r="C40" s="6"/>
      <c r="D40" s="6"/>
      <c r="E40" s="6"/>
      <c r="F40" s="6"/>
      <c r="G40" s="6">
        <v>2500</v>
      </c>
      <c r="H40" s="6"/>
      <c r="I40" s="6"/>
      <c r="J40" s="6"/>
      <c r="K40" s="6"/>
      <c r="L40" s="6"/>
      <c r="M40" s="6"/>
      <c r="N40" s="6"/>
      <c r="O40" s="6">
        <f t="shared" si="0"/>
        <v>2500</v>
      </c>
      <c r="P40" s="114"/>
      <c r="Q40" s="143"/>
      <c r="R40" s="94"/>
    </row>
    <row r="41" spans="1:18" ht="15">
      <c r="A41" s="156" t="s">
        <v>339</v>
      </c>
      <c r="B41" s="41" t="s">
        <v>104</v>
      </c>
      <c r="C41" s="6"/>
      <c r="D41" s="6"/>
      <c r="E41" s="6">
        <v>50</v>
      </c>
      <c r="F41" s="6"/>
      <c r="G41" s="6"/>
      <c r="H41" s="6">
        <v>400</v>
      </c>
      <c r="I41" s="6"/>
      <c r="J41" s="6"/>
      <c r="K41" s="6"/>
      <c r="L41" s="6">
        <v>50</v>
      </c>
      <c r="M41" s="6"/>
      <c r="N41" s="6"/>
      <c r="O41" s="6">
        <f t="shared" si="0"/>
        <v>500</v>
      </c>
      <c r="P41" s="114"/>
      <c r="Q41" s="143"/>
      <c r="R41" s="94"/>
    </row>
    <row r="42" spans="1:18" ht="15">
      <c r="A42" s="157" t="s">
        <v>105</v>
      </c>
      <c r="B42" s="41" t="s">
        <v>106</v>
      </c>
      <c r="C42" s="6"/>
      <c r="D42" s="6"/>
      <c r="E42" s="6">
        <v>14</v>
      </c>
      <c r="F42" s="6"/>
      <c r="G42" s="6">
        <v>675</v>
      </c>
      <c r="H42" s="6">
        <v>14</v>
      </c>
      <c r="I42" s="6"/>
      <c r="J42" s="6">
        <v>100</v>
      </c>
      <c r="K42" s="6"/>
      <c r="L42" s="6">
        <v>7</v>
      </c>
      <c r="M42" s="6"/>
      <c r="N42" s="6"/>
      <c r="O42" s="6">
        <f t="shared" si="0"/>
        <v>810</v>
      </c>
      <c r="P42" s="114"/>
      <c r="Q42" s="143"/>
      <c r="R42" s="94"/>
    </row>
    <row r="43" spans="1:256" ht="15">
      <c r="A43" s="49" t="s">
        <v>107</v>
      </c>
      <c r="B43" s="37" t="s">
        <v>108</v>
      </c>
      <c r="C43" s="8">
        <f>SUM(C40:C42)</f>
        <v>0</v>
      </c>
      <c r="D43" s="8">
        <f aca="true" t="shared" si="12" ref="D43:N43">SUM(D40:D42)</f>
        <v>0</v>
      </c>
      <c r="E43" s="8">
        <f t="shared" si="12"/>
        <v>64</v>
      </c>
      <c r="F43" s="8">
        <f t="shared" si="12"/>
        <v>0</v>
      </c>
      <c r="G43" s="8">
        <f t="shared" si="12"/>
        <v>3175</v>
      </c>
      <c r="H43" s="8">
        <f t="shared" si="12"/>
        <v>414</v>
      </c>
      <c r="I43" s="8">
        <f t="shared" si="12"/>
        <v>0</v>
      </c>
      <c r="J43" s="8">
        <f t="shared" si="12"/>
        <v>100</v>
      </c>
      <c r="K43" s="8">
        <f t="shared" si="12"/>
        <v>0</v>
      </c>
      <c r="L43" s="8">
        <f t="shared" si="12"/>
        <v>57</v>
      </c>
      <c r="M43" s="8">
        <f t="shared" si="12"/>
        <v>0</v>
      </c>
      <c r="N43" s="8">
        <f t="shared" si="12"/>
        <v>0</v>
      </c>
      <c r="O43" s="8">
        <f t="shared" si="0"/>
        <v>3810</v>
      </c>
      <c r="P43" s="148"/>
      <c r="Q43" s="143"/>
      <c r="R43" s="94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95"/>
      <c r="DZ43" s="95"/>
      <c r="EA43" s="95"/>
      <c r="EB43" s="95"/>
      <c r="EC43" s="95"/>
      <c r="ED43" s="95"/>
      <c r="EE43" s="95"/>
      <c r="EF43" s="95"/>
      <c r="EG43" s="95"/>
      <c r="EH43" s="95"/>
      <c r="EI43" s="95"/>
      <c r="EJ43" s="95"/>
      <c r="EK43" s="95"/>
      <c r="EL43" s="95"/>
      <c r="EM43" s="95"/>
      <c r="EN43" s="95"/>
      <c r="EO43" s="95"/>
      <c r="EP43" s="95"/>
      <c r="EQ43" s="95"/>
      <c r="ER43" s="95"/>
      <c r="ES43" s="95"/>
      <c r="ET43" s="95"/>
      <c r="EU43" s="95"/>
      <c r="EV43" s="95"/>
      <c r="EW43" s="95"/>
      <c r="EX43" s="95"/>
      <c r="EY43" s="95"/>
      <c r="EZ43" s="95"/>
      <c r="FA43" s="95"/>
      <c r="FB43" s="95"/>
      <c r="FC43" s="95"/>
      <c r="FD43" s="95"/>
      <c r="FE43" s="95"/>
      <c r="FF43" s="95"/>
      <c r="FG43" s="95"/>
      <c r="FH43" s="95"/>
      <c r="FI43" s="95"/>
      <c r="FJ43" s="95"/>
      <c r="FK43" s="95"/>
      <c r="FL43" s="95"/>
      <c r="FM43" s="95"/>
      <c r="FN43" s="95"/>
      <c r="FO43" s="95"/>
      <c r="FP43" s="95"/>
      <c r="FQ43" s="95"/>
      <c r="FR43" s="95"/>
      <c r="FS43" s="95"/>
      <c r="FT43" s="95"/>
      <c r="FU43" s="95"/>
      <c r="FV43" s="95"/>
      <c r="FW43" s="95"/>
      <c r="FX43" s="95"/>
      <c r="FY43" s="95"/>
      <c r="FZ43" s="95"/>
      <c r="GA43" s="95"/>
      <c r="GB43" s="95"/>
      <c r="GC43" s="95"/>
      <c r="GD43" s="95"/>
      <c r="GE43" s="95"/>
      <c r="GF43" s="95"/>
      <c r="GG43" s="95"/>
      <c r="GH43" s="95"/>
      <c r="GI43" s="95"/>
      <c r="GJ43" s="95"/>
      <c r="GK43" s="95"/>
      <c r="GL43" s="95"/>
      <c r="GM43" s="95"/>
      <c r="GN43" s="95"/>
      <c r="GO43" s="95"/>
      <c r="GP43" s="95"/>
      <c r="GQ43" s="95"/>
      <c r="GR43" s="95"/>
      <c r="GS43" s="95"/>
      <c r="GT43" s="95"/>
      <c r="GU43" s="95"/>
      <c r="GV43" s="95"/>
      <c r="GW43" s="95"/>
      <c r="GX43" s="95"/>
      <c r="GY43" s="95"/>
      <c r="GZ43" s="95"/>
      <c r="HA43" s="95"/>
      <c r="HB43" s="95"/>
      <c r="HC43" s="95"/>
      <c r="HD43" s="95"/>
      <c r="HE43" s="95"/>
      <c r="HF43" s="95"/>
      <c r="HG43" s="95"/>
      <c r="HH43" s="95"/>
      <c r="HI43" s="95"/>
      <c r="HJ43" s="95"/>
      <c r="HK43" s="95"/>
      <c r="HL43" s="95"/>
      <c r="HM43" s="95"/>
      <c r="HN43" s="95"/>
      <c r="HO43" s="95"/>
      <c r="HP43" s="95"/>
      <c r="HQ43" s="95"/>
      <c r="HR43" s="95"/>
      <c r="HS43" s="95"/>
      <c r="HT43" s="95"/>
      <c r="HU43" s="95"/>
      <c r="HV43" s="95"/>
      <c r="HW43" s="95"/>
      <c r="HX43" s="95"/>
      <c r="HY43" s="95"/>
      <c r="HZ43" s="95"/>
      <c r="IA43" s="95"/>
      <c r="IB43" s="95"/>
      <c r="IC43" s="95"/>
      <c r="ID43" s="95"/>
      <c r="IE43" s="95"/>
      <c r="IF43" s="95"/>
      <c r="IG43" s="95"/>
      <c r="IH43" s="95"/>
      <c r="II43" s="95"/>
      <c r="IJ43" s="95"/>
      <c r="IK43" s="95"/>
      <c r="IL43" s="95"/>
      <c r="IM43" s="95"/>
      <c r="IN43" s="95"/>
      <c r="IO43" s="95"/>
      <c r="IP43" s="95"/>
      <c r="IQ43" s="95"/>
      <c r="IR43" s="95"/>
      <c r="IS43" s="95"/>
      <c r="IT43" s="95"/>
      <c r="IU43" s="95"/>
      <c r="IV43" s="95"/>
    </row>
    <row r="44" spans="1:18" ht="15">
      <c r="A44" s="149" t="s">
        <v>109</v>
      </c>
      <c r="B44" s="41" t="s">
        <v>110</v>
      </c>
      <c r="C44" s="6"/>
      <c r="D44" s="6"/>
      <c r="E44" s="6"/>
      <c r="F44" s="6"/>
      <c r="G44" s="6"/>
      <c r="H44" s="6"/>
      <c r="I44" s="6">
        <v>11650</v>
      </c>
      <c r="J44" s="6"/>
      <c r="K44" s="6">
        <v>550</v>
      </c>
      <c r="L44" s="6"/>
      <c r="M44" s="6"/>
      <c r="N44" s="6"/>
      <c r="O44" s="6">
        <f t="shared" si="0"/>
        <v>12200</v>
      </c>
      <c r="P44" s="114"/>
      <c r="Q44" s="143"/>
      <c r="R44" s="94"/>
    </row>
    <row r="45" spans="1:18" ht="15">
      <c r="A45" s="149" t="s">
        <v>340</v>
      </c>
      <c r="B45" s="41" t="s">
        <v>112</v>
      </c>
      <c r="C45" s="6"/>
      <c r="D45" s="6"/>
      <c r="E45" s="6"/>
      <c r="F45" s="6">
        <v>900</v>
      </c>
      <c r="G45" s="6"/>
      <c r="H45" s="6"/>
      <c r="I45" s="6">
        <v>600</v>
      </c>
      <c r="J45" s="6"/>
      <c r="K45" s="6">
        <v>350</v>
      </c>
      <c r="L45" s="6">
        <v>450</v>
      </c>
      <c r="M45" s="6"/>
      <c r="N45" s="6"/>
      <c r="O45" s="6">
        <f t="shared" si="0"/>
        <v>2300</v>
      </c>
      <c r="P45" s="114"/>
      <c r="Q45" s="143"/>
      <c r="R45" s="94"/>
    </row>
    <row r="46" spans="1:18" ht="15">
      <c r="A46" s="149" t="s">
        <v>113</v>
      </c>
      <c r="B46" s="41" t="s">
        <v>114</v>
      </c>
      <c r="C46" s="6"/>
      <c r="D46" s="6"/>
      <c r="E46" s="6"/>
      <c r="F46" s="6">
        <v>81</v>
      </c>
      <c r="G46" s="6"/>
      <c r="H46" s="6"/>
      <c r="I46" s="6">
        <v>1836</v>
      </c>
      <c r="J46" s="6"/>
      <c r="K46" s="6">
        <v>150</v>
      </c>
      <c r="L46" s="6">
        <v>93</v>
      </c>
      <c r="M46" s="6"/>
      <c r="N46" s="6"/>
      <c r="O46" s="6">
        <f t="shared" si="0"/>
        <v>2160</v>
      </c>
      <c r="P46" s="114"/>
      <c r="Q46" s="143"/>
      <c r="R46" s="94"/>
    </row>
    <row r="47" spans="1:256" ht="15">
      <c r="A47" s="43" t="s">
        <v>115</v>
      </c>
      <c r="B47" s="37" t="s">
        <v>116</v>
      </c>
      <c r="C47" s="8">
        <f>SUM(C44:C46)</f>
        <v>0</v>
      </c>
      <c r="D47" s="8">
        <f aca="true" t="shared" si="13" ref="D47:N47">SUM(D44:D46)</f>
        <v>0</v>
      </c>
      <c r="E47" s="8">
        <f t="shared" si="13"/>
        <v>0</v>
      </c>
      <c r="F47" s="8">
        <f t="shared" si="13"/>
        <v>981</v>
      </c>
      <c r="G47" s="8">
        <f t="shared" si="13"/>
        <v>0</v>
      </c>
      <c r="H47" s="8">
        <f t="shared" si="13"/>
        <v>0</v>
      </c>
      <c r="I47" s="8">
        <f t="shared" si="13"/>
        <v>14086</v>
      </c>
      <c r="J47" s="8">
        <f t="shared" si="13"/>
        <v>0</v>
      </c>
      <c r="K47" s="8">
        <f t="shared" si="13"/>
        <v>1050</v>
      </c>
      <c r="L47" s="8">
        <f t="shared" si="13"/>
        <v>543</v>
      </c>
      <c r="M47" s="8">
        <f t="shared" si="13"/>
        <v>0</v>
      </c>
      <c r="N47" s="8">
        <f t="shared" si="13"/>
        <v>0</v>
      </c>
      <c r="O47" s="8">
        <f t="shared" si="0"/>
        <v>16660</v>
      </c>
      <c r="P47" s="148"/>
      <c r="Q47" s="143"/>
      <c r="R47" s="94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95"/>
      <c r="CD47" s="95"/>
      <c r="CE47" s="95"/>
      <c r="CF47" s="95"/>
      <c r="CG47" s="95"/>
      <c r="CH47" s="95"/>
      <c r="CI47" s="95"/>
      <c r="CJ47" s="95"/>
      <c r="CK47" s="95"/>
      <c r="CL47" s="95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95"/>
      <c r="EW47" s="95"/>
      <c r="EX47" s="95"/>
      <c r="EY47" s="95"/>
      <c r="EZ47" s="95"/>
      <c r="FA47" s="95"/>
      <c r="FB47" s="95"/>
      <c r="FC47" s="95"/>
      <c r="FD47" s="95"/>
      <c r="FE47" s="95"/>
      <c r="FF47" s="95"/>
      <c r="FG47" s="95"/>
      <c r="FH47" s="95"/>
      <c r="FI47" s="95"/>
      <c r="FJ47" s="95"/>
      <c r="FK47" s="95"/>
      <c r="FL47" s="95"/>
      <c r="FM47" s="95"/>
      <c r="FN47" s="95"/>
      <c r="FO47" s="95"/>
      <c r="FP47" s="95"/>
      <c r="FQ47" s="95"/>
      <c r="FR47" s="95"/>
      <c r="FS47" s="95"/>
      <c r="FT47" s="95"/>
      <c r="FU47" s="95"/>
      <c r="FV47" s="95"/>
      <c r="FW47" s="95"/>
      <c r="FX47" s="95"/>
      <c r="FY47" s="95"/>
      <c r="FZ47" s="95"/>
      <c r="GA47" s="95"/>
      <c r="GB47" s="95"/>
      <c r="GC47" s="95"/>
      <c r="GD47" s="95"/>
      <c r="GE47" s="95"/>
      <c r="GF47" s="95"/>
      <c r="GG47" s="95"/>
      <c r="GH47" s="95"/>
      <c r="GI47" s="95"/>
      <c r="GJ47" s="95"/>
      <c r="GK47" s="95"/>
      <c r="GL47" s="95"/>
      <c r="GM47" s="95"/>
      <c r="GN47" s="95"/>
      <c r="GO47" s="95"/>
      <c r="GP47" s="95"/>
      <c r="GQ47" s="95"/>
      <c r="GR47" s="95"/>
      <c r="GS47" s="95"/>
      <c r="GT47" s="95"/>
      <c r="GU47" s="95"/>
      <c r="GV47" s="95"/>
      <c r="GW47" s="95"/>
      <c r="GX47" s="95"/>
      <c r="GY47" s="95"/>
      <c r="GZ47" s="95"/>
      <c r="HA47" s="95"/>
      <c r="HB47" s="95"/>
      <c r="HC47" s="95"/>
      <c r="HD47" s="95"/>
      <c r="HE47" s="95"/>
      <c r="HF47" s="95"/>
      <c r="HG47" s="95"/>
      <c r="HH47" s="95"/>
      <c r="HI47" s="95"/>
      <c r="HJ47" s="95"/>
      <c r="HK47" s="95"/>
      <c r="HL47" s="95"/>
      <c r="HM47" s="95"/>
      <c r="HN47" s="95"/>
      <c r="HO47" s="95"/>
      <c r="HP47" s="95"/>
      <c r="HQ47" s="95"/>
      <c r="HR47" s="95"/>
      <c r="HS47" s="95"/>
      <c r="HT47" s="95"/>
      <c r="HU47" s="95"/>
      <c r="HV47" s="95"/>
      <c r="HW47" s="95"/>
      <c r="HX47" s="95"/>
      <c r="HY47" s="95"/>
      <c r="HZ47" s="95"/>
      <c r="IA47" s="95"/>
      <c r="IB47" s="95"/>
      <c r="IC47" s="95"/>
      <c r="ID47" s="95"/>
      <c r="IE47" s="95"/>
      <c r="IF47" s="95"/>
      <c r="IG47" s="95"/>
      <c r="IH47" s="95"/>
      <c r="II47" s="95"/>
      <c r="IJ47" s="95"/>
      <c r="IK47" s="95"/>
      <c r="IL47" s="95"/>
      <c r="IM47" s="95"/>
      <c r="IN47" s="95"/>
      <c r="IO47" s="95"/>
      <c r="IP47" s="95"/>
      <c r="IQ47" s="95"/>
      <c r="IR47" s="95"/>
      <c r="IS47" s="95"/>
      <c r="IT47" s="95"/>
      <c r="IU47" s="95"/>
      <c r="IV47" s="95"/>
    </row>
    <row r="48" spans="1:18" ht="15">
      <c r="A48" s="149" t="s">
        <v>341</v>
      </c>
      <c r="B48" s="41" t="s">
        <v>342</v>
      </c>
      <c r="C48" s="6"/>
      <c r="D48" s="6"/>
      <c r="E48" s="6"/>
      <c r="F48" s="6"/>
      <c r="G48" s="6"/>
      <c r="H48" s="6">
        <v>200</v>
      </c>
      <c r="I48" s="6">
        <v>200</v>
      </c>
      <c r="J48" s="6">
        <v>200</v>
      </c>
      <c r="K48" s="6"/>
      <c r="L48" s="6"/>
      <c r="M48" s="6"/>
      <c r="N48" s="6"/>
      <c r="O48" s="6">
        <f t="shared" si="0"/>
        <v>600</v>
      </c>
      <c r="P48" s="114"/>
      <c r="Q48" s="143"/>
      <c r="R48" s="94"/>
    </row>
    <row r="49" spans="1:256" ht="15">
      <c r="A49" s="43" t="s">
        <v>119</v>
      </c>
      <c r="B49" s="37" t="s">
        <v>120</v>
      </c>
      <c r="C49" s="8">
        <f aca="true" t="shared" si="14" ref="C49:N49">SUM(C48:C48)</f>
        <v>0</v>
      </c>
      <c r="D49" s="8">
        <f t="shared" si="14"/>
        <v>0</v>
      </c>
      <c r="E49" s="8">
        <f t="shared" si="14"/>
        <v>0</v>
      </c>
      <c r="F49" s="8">
        <f t="shared" si="14"/>
        <v>0</v>
      </c>
      <c r="G49" s="8">
        <f t="shared" si="14"/>
        <v>0</v>
      </c>
      <c r="H49" s="8">
        <f t="shared" si="14"/>
        <v>200</v>
      </c>
      <c r="I49" s="8">
        <f t="shared" si="14"/>
        <v>200</v>
      </c>
      <c r="J49" s="8">
        <f t="shared" si="14"/>
        <v>200</v>
      </c>
      <c r="K49" s="8">
        <f t="shared" si="14"/>
        <v>0</v>
      </c>
      <c r="L49" s="8">
        <f t="shared" si="14"/>
        <v>0</v>
      </c>
      <c r="M49" s="8">
        <f t="shared" si="14"/>
        <v>0</v>
      </c>
      <c r="N49" s="8">
        <f t="shared" si="14"/>
        <v>0</v>
      </c>
      <c r="O49" s="8">
        <f t="shared" si="0"/>
        <v>600</v>
      </c>
      <c r="P49" s="148"/>
      <c r="Q49" s="143"/>
      <c r="R49" s="94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95"/>
      <c r="DA49" s="95"/>
      <c r="DB49" s="95"/>
      <c r="DC49" s="95"/>
      <c r="DD49" s="95"/>
      <c r="DE49" s="95"/>
      <c r="DF49" s="95"/>
      <c r="DG49" s="95"/>
      <c r="DH49" s="95"/>
      <c r="DI49" s="95"/>
      <c r="DJ49" s="95"/>
      <c r="DK49" s="95"/>
      <c r="DL49" s="95"/>
      <c r="DM49" s="95"/>
      <c r="DN49" s="95"/>
      <c r="DO49" s="95"/>
      <c r="DP49" s="95"/>
      <c r="DQ49" s="95"/>
      <c r="DR49" s="95"/>
      <c r="DS49" s="95"/>
      <c r="DT49" s="95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95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95"/>
      <c r="FQ49" s="95"/>
      <c r="FR49" s="95"/>
      <c r="FS49" s="95"/>
      <c r="FT49" s="95"/>
      <c r="FU49" s="95"/>
      <c r="FV49" s="95"/>
      <c r="FW49" s="95"/>
      <c r="FX49" s="95"/>
      <c r="FY49" s="95"/>
      <c r="FZ49" s="95"/>
      <c r="GA49" s="95"/>
      <c r="GB49" s="95"/>
      <c r="GC49" s="95"/>
      <c r="GD49" s="95"/>
      <c r="GE49" s="95"/>
      <c r="GF49" s="95"/>
      <c r="GG49" s="95"/>
      <c r="GH49" s="95"/>
      <c r="GI49" s="95"/>
      <c r="GJ49" s="95"/>
      <c r="GK49" s="95"/>
      <c r="GL49" s="95"/>
      <c r="GM49" s="95"/>
      <c r="GN49" s="95"/>
      <c r="GO49" s="95"/>
      <c r="GP49" s="95"/>
      <c r="GQ49" s="95"/>
      <c r="GR49" s="95"/>
      <c r="GS49" s="95"/>
      <c r="GT49" s="95"/>
      <c r="GU49" s="95"/>
      <c r="GV49" s="95"/>
      <c r="GW49" s="95"/>
      <c r="GX49" s="95"/>
      <c r="GY49" s="95"/>
      <c r="GZ49" s="95"/>
      <c r="HA49" s="95"/>
      <c r="HB49" s="95"/>
      <c r="HC49" s="95"/>
      <c r="HD49" s="95"/>
      <c r="HE49" s="95"/>
      <c r="HF49" s="95"/>
      <c r="HG49" s="95"/>
      <c r="HH49" s="95"/>
      <c r="HI49" s="95"/>
      <c r="HJ49" s="95"/>
      <c r="HK49" s="95"/>
      <c r="HL49" s="95"/>
      <c r="HM49" s="95"/>
      <c r="HN49" s="95"/>
      <c r="HO49" s="95"/>
      <c r="HP49" s="95"/>
      <c r="HQ49" s="95"/>
      <c r="HR49" s="95"/>
      <c r="HS49" s="95"/>
      <c r="HT49" s="95"/>
      <c r="HU49" s="95"/>
      <c r="HV49" s="95"/>
      <c r="HW49" s="95"/>
      <c r="HX49" s="95"/>
      <c r="HY49" s="95"/>
      <c r="HZ49" s="95"/>
      <c r="IA49" s="95"/>
      <c r="IB49" s="95"/>
      <c r="IC49" s="95"/>
      <c r="ID49" s="95"/>
      <c r="IE49" s="95"/>
      <c r="IF49" s="95"/>
      <c r="IG49" s="95"/>
      <c r="IH49" s="95"/>
      <c r="II49" s="95"/>
      <c r="IJ49" s="95"/>
      <c r="IK49" s="95"/>
      <c r="IL49" s="95"/>
      <c r="IM49" s="95"/>
      <c r="IN49" s="95"/>
      <c r="IO49" s="95"/>
      <c r="IP49" s="95"/>
      <c r="IQ49" s="95"/>
      <c r="IR49" s="95"/>
      <c r="IS49" s="95"/>
      <c r="IT49" s="95"/>
      <c r="IU49" s="95"/>
      <c r="IV49" s="95"/>
    </row>
    <row r="50" spans="1:256" ht="15">
      <c r="A50" s="152" t="s">
        <v>121</v>
      </c>
      <c r="B50" s="153"/>
      <c r="C50" s="154">
        <f aca="true" t="shared" si="15" ref="C50:N50">SUM(C49,C47,C43)</f>
        <v>0</v>
      </c>
      <c r="D50" s="154">
        <f t="shared" si="15"/>
        <v>0</v>
      </c>
      <c r="E50" s="154">
        <f t="shared" si="15"/>
        <v>64</v>
      </c>
      <c r="F50" s="154">
        <f t="shared" si="15"/>
        <v>981</v>
      </c>
      <c r="G50" s="154">
        <f t="shared" si="15"/>
        <v>3175</v>
      </c>
      <c r="H50" s="154">
        <f t="shared" si="15"/>
        <v>614</v>
      </c>
      <c r="I50" s="154">
        <f t="shared" si="15"/>
        <v>14286</v>
      </c>
      <c r="J50" s="154">
        <f t="shared" si="15"/>
        <v>300</v>
      </c>
      <c r="K50" s="154">
        <f t="shared" si="15"/>
        <v>1050</v>
      </c>
      <c r="L50" s="154">
        <f t="shared" si="15"/>
        <v>600</v>
      </c>
      <c r="M50" s="154">
        <f t="shared" si="15"/>
        <v>0</v>
      </c>
      <c r="N50" s="154">
        <f t="shared" si="15"/>
        <v>0</v>
      </c>
      <c r="O50" s="8">
        <f t="shared" si="0"/>
        <v>21070</v>
      </c>
      <c r="P50" s="172"/>
      <c r="Q50" s="143"/>
      <c r="R50" s="94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  <c r="DU50" s="155"/>
      <c r="DV50" s="155"/>
      <c r="DW50" s="155"/>
      <c r="DX50" s="155"/>
      <c r="DY50" s="155"/>
      <c r="DZ50" s="155"/>
      <c r="EA50" s="155"/>
      <c r="EB50" s="155"/>
      <c r="EC50" s="155"/>
      <c r="ED50" s="155"/>
      <c r="EE50" s="155"/>
      <c r="EF50" s="155"/>
      <c r="EG50" s="155"/>
      <c r="EH50" s="155"/>
      <c r="EI50" s="155"/>
      <c r="EJ50" s="155"/>
      <c r="EK50" s="155"/>
      <c r="EL50" s="155"/>
      <c r="EM50" s="155"/>
      <c r="EN50" s="155"/>
      <c r="EO50" s="155"/>
      <c r="EP50" s="155"/>
      <c r="EQ50" s="155"/>
      <c r="ER50" s="155"/>
      <c r="ES50" s="155"/>
      <c r="ET50" s="155"/>
      <c r="EU50" s="155"/>
      <c r="EV50" s="155"/>
      <c r="EW50" s="155"/>
      <c r="EX50" s="155"/>
      <c r="EY50" s="155"/>
      <c r="EZ50" s="155"/>
      <c r="FA50" s="155"/>
      <c r="FB50" s="155"/>
      <c r="FC50" s="155"/>
      <c r="FD50" s="155"/>
      <c r="FE50" s="155"/>
      <c r="FF50" s="155"/>
      <c r="FG50" s="155"/>
      <c r="FH50" s="155"/>
      <c r="FI50" s="155"/>
      <c r="FJ50" s="155"/>
      <c r="FK50" s="155"/>
      <c r="FL50" s="155"/>
      <c r="FM50" s="155"/>
      <c r="FN50" s="155"/>
      <c r="FO50" s="155"/>
      <c r="FP50" s="155"/>
      <c r="FQ50" s="155"/>
      <c r="FR50" s="155"/>
      <c r="FS50" s="155"/>
      <c r="FT50" s="155"/>
      <c r="FU50" s="155"/>
      <c r="FV50" s="155"/>
      <c r="FW50" s="155"/>
      <c r="FX50" s="155"/>
      <c r="FY50" s="155"/>
      <c r="FZ50" s="155"/>
      <c r="GA50" s="155"/>
      <c r="GB50" s="155"/>
      <c r="GC50" s="155"/>
      <c r="GD50" s="155"/>
      <c r="GE50" s="155"/>
      <c r="GF50" s="155"/>
      <c r="GG50" s="155"/>
      <c r="GH50" s="155"/>
      <c r="GI50" s="155"/>
      <c r="GJ50" s="155"/>
      <c r="GK50" s="155"/>
      <c r="GL50" s="155"/>
      <c r="GM50" s="155"/>
      <c r="GN50" s="155"/>
      <c r="GO50" s="155"/>
      <c r="GP50" s="155"/>
      <c r="GQ50" s="155"/>
      <c r="GR50" s="155"/>
      <c r="GS50" s="155"/>
      <c r="GT50" s="155"/>
      <c r="GU50" s="155"/>
      <c r="GV50" s="155"/>
      <c r="GW50" s="155"/>
      <c r="GX50" s="155"/>
      <c r="GY50" s="155"/>
      <c r="GZ50" s="155"/>
      <c r="HA50" s="155"/>
      <c r="HB50" s="155"/>
      <c r="HC50" s="155"/>
      <c r="HD50" s="155"/>
      <c r="HE50" s="155"/>
      <c r="HF50" s="155"/>
      <c r="HG50" s="155"/>
      <c r="HH50" s="155"/>
      <c r="HI50" s="155"/>
      <c r="HJ50" s="155"/>
      <c r="HK50" s="155"/>
      <c r="HL50" s="155"/>
      <c r="HM50" s="155"/>
      <c r="HN50" s="155"/>
      <c r="HO50" s="155"/>
      <c r="HP50" s="155"/>
      <c r="HQ50" s="155"/>
      <c r="HR50" s="155"/>
      <c r="HS50" s="155"/>
      <c r="HT50" s="155"/>
      <c r="HU50" s="155"/>
      <c r="HV50" s="155"/>
      <c r="HW50" s="155"/>
      <c r="HX50" s="155"/>
      <c r="HY50" s="155"/>
      <c r="HZ50" s="155"/>
      <c r="IA50" s="155"/>
      <c r="IB50" s="155"/>
      <c r="IC50" s="155"/>
      <c r="ID50" s="155"/>
      <c r="IE50" s="155"/>
      <c r="IF50" s="155"/>
      <c r="IG50" s="155"/>
      <c r="IH50" s="155"/>
      <c r="II50" s="155"/>
      <c r="IJ50" s="155"/>
      <c r="IK50" s="155"/>
      <c r="IL50" s="155"/>
      <c r="IM50" s="155"/>
      <c r="IN50" s="155"/>
      <c r="IO50" s="155"/>
      <c r="IP50" s="155"/>
      <c r="IQ50" s="155"/>
      <c r="IR50" s="155"/>
      <c r="IS50" s="155"/>
      <c r="IT50" s="155"/>
      <c r="IU50" s="155"/>
      <c r="IV50" s="155"/>
    </row>
    <row r="51" spans="1:256" ht="15">
      <c r="A51" s="158" t="s">
        <v>122</v>
      </c>
      <c r="B51" s="60" t="s">
        <v>123</v>
      </c>
      <c r="C51" s="65">
        <f aca="true" t="shared" si="16" ref="C51:N51">SUM(C39+C50)</f>
        <v>1184</v>
      </c>
      <c r="D51" s="65">
        <f t="shared" si="16"/>
        <v>1186</v>
      </c>
      <c r="E51" s="65">
        <f t="shared" si="16"/>
        <v>1468</v>
      </c>
      <c r="F51" s="65">
        <f t="shared" si="16"/>
        <v>2879</v>
      </c>
      <c r="G51" s="65">
        <f t="shared" si="16"/>
        <v>21997</v>
      </c>
      <c r="H51" s="65">
        <f t="shared" si="16"/>
        <v>2815</v>
      </c>
      <c r="I51" s="65">
        <f t="shared" si="16"/>
        <v>15962</v>
      </c>
      <c r="J51" s="65">
        <f t="shared" si="16"/>
        <v>3572</v>
      </c>
      <c r="K51" s="65">
        <f t="shared" si="16"/>
        <v>2922</v>
      </c>
      <c r="L51" s="65">
        <f t="shared" si="16"/>
        <v>1906</v>
      </c>
      <c r="M51" s="65">
        <f t="shared" si="16"/>
        <v>1802</v>
      </c>
      <c r="N51" s="65">
        <f t="shared" si="16"/>
        <v>1885</v>
      </c>
      <c r="O51" s="6">
        <f t="shared" si="0"/>
        <v>59578</v>
      </c>
      <c r="P51" s="159"/>
      <c r="Q51" s="143"/>
      <c r="R51" s="94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  <c r="BI51" s="160"/>
      <c r="BJ51" s="160"/>
      <c r="BK51" s="160"/>
      <c r="BL51" s="160"/>
      <c r="BM51" s="160"/>
      <c r="BN51" s="160"/>
      <c r="BO51" s="160"/>
      <c r="BP51" s="160"/>
      <c r="BQ51" s="160"/>
      <c r="BR51" s="160"/>
      <c r="BS51" s="160"/>
      <c r="BT51" s="160"/>
      <c r="BU51" s="160"/>
      <c r="BV51" s="160"/>
      <c r="BW51" s="160"/>
      <c r="BX51" s="160"/>
      <c r="BY51" s="160"/>
      <c r="BZ51" s="160"/>
      <c r="CA51" s="160"/>
      <c r="CB51" s="160"/>
      <c r="CC51" s="160"/>
      <c r="CD51" s="160"/>
      <c r="CE51" s="160"/>
      <c r="CF51" s="160"/>
      <c r="CG51" s="160"/>
      <c r="CH51" s="160"/>
      <c r="CI51" s="160"/>
      <c r="CJ51" s="160"/>
      <c r="CK51" s="160"/>
      <c r="CL51" s="160"/>
      <c r="CM51" s="160"/>
      <c r="CN51" s="160"/>
      <c r="CO51" s="160"/>
      <c r="CP51" s="160"/>
      <c r="CQ51" s="160"/>
      <c r="CR51" s="160"/>
      <c r="CS51" s="16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0"/>
      <c r="DD51" s="160"/>
      <c r="DE51" s="160"/>
      <c r="DF51" s="160"/>
      <c r="DG51" s="160"/>
      <c r="DH51" s="160"/>
      <c r="DI51" s="160"/>
      <c r="DJ51" s="160"/>
      <c r="DK51" s="160"/>
      <c r="DL51" s="160"/>
      <c r="DM51" s="160"/>
      <c r="DN51" s="160"/>
      <c r="DO51" s="160"/>
      <c r="DP51" s="160"/>
      <c r="DQ51" s="160"/>
      <c r="DR51" s="160"/>
      <c r="DS51" s="160"/>
      <c r="DT51" s="160"/>
      <c r="DU51" s="16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0"/>
      <c r="EF51" s="160"/>
      <c r="EG51" s="160"/>
      <c r="EH51" s="160"/>
      <c r="EI51" s="160"/>
      <c r="EJ51" s="160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  <c r="FH51" s="160"/>
      <c r="FI51" s="160"/>
      <c r="FJ51" s="160"/>
      <c r="FK51" s="160"/>
      <c r="FL51" s="160"/>
      <c r="FM51" s="160"/>
      <c r="FN51" s="160"/>
      <c r="FO51" s="160"/>
      <c r="FP51" s="160"/>
      <c r="FQ51" s="160"/>
      <c r="FR51" s="160"/>
      <c r="FS51" s="160"/>
      <c r="FT51" s="160"/>
      <c r="FU51" s="160"/>
      <c r="FV51" s="160"/>
      <c r="FW51" s="160"/>
      <c r="FX51" s="160"/>
      <c r="FY51" s="160"/>
      <c r="FZ51" s="160"/>
      <c r="GA51" s="160"/>
      <c r="GB51" s="160"/>
      <c r="GC51" s="160"/>
      <c r="GD51" s="160"/>
      <c r="GE51" s="160"/>
      <c r="GF51" s="160"/>
      <c r="GG51" s="160"/>
      <c r="GH51" s="160"/>
      <c r="GI51" s="160"/>
      <c r="GJ51" s="160"/>
      <c r="GK51" s="160"/>
      <c r="GL51" s="160"/>
      <c r="GM51" s="160"/>
      <c r="GN51" s="160"/>
      <c r="GO51" s="160"/>
      <c r="GP51" s="160"/>
      <c r="GQ51" s="160"/>
      <c r="GR51" s="160"/>
      <c r="GS51" s="160"/>
      <c r="GT51" s="160"/>
      <c r="GU51" s="160"/>
      <c r="GV51" s="160"/>
      <c r="GW51" s="160"/>
      <c r="GX51" s="160"/>
      <c r="GY51" s="160"/>
      <c r="GZ51" s="160"/>
      <c r="HA51" s="160"/>
      <c r="HB51" s="160"/>
      <c r="HC51" s="160"/>
      <c r="HD51" s="160"/>
      <c r="HE51" s="160"/>
      <c r="HF51" s="160"/>
      <c r="HG51" s="160"/>
      <c r="HH51" s="160"/>
      <c r="HI51" s="160"/>
      <c r="HJ51" s="160"/>
      <c r="HK51" s="160"/>
      <c r="HL51" s="160"/>
      <c r="HM51" s="160"/>
      <c r="HN51" s="160"/>
      <c r="HO51" s="160"/>
      <c r="HP51" s="160"/>
      <c r="HQ51" s="160"/>
      <c r="HR51" s="160"/>
      <c r="HS51" s="160"/>
      <c r="HT51" s="160"/>
      <c r="HU51" s="160"/>
      <c r="HV51" s="160"/>
      <c r="HW51" s="160"/>
      <c r="HX51" s="160"/>
      <c r="HY51" s="160"/>
      <c r="HZ51" s="160"/>
      <c r="IA51" s="160"/>
      <c r="IB51" s="160"/>
      <c r="IC51" s="160"/>
      <c r="ID51" s="160"/>
      <c r="IE51" s="160"/>
      <c r="IF51" s="160"/>
      <c r="IG51" s="160"/>
      <c r="IH51" s="160"/>
      <c r="II51" s="160"/>
      <c r="IJ51" s="160"/>
      <c r="IK51" s="160"/>
      <c r="IL51" s="160"/>
      <c r="IM51" s="160"/>
      <c r="IN51" s="160"/>
      <c r="IO51" s="160"/>
      <c r="IP51" s="160"/>
      <c r="IQ51" s="160"/>
      <c r="IR51" s="160"/>
      <c r="IS51" s="160"/>
      <c r="IT51" s="160"/>
      <c r="IU51" s="160"/>
      <c r="IV51" s="160"/>
    </row>
    <row r="52" spans="1:256" ht="15">
      <c r="A52" s="161" t="s">
        <v>124</v>
      </c>
      <c r="B52" s="162" t="s">
        <v>125</v>
      </c>
      <c r="C52" s="163">
        <v>554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>
        <v>748</v>
      </c>
      <c r="O52" s="6">
        <f t="shared" si="0"/>
        <v>1302</v>
      </c>
      <c r="P52" s="171"/>
      <c r="Q52" s="143"/>
      <c r="R52" s="94"/>
      <c r="S52" s="164"/>
      <c r="T52" s="164"/>
      <c r="U52" s="164"/>
      <c r="V52" s="164"/>
      <c r="W52" s="164"/>
      <c r="X52" s="164"/>
      <c r="Y52" s="164"/>
      <c r="Z52" s="164"/>
      <c r="AA52" s="164"/>
      <c r="AB52" s="164"/>
      <c r="AC52" s="164"/>
      <c r="AD52" s="164"/>
      <c r="AE52" s="164"/>
      <c r="AF52" s="164"/>
      <c r="AG52" s="164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  <c r="AZ52" s="164"/>
      <c r="BA52" s="164"/>
      <c r="BB52" s="164"/>
      <c r="BC52" s="164"/>
      <c r="BD52" s="164"/>
      <c r="BE52" s="164"/>
      <c r="BF52" s="164"/>
      <c r="BG52" s="164"/>
      <c r="BH52" s="164"/>
      <c r="BI52" s="164"/>
      <c r="BJ52" s="164"/>
      <c r="BK52" s="164"/>
      <c r="BL52" s="164"/>
      <c r="BM52" s="164"/>
      <c r="BN52" s="164"/>
      <c r="BO52" s="164"/>
      <c r="BP52" s="164"/>
      <c r="BQ52" s="164"/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/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64"/>
      <c r="DA52" s="164"/>
      <c r="DB52" s="164"/>
      <c r="DC52" s="164"/>
      <c r="DD52" s="164"/>
      <c r="DE52" s="164"/>
      <c r="DF52" s="164"/>
      <c r="DG52" s="164"/>
      <c r="DH52" s="164"/>
      <c r="DI52" s="164"/>
      <c r="DJ52" s="164"/>
      <c r="DK52" s="164"/>
      <c r="DL52" s="164"/>
      <c r="DM52" s="164"/>
      <c r="DN52" s="164"/>
      <c r="DO52" s="164"/>
      <c r="DP52" s="164"/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64"/>
      <c r="EG52" s="164"/>
      <c r="EH52" s="164"/>
      <c r="EI52" s="164"/>
      <c r="EJ52" s="164"/>
      <c r="EK52" s="164"/>
      <c r="EL52" s="164"/>
      <c r="EM52" s="164"/>
      <c r="EN52" s="164"/>
      <c r="EO52" s="164"/>
      <c r="EP52" s="164"/>
      <c r="EQ52" s="164"/>
      <c r="ER52" s="164"/>
      <c r="ES52" s="164"/>
      <c r="ET52" s="164"/>
      <c r="EU52" s="164"/>
      <c r="EV52" s="164"/>
      <c r="EW52" s="164"/>
      <c r="EX52" s="164"/>
      <c r="EY52" s="164"/>
      <c r="EZ52" s="164"/>
      <c r="FA52" s="164"/>
      <c r="FB52" s="164"/>
      <c r="FC52" s="164"/>
      <c r="FD52" s="164"/>
      <c r="FE52" s="164"/>
      <c r="FF52" s="164"/>
      <c r="FG52" s="164"/>
      <c r="FH52" s="164"/>
      <c r="FI52" s="164"/>
      <c r="FJ52" s="164"/>
      <c r="FK52" s="164"/>
      <c r="FL52" s="164"/>
      <c r="FM52" s="164"/>
      <c r="FN52" s="164"/>
      <c r="FO52" s="164"/>
      <c r="FP52" s="164"/>
      <c r="FQ52" s="164"/>
      <c r="FR52" s="164"/>
      <c r="FS52" s="164"/>
      <c r="FT52" s="164"/>
      <c r="FU52" s="164"/>
      <c r="FV52" s="164"/>
      <c r="FW52" s="164"/>
      <c r="FX52" s="164"/>
      <c r="FY52" s="164"/>
      <c r="FZ52" s="164"/>
      <c r="GA52" s="164"/>
      <c r="GB52" s="164"/>
      <c r="GC52" s="164"/>
      <c r="GD52" s="164"/>
      <c r="GE52" s="164"/>
      <c r="GF52" s="164"/>
      <c r="GG52" s="164"/>
      <c r="GH52" s="164"/>
      <c r="GI52" s="164"/>
      <c r="GJ52" s="164"/>
      <c r="GK52" s="164"/>
      <c r="GL52" s="164"/>
      <c r="GM52" s="164"/>
      <c r="GN52" s="164"/>
      <c r="GO52" s="164"/>
      <c r="GP52" s="164"/>
      <c r="GQ52" s="164"/>
      <c r="GR52" s="164"/>
      <c r="GS52" s="164"/>
      <c r="GT52" s="164"/>
      <c r="GU52" s="164"/>
      <c r="GV52" s="164"/>
      <c r="GW52" s="164"/>
      <c r="GX52" s="164"/>
      <c r="GY52" s="164"/>
      <c r="GZ52" s="164"/>
      <c r="HA52" s="164"/>
      <c r="HB52" s="164"/>
      <c r="HC52" s="164"/>
      <c r="HD52" s="164"/>
      <c r="HE52" s="164"/>
      <c r="HF52" s="164"/>
      <c r="HG52" s="164"/>
      <c r="HH52" s="164"/>
      <c r="HI52" s="164"/>
      <c r="HJ52" s="164"/>
      <c r="HK52" s="164"/>
      <c r="HL52" s="164"/>
      <c r="HM52" s="164"/>
      <c r="HN52" s="164"/>
      <c r="HO52" s="164"/>
      <c r="HP52" s="164"/>
      <c r="HQ52" s="164"/>
      <c r="HR52" s="164"/>
      <c r="HS52" s="164"/>
      <c r="HT52" s="164"/>
      <c r="HU52" s="164"/>
      <c r="HV52" s="164"/>
      <c r="HW52" s="164"/>
      <c r="HX52" s="164"/>
      <c r="HY52" s="164"/>
      <c r="HZ52" s="164"/>
      <c r="IA52" s="164"/>
      <c r="IB52" s="164"/>
      <c r="IC52" s="164"/>
      <c r="ID52" s="164"/>
      <c r="IE52" s="164"/>
      <c r="IF52" s="164"/>
      <c r="IG52" s="164"/>
      <c r="IH52" s="164"/>
      <c r="II52" s="164"/>
      <c r="IJ52" s="164"/>
      <c r="IK52" s="164"/>
      <c r="IL52" s="164"/>
      <c r="IM52" s="164"/>
      <c r="IN52" s="164"/>
      <c r="IO52" s="164"/>
      <c r="IP52" s="164"/>
      <c r="IQ52" s="164"/>
      <c r="IR52" s="164"/>
      <c r="IS52" s="164"/>
      <c r="IT52" s="164"/>
      <c r="IU52" s="164"/>
      <c r="IV52" s="164"/>
    </row>
    <row r="53" spans="1:256" ht="15">
      <c r="A53" s="165" t="s">
        <v>343</v>
      </c>
      <c r="B53" s="166" t="s">
        <v>344</v>
      </c>
      <c r="C53" s="65">
        <f>SUM(C52)</f>
        <v>554</v>
      </c>
      <c r="D53" s="65">
        <f aca="true" t="shared" si="17" ref="D53:N54">SUM(D52)</f>
        <v>0</v>
      </c>
      <c r="E53" s="65">
        <f t="shared" si="17"/>
        <v>0</v>
      </c>
      <c r="F53" s="65">
        <f t="shared" si="17"/>
        <v>0</v>
      </c>
      <c r="G53" s="65">
        <f t="shared" si="17"/>
        <v>0</v>
      </c>
      <c r="H53" s="65">
        <f t="shared" si="17"/>
        <v>0</v>
      </c>
      <c r="I53" s="65">
        <f t="shared" si="17"/>
        <v>0</v>
      </c>
      <c r="J53" s="65">
        <f t="shared" si="17"/>
        <v>0</v>
      </c>
      <c r="K53" s="65">
        <f t="shared" si="17"/>
        <v>0</v>
      </c>
      <c r="L53" s="65">
        <f t="shared" si="17"/>
        <v>0</v>
      </c>
      <c r="M53" s="65">
        <f t="shared" si="17"/>
        <v>0</v>
      </c>
      <c r="N53" s="65">
        <f t="shared" si="17"/>
        <v>748</v>
      </c>
      <c r="O53" s="8">
        <f t="shared" si="0"/>
        <v>1302</v>
      </c>
      <c r="P53" s="169"/>
      <c r="Q53" s="143"/>
      <c r="R53" s="94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0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0"/>
      <c r="CT53" s="160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0"/>
      <c r="DH53" s="160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0"/>
      <c r="DU53" s="160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0"/>
      <c r="EH53" s="160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  <c r="FH53" s="160"/>
      <c r="FI53" s="160"/>
      <c r="FJ53" s="160"/>
      <c r="FK53" s="160"/>
      <c r="FL53" s="160"/>
      <c r="FM53" s="160"/>
      <c r="FN53" s="160"/>
      <c r="FO53" s="160"/>
      <c r="FP53" s="160"/>
      <c r="FQ53" s="160"/>
      <c r="FR53" s="160"/>
      <c r="FS53" s="160"/>
      <c r="FT53" s="160"/>
      <c r="FU53" s="160"/>
      <c r="FV53" s="160"/>
      <c r="FW53" s="160"/>
      <c r="FX53" s="160"/>
      <c r="FY53" s="160"/>
      <c r="FZ53" s="160"/>
      <c r="GA53" s="160"/>
      <c r="GB53" s="160"/>
      <c r="GC53" s="160"/>
      <c r="GD53" s="160"/>
      <c r="GE53" s="160"/>
      <c r="GF53" s="160"/>
      <c r="GG53" s="160"/>
      <c r="GH53" s="160"/>
      <c r="GI53" s="160"/>
      <c r="GJ53" s="160"/>
      <c r="GK53" s="160"/>
      <c r="GL53" s="160"/>
      <c r="GM53" s="160"/>
      <c r="GN53" s="160"/>
      <c r="GO53" s="160"/>
      <c r="GP53" s="160"/>
      <c r="GQ53" s="160"/>
      <c r="GR53" s="160"/>
      <c r="GS53" s="160"/>
      <c r="GT53" s="160"/>
      <c r="GU53" s="160"/>
      <c r="GV53" s="160"/>
      <c r="GW53" s="160"/>
      <c r="GX53" s="160"/>
      <c r="GY53" s="160"/>
      <c r="GZ53" s="160"/>
      <c r="HA53" s="160"/>
      <c r="HB53" s="160"/>
      <c r="HC53" s="160"/>
      <c r="HD53" s="160"/>
      <c r="HE53" s="160"/>
      <c r="HF53" s="160"/>
      <c r="HG53" s="160"/>
      <c r="HH53" s="160"/>
      <c r="HI53" s="160"/>
      <c r="HJ53" s="160"/>
      <c r="HK53" s="160"/>
      <c r="HL53" s="160"/>
      <c r="HM53" s="160"/>
      <c r="HN53" s="160"/>
      <c r="HO53" s="160"/>
      <c r="HP53" s="160"/>
      <c r="HQ53" s="160"/>
      <c r="HR53" s="160"/>
      <c r="HS53" s="160"/>
      <c r="HT53" s="160"/>
      <c r="HU53" s="160"/>
      <c r="HV53" s="160"/>
      <c r="HW53" s="160"/>
      <c r="HX53" s="160"/>
      <c r="HY53" s="160"/>
      <c r="HZ53" s="160"/>
      <c r="IA53" s="160"/>
      <c r="IB53" s="160"/>
      <c r="IC53" s="160"/>
      <c r="ID53" s="160"/>
      <c r="IE53" s="160"/>
      <c r="IF53" s="160"/>
      <c r="IG53" s="160"/>
      <c r="IH53" s="160"/>
      <c r="II53" s="160"/>
      <c r="IJ53" s="160"/>
      <c r="IK53" s="160"/>
      <c r="IL53" s="160"/>
      <c r="IM53" s="160"/>
      <c r="IN53" s="160"/>
      <c r="IO53" s="160"/>
      <c r="IP53" s="160"/>
      <c r="IQ53" s="160"/>
      <c r="IR53" s="160"/>
      <c r="IS53" s="160"/>
      <c r="IT53" s="160"/>
      <c r="IU53" s="160"/>
      <c r="IV53" s="160"/>
    </row>
    <row r="54" spans="1:256" ht="15">
      <c r="A54" s="165" t="s">
        <v>128</v>
      </c>
      <c r="B54" s="166" t="s">
        <v>129</v>
      </c>
      <c r="C54" s="65">
        <f>SUM(C53)</f>
        <v>554</v>
      </c>
      <c r="D54" s="65">
        <f t="shared" si="17"/>
        <v>0</v>
      </c>
      <c r="E54" s="65">
        <f t="shared" si="17"/>
        <v>0</v>
      </c>
      <c r="F54" s="65">
        <f t="shared" si="17"/>
        <v>0</v>
      </c>
      <c r="G54" s="65">
        <f t="shared" si="17"/>
        <v>0</v>
      </c>
      <c r="H54" s="65">
        <f t="shared" si="17"/>
        <v>0</v>
      </c>
      <c r="I54" s="65">
        <f t="shared" si="17"/>
        <v>0</v>
      </c>
      <c r="J54" s="65">
        <f t="shared" si="17"/>
        <v>0</v>
      </c>
      <c r="K54" s="65">
        <f t="shared" si="17"/>
        <v>0</v>
      </c>
      <c r="L54" s="65">
        <f t="shared" si="17"/>
        <v>0</v>
      </c>
      <c r="M54" s="65">
        <f t="shared" si="17"/>
        <v>0</v>
      </c>
      <c r="N54" s="65">
        <f t="shared" si="17"/>
        <v>748</v>
      </c>
      <c r="O54" s="8">
        <f t="shared" si="0"/>
        <v>1302</v>
      </c>
      <c r="P54" s="169"/>
      <c r="Q54" s="143"/>
      <c r="R54" s="94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/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160"/>
      <c r="BX54" s="160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0"/>
      <c r="DG54" s="160"/>
      <c r="DH54" s="160"/>
      <c r="DI54" s="160"/>
      <c r="DJ54" s="160"/>
      <c r="DK54" s="160"/>
      <c r="DL54" s="160"/>
      <c r="DM54" s="160"/>
      <c r="DN54" s="160"/>
      <c r="DO54" s="160"/>
      <c r="DP54" s="160"/>
      <c r="DQ54" s="160"/>
      <c r="DR54" s="160"/>
      <c r="DS54" s="160"/>
      <c r="DT54" s="160"/>
      <c r="DU54" s="160"/>
      <c r="DV54" s="160"/>
      <c r="DW54" s="160"/>
      <c r="DX54" s="160"/>
      <c r="DY54" s="160"/>
      <c r="DZ54" s="160"/>
      <c r="EA54" s="160"/>
      <c r="EB54" s="160"/>
      <c r="EC54" s="160"/>
      <c r="ED54" s="160"/>
      <c r="EE54" s="160"/>
      <c r="EF54" s="160"/>
      <c r="EG54" s="160"/>
      <c r="EH54" s="160"/>
      <c r="EI54" s="160"/>
      <c r="EJ54" s="160"/>
      <c r="EK54" s="160"/>
      <c r="EL54" s="160"/>
      <c r="EM54" s="160"/>
      <c r="EN54" s="160"/>
      <c r="EO54" s="160"/>
      <c r="EP54" s="160"/>
      <c r="EQ54" s="160"/>
      <c r="ER54" s="160"/>
      <c r="ES54" s="160"/>
      <c r="ET54" s="160"/>
      <c r="EU54" s="160"/>
      <c r="EV54" s="160"/>
      <c r="EW54" s="160"/>
      <c r="EX54" s="160"/>
      <c r="EY54" s="160"/>
      <c r="EZ54" s="160"/>
      <c r="FA54" s="160"/>
      <c r="FB54" s="160"/>
      <c r="FC54" s="160"/>
      <c r="FD54" s="160"/>
      <c r="FE54" s="160"/>
      <c r="FF54" s="160"/>
      <c r="FG54" s="160"/>
      <c r="FH54" s="160"/>
      <c r="FI54" s="160"/>
      <c r="FJ54" s="160"/>
      <c r="FK54" s="160"/>
      <c r="FL54" s="160"/>
      <c r="FM54" s="160"/>
      <c r="FN54" s="160"/>
      <c r="FO54" s="160"/>
      <c r="FP54" s="160"/>
      <c r="FQ54" s="160"/>
      <c r="FR54" s="160"/>
      <c r="FS54" s="160"/>
      <c r="FT54" s="160"/>
      <c r="FU54" s="160"/>
      <c r="FV54" s="160"/>
      <c r="FW54" s="160"/>
      <c r="FX54" s="160"/>
      <c r="FY54" s="160"/>
      <c r="FZ54" s="160"/>
      <c r="GA54" s="160"/>
      <c r="GB54" s="160"/>
      <c r="GC54" s="160"/>
      <c r="GD54" s="160"/>
      <c r="GE54" s="160"/>
      <c r="GF54" s="160"/>
      <c r="GG54" s="160"/>
      <c r="GH54" s="160"/>
      <c r="GI54" s="160"/>
      <c r="GJ54" s="160"/>
      <c r="GK54" s="160"/>
      <c r="GL54" s="160"/>
      <c r="GM54" s="160"/>
      <c r="GN54" s="160"/>
      <c r="GO54" s="160"/>
      <c r="GP54" s="160"/>
      <c r="GQ54" s="160"/>
      <c r="GR54" s="160"/>
      <c r="GS54" s="160"/>
      <c r="GT54" s="160"/>
      <c r="GU54" s="160"/>
      <c r="GV54" s="160"/>
      <c r="GW54" s="160"/>
      <c r="GX54" s="160"/>
      <c r="GY54" s="160"/>
      <c r="GZ54" s="160"/>
      <c r="HA54" s="160"/>
      <c r="HB54" s="160"/>
      <c r="HC54" s="160"/>
      <c r="HD54" s="160"/>
      <c r="HE54" s="160"/>
      <c r="HF54" s="160"/>
      <c r="HG54" s="160"/>
      <c r="HH54" s="160"/>
      <c r="HI54" s="160"/>
      <c r="HJ54" s="160"/>
      <c r="HK54" s="160"/>
      <c r="HL54" s="160"/>
      <c r="HM54" s="160"/>
      <c r="HN54" s="160"/>
      <c r="HO54" s="160"/>
      <c r="HP54" s="160"/>
      <c r="HQ54" s="160"/>
      <c r="HR54" s="160"/>
      <c r="HS54" s="160"/>
      <c r="HT54" s="160"/>
      <c r="HU54" s="160"/>
      <c r="HV54" s="160"/>
      <c r="HW54" s="160"/>
      <c r="HX54" s="160"/>
      <c r="HY54" s="160"/>
      <c r="HZ54" s="160"/>
      <c r="IA54" s="160"/>
      <c r="IB54" s="160"/>
      <c r="IC54" s="160"/>
      <c r="ID54" s="160"/>
      <c r="IE54" s="160"/>
      <c r="IF54" s="160"/>
      <c r="IG54" s="160"/>
      <c r="IH54" s="160"/>
      <c r="II54" s="160"/>
      <c r="IJ54" s="160"/>
      <c r="IK54" s="160"/>
      <c r="IL54" s="160"/>
      <c r="IM54" s="160"/>
      <c r="IN54" s="160"/>
      <c r="IO54" s="160"/>
      <c r="IP54" s="160"/>
      <c r="IQ54" s="160"/>
      <c r="IR54" s="160"/>
      <c r="IS54" s="160"/>
      <c r="IT54" s="160"/>
      <c r="IU54" s="160"/>
      <c r="IV54" s="160"/>
    </row>
    <row r="55" spans="1:256" ht="15">
      <c r="A55" s="167" t="s">
        <v>16</v>
      </c>
      <c r="B55" s="167"/>
      <c r="C55" s="65">
        <f>SUM(C51+C54)</f>
        <v>1738</v>
      </c>
      <c r="D55" s="65">
        <f aca="true" t="shared" si="18" ref="D55:N55">SUM(D51+D54)</f>
        <v>1186</v>
      </c>
      <c r="E55" s="65">
        <f t="shared" si="18"/>
        <v>1468</v>
      </c>
      <c r="F55" s="65">
        <f t="shared" si="18"/>
        <v>2879</v>
      </c>
      <c r="G55" s="65">
        <f t="shared" si="18"/>
        <v>21997</v>
      </c>
      <c r="H55" s="65">
        <f t="shared" si="18"/>
        <v>2815</v>
      </c>
      <c r="I55" s="65">
        <f t="shared" si="18"/>
        <v>15962</v>
      </c>
      <c r="J55" s="65">
        <f t="shared" si="18"/>
        <v>3572</v>
      </c>
      <c r="K55" s="65">
        <f t="shared" si="18"/>
        <v>2922</v>
      </c>
      <c r="L55" s="65">
        <f t="shared" si="18"/>
        <v>1906</v>
      </c>
      <c r="M55" s="65">
        <f t="shared" si="18"/>
        <v>1802</v>
      </c>
      <c r="N55" s="65">
        <f t="shared" si="18"/>
        <v>2633</v>
      </c>
      <c r="O55" s="8">
        <f t="shared" si="0"/>
        <v>60880</v>
      </c>
      <c r="P55" s="169"/>
      <c r="Q55" s="143"/>
      <c r="R55" s="94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  <c r="AP55" s="160"/>
      <c r="AQ55" s="160"/>
      <c r="AR55" s="160"/>
      <c r="AS55" s="160"/>
      <c r="AT55" s="160"/>
      <c r="AU55" s="160"/>
      <c r="AV55" s="160"/>
      <c r="AW55" s="160"/>
      <c r="AX55" s="160"/>
      <c r="AY55" s="160"/>
      <c r="AZ55" s="160"/>
      <c r="BA55" s="160"/>
      <c r="BB55" s="160"/>
      <c r="BC55" s="160"/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0"/>
      <c r="CG55" s="160"/>
      <c r="CH55" s="160"/>
      <c r="CI55" s="160"/>
      <c r="CJ55" s="160"/>
      <c r="CK55" s="160"/>
      <c r="CL55" s="160"/>
      <c r="CM55" s="160"/>
      <c r="CN55" s="160"/>
      <c r="CO55" s="160"/>
      <c r="CP55" s="160"/>
      <c r="CQ55" s="160"/>
      <c r="CR55" s="160"/>
      <c r="CS55" s="160"/>
      <c r="CT55" s="160"/>
      <c r="CU55" s="160"/>
      <c r="CV55" s="160"/>
      <c r="CW55" s="160"/>
      <c r="CX55" s="160"/>
      <c r="CY55" s="160"/>
      <c r="CZ55" s="160"/>
      <c r="DA55" s="160"/>
      <c r="DB55" s="160"/>
      <c r="DC55" s="160"/>
      <c r="DD55" s="160"/>
      <c r="DE55" s="160"/>
      <c r="DF55" s="160"/>
      <c r="DG55" s="160"/>
      <c r="DH55" s="160"/>
      <c r="DI55" s="160"/>
      <c r="DJ55" s="160"/>
      <c r="DK55" s="160"/>
      <c r="DL55" s="160"/>
      <c r="DM55" s="160"/>
      <c r="DN55" s="160"/>
      <c r="DO55" s="160"/>
      <c r="DP55" s="160"/>
      <c r="DQ55" s="160"/>
      <c r="DR55" s="160"/>
      <c r="DS55" s="160"/>
      <c r="DT55" s="160"/>
      <c r="DU55" s="160"/>
      <c r="DV55" s="160"/>
      <c r="DW55" s="160"/>
      <c r="DX55" s="160"/>
      <c r="DY55" s="160"/>
      <c r="DZ55" s="160"/>
      <c r="EA55" s="160"/>
      <c r="EB55" s="160"/>
      <c r="EC55" s="160"/>
      <c r="ED55" s="160"/>
      <c r="EE55" s="160"/>
      <c r="EF55" s="160"/>
      <c r="EG55" s="160"/>
      <c r="EH55" s="160"/>
      <c r="EI55" s="160"/>
      <c r="EJ55" s="160"/>
      <c r="EK55" s="160"/>
      <c r="EL55" s="160"/>
      <c r="EM55" s="160"/>
      <c r="EN55" s="160"/>
      <c r="EO55" s="160"/>
      <c r="EP55" s="160"/>
      <c r="EQ55" s="160"/>
      <c r="ER55" s="160"/>
      <c r="ES55" s="160"/>
      <c r="ET55" s="160"/>
      <c r="EU55" s="160"/>
      <c r="EV55" s="160"/>
      <c r="EW55" s="160"/>
      <c r="EX55" s="160"/>
      <c r="EY55" s="160"/>
      <c r="EZ55" s="160"/>
      <c r="FA55" s="160"/>
      <c r="FB55" s="160"/>
      <c r="FC55" s="160"/>
      <c r="FD55" s="160"/>
      <c r="FE55" s="160"/>
      <c r="FF55" s="160"/>
      <c r="FG55" s="160"/>
      <c r="FH55" s="160"/>
      <c r="FI55" s="160"/>
      <c r="FJ55" s="160"/>
      <c r="FK55" s="160"/>
      <c r="FL55" s="160"/>
      <c r="FM55" s="160"/>
      <c r="FN55" s="160"/>
      <c r="FO55" s="160"/>
      <c r="FP55" s="160"/>
      <c r="FQ55" s="160"/>
      <c r="FR55" s="160"/>
      <c r="FS55" s="160"/>
      <c r="FT55" s="160"/>
      <c r="FU55" s="160"/>
      <c r="FV55" s="160"/>
      <c r="FW55" s="160"/>
      <c r="FX55" s="160"/>
      <c r="FY55" s="160"/>
      <c r="FZ55" s="160"/>
      <c r="GA55" s="160"/>
      <c r="GB55" s="160"/>
      <c r="GC55" s="160"/>
      <c r="GD55" s="160"/>
      <c r="GE55" s="160"/>
      <c r="GF55" s="160"/>
      <c r="GG55" s="160"/>
      <c r="GH55" s="160"/>
      <c r="GI55" s="160"/>
      <c r="GJ55" s="160"/>
      <c r="GK55" s="160"/>
      <c r="GL55" s="160"/>
      <c r="GM55" s="160"/>
      <c r="GN55" s="160"/>
      <c r="GO55" s="160"/>
      <c r="GP55" s="160"/>
      <c r="GQ55" s="160"/>
      <c r="GR55" s="160"/>
      <c r="GS55" s="160"/>
      <c r="GT55" s="160"/>
      <c r="GU55" s="160"/>
      <c r="GV55" s="160"/>
      <c r="GW55" s="160"/>
      <c r="GX55" s="160"/>
      <c r="GY55" s="160"/>
      <c r="GZ55" s="160"/>
      <c r="HA55" s="160"/>
      <c r="HB55" s="160"/>
      <c r="HC55" s="160"/>
      <c r="HD55" s="160"/>
      <c r="HE55" s="160"/>
      <c r="HF55" s="160"/>
      <c r="HG55" s="160"/>
      <c r="HH55" s="160"/>
      <c r="HI55" s="160"/>
      <c r="HJ55" s="160"/>
      <c r="HK55" s="160"/>
      <c r="HL55" s="160"/>
      <c r="HM55" s="160"/>
      <c r="HN55" s="160"/>
      <c r="HO55" s="160"/>
      <c r="HP55" s="160"/>
      <c r="HQ55" s="160"/>
      <c r="HR55" s="160"/>
      <c r="HS55" s="160"/>
      <c r="HT55" s="160"/>
      <c r="HU55" s="160"/>
      <c r="HV55" s="160"/>
      <c r="HW55" s="160"/>
      <c r="HX55" s="160"/>
      <c r="HY55" s="160"/>
      <c r="HZ55" s="160"/>
      <c r="IA55" s="160"/>
      <c r="IB55" s="160"/>
      <c r="IC55" s="160"/>
      <c r="ID55" s="160"/>
      <c r="IE55" s="160"/>
      <c r="IF55" s="160"/>
      <c r="IG55" s="160"/>
      <c r="IH55" s="160"/>
      <c r="II55" s="160"/>
      <c r="IJ55" s="160"/>
      <c r="IK55" s="160"/>
      <c r="IL55" s="160"/>
      <c r="IM55" s="160"/>
      <c r="IN55" s="160"/>
      <c r="IO55" s="160"/>
      <c r="IP55" s="160"/>
      <c r="IQ55" s="160"/>
      <c r="IR55" s="160"/>
      <c r="IS55" s="160"/>
      <c r="IT55" s="160"/>
      <c r="IU55" s="160"/>
      <c r="IV55" s="160"/>
    </row>
    <row r="56" spans="1:256" ht="15">
      <c r="A56" s="167"/>
      <c r="B56" s="167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169"/>
      <c r="Q56" s="143"/>
      <c r="R56" s="94"/>
      <c r="S56" s="160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  <c r="BI56" s="160"/>
      <c r="BJ56" s="160"/>
      <c r="BK56" s="160"/>
      <c r="BL56" s="160"/>
      <c r="BM56" s="160"/>
      <c r="BN56" s="160"/>
      <c r="BO56" s="160"/>
      <c r="BP56" s="160"/>
      <c r="BQ56" s="160"/>
      <c r="BR56" s="160"/>
      <c r="BS56" s="160"/>
      <c r="BT56" s="160"/>
      <c r="BU56" s="160"/>
      <c r="BV56" s="160"/>
      <c r="BW56" s="160"/>
      <c r="BX56" s="160"/>
      <c r="BY56" s="160"/>
      <c r="BZ56" s="160"/>
      <c r="CA56" s="160"/>
      <c r="CB56" s="160"/>
      <c r="CC56" s="160"/>
      <c r="CD56" s="160"/>
      <c r="CE56" s="160"/>
      <c r="CF56" s="160"/>
      <c r="CG56" s="160"/>
      <c r="CH56" s="160"/>
      <c r="CI56" s="160"/>
      <c r="CJ56" s="160"/>
      <c r="CK56" s="160"/>
      <c r="CL56" s="160"/>
      <c r="CM56" s="160"/>
      <c r="CN56" s="160"/>
      <c r="CO56" s="160"/>
      <c r="CP56" s="160"/>
      <c r="CQ56" s="160"/>
      <c r="CR56" s="160"/>
      <c r="CS56" s="160"/>
      <c r="CT56" s="160"/>
      <c r="CU56" s="160"/>
      <c r="CV56" s="160"/>
      <c r="CW56" s="160"/>
      <c r="CX56" s="160"/>
      <c r="CY56" s="160"/>
      <c r="CZ56" s="160"/>
      <c r="DA56" s="160"/>
      <c r="DB56" s="160"/>
      <c r="DC56" s="160"/>
      <c r="DD56" s="160"/>
      <c r="DE56" s="160"/>
      <c r="DF56" s="160"/>
      <c r="DG56" s="160"/>
      <c r="DH56" s="160"/>
      <c r="DI56" s="160"/>
      <c r="DJ56" s="160"/>
      <c r="DK56" s="160"/>
      <c r="DL56" s="160"/>
      <c r="DM56" s="160"/>
      <c r="DN56" s="160"/>
      <c r="DO56" s="160"/>
      <c r="DP56" s="160"/>
      <c r="DQ56" s="160"/>
      <c r="DR56" s="160"/>
      <c r="DS56" s="160"/>
      <c r="DT56" s="160"/>
      <c r="DU56" s="160"/>
      <c r="DV56" s="160"/>
      <c r="DW56" s="160"/>
      <c r="DX56" s="160"/>
      <c r="DY56" s="160"/>
      <c r="DZ56" s="160"/>
      <c r="EA56" s="160"/>
      <c r="EB56" s="160"/>
      <c r="EC56" s="160"/>
      <c r="ED56" s="160"/>
      <c r="EE56" s="160"/>
      <c r="EF56" s="160"/>
      <c r="EG56" s="160"/>
      <c r="EH56" s="160"/>
      <c r="EI56" s="160"/>
      <c r="EJ56" s="160"/>
      <c r="EK56" s="160"/>
      <c r="EL56" s="160"/>
      <c r="EM56" s="160"/>
      <c r="EN56" s="160"/>
      <c r="EO56" s="160"/>
      <c r="EP56" s="160"/>
      <c r="EQ56" s="160"/>
      <c r="ER56" s="160"/>
      <c r="ES56" s="160"/>
      <c r="ET56" s="160"/>
      <c r="EU56" s="160"/>
      <c r="EV56" s="160"/>
      <c r="EW56" s="160"/>
      <c r="EX56" s="160"/>
      <c r="EY56" s="160"/>
      <c r="EZ56" s="160"/>
      <c r="FA56" s="160"/>
      <c r="FB56" s="160"/>
      <c r="FC56" s="160"/>
      <c r="FD56" s="160"/>
      <c r="FE56" s="160"/>
      <c r="FF56" s="160"/>
      <c r="FG56" s="160"/>
      <c r="FH56" s="160"/>
      <c r="FI56" s="160"/>
      <c r="FJ56" s="160"/>
      <c r="FK56" s="160"/>
      <c r="FL56" s="160"/>
      <c r="FM56" s="160"/>
      <c r="FN56" s="160"/>
      <c r="FO56" s="160"/>
      <c r="FP56" s="160"/>
      <c r="FQ56" s="160"/>
      <c r="FR56" s="160"/>
      <c r="FS56" s="160"/>
      <c r="FT56" s="160"/>
      <c r="FU56" s="160"/>
      <c r="FV56" s="160"/>
      <c r="FW56" s="160"/>
      <c r="FX56" s="160"/>
      <c r="FY56" s="160"/>
      <c r="FZ56" s="160"/>
      <c r="GA56" s="160"/>
      <c r="GB56" s="160"/>
      <c r="GC56" s="160"/>
      <c r="GD56" s="160"/>
      <c r="GE56" s="160"/>
      <c r="GF56" s="160"/>
      <c r="GG56" s="160"/>
      <c r="GH56" s="160"/>
      <c r="GI56" s="160"/>
      <c r="GJ56" s="160"/>
      <c r="GK56" s="160"/>
      <c r="GL56" s="160"/>
      <c r="GM56" s="160"/>
      <c r="GN56" s="160"/>
      <c r="GO56" s="160"/>
      <c r="GP56" s="160"/>
      <c r="GQ56" s="160"/>
      <c r="GR56" s="160"/>
      <c r="GS56" s="160"/>
      <c r="GT56" s="160"/>
      <c r="GU56" s="160"/>
      <c r="GV56" s="160"/>
      <c r="GW56" s="160"/>
      <c r="GX56" s="160"/>
      <c r="GY56" s="160"/>
      <c r="GZ56" s="160"/>
      <c r="HA56" s="160"/>
      <c r="HB56" s="160"/>
      <c r="HC56" s="160"/>
      <c r="HD56" s="160"/>
      <c r="HE56" s="160"/>
      <c r="HF56" s="160"/>
      <c r="HG56" s="160"/>
      <c r="HH56" s="160"/>
      <c r="HI56" s="160"/>
      <c r="HJ56" s="160"/>
      <c r="HK56" s="160"/>
      <c r="HL56" s="160"/>
      <c r="HM56" s="160"/>
      <c r="HN56" s="160"/>
      <c r="HO56" s="160"/>
      <c r="HP56" s="160"/>
      <c r="HQ56" s="160"/>
      <c r="HR56" s="160"/>
      <c r="HS56" s="160"/>
      <c r="HT56" s="160"/>
      <c r="HU56" s="160"/>
      <c r="HV56" s="160"/>
      <c r="HW56" s="160"/>
      <c r="HX56" s="160"/>
      <c r="HY56" s="160"/>
      <c r="HZ56" s="160"/>
      <c r="IA56" s="160"/>
      <c r="IB56" s="160"/>
      <c r="IC56" s="160"/>
      <c r="ID56" s="160"/>
      <c r="IE56" s="160"/>
      <c r="IF56" s="160"/>
      <c r="IG56" s="160"/>
      <c r="IH56" s="160"/>
      <c r="II56" s="160"/>
      <c r="IJ56" s="160"/>
      <c r="IK56" s="160"/>
      <c r="IL56" s="160"/>
      <c r="IM56" s="160"/>
      <c r="IN56" s="160"/>
      <c r="IO56" s="160"/>
      <c r="IP56" s="160"/>
      <c r="IQ56" s="160"/>
      <c r="IR56" s="160"/>
      <c r="IS56" s="160"/>
      <c r="IT56" s="160"/>
      <c r="IU56" s="160"/>
      <c r="IV56" s="160"/>
    </row>
    <row r="57" spans="1:256" ht="28.5">
      <c r="A57" s="139" t="s">
        <v>26</v>
      </c>
      <c r="B57" s="140" t="s">
        <v>27</v>
      </c>
      <c r="C57" s="141" t="s">
        <v>317</v>
      </c>
      <c r="D57" s="141" t="s">
        <v>318</v>
      </c>
      <c r="E57" s="141" t="s">
        <v>319</v>
      </c>
      <c r="F57" s="141" t="s">
        <v>320</v>
      </c>
      <c r="G57" s="141" t="s">
        <v>321</v>
      </c>
      <c r="H57" s="141" t="s">
        <v>322</v>
      </c>
      <c r="I57" s="141" t="s">
        <v>323</v>
      </c>
      <c r="J57" s="141" t="s">
        <v>324</v>
      </c>
      <c r="K57" s="141" t="s">
        <v>325</v>
      </c>
      <c r="L57" s="141" t="s">
        <v>326</v>
      </c>
      <c r="M57" s="141" t="s">
        <v>327</v>
      </c>
      <c r="N57" s="141" t="s">
        <v>328</v>
      </c>
      <c r="O57" s="142" t="s">
        <v>329</v>
      </c>
      <c r="P57" s="169"/>
      <c r="Q57" s="143"/>
      <c r="R57" s="94"/>
      <c r="S57" s="160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  <c r="AG57" s="160"/>
      <c r="AH57" s="160"/>
      <c r="AI57" s="160"/>
      <c r="AJ57" s="160"/>
      <c r="AK57" s="160"/>
      <c r="AL57" s="160"/>
      <c r="AM57" s="160"/>
      <c r="AN57" s="160"/>
      <c r="AO57" s="160"/>
      <c r="AP57" s="160"/>
      <c r="AQ57" s="160"/>
      <c r="AR57" s="160"/>
      <c r="AS57" s="160"/>
      <c r="AT57" s="160"/>
      <c r="AU57" s="160"/>
      <c r="AV57" s="160"/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/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160"/>
      <c r="BX57" s="160"/>
      <c r="BY57" s="160"/>
      <c r="BZ57" s="160"/>
      <c r="CA57" s="160"/>
      <c r="CB57" s="160"/>
      <c r="CC57" s="160"/>
      <c r="CD57" s="160"/>
      <c r="CE57" s="160"/>
      <c r="CF57" s="160"/>
      <c r="CG57" s="160"/>
      <c r="CH57" s="160"/>
      <c r="CI57" s="160"/>
      <c r="CJ57" s="160"/>
      <c r="CK57" s="160"/>
      <c r="CL57" s="160"/>
      <c r="CM57" s="160"/>
      <c r="CN57" s="160"/>
      <c r="CO57" s="160"/>
      <c r="CP57" s="160"/>
      <c r="CQ57" s="160"/>
      <c r="CR57" s="160"/>
      <c r="CS57" s="160"/>
      <c r="CT57" s="160"/>
      <c r="CU57" s="160"/>
      <c r="CV57" s="160"/>
      <c r="CW57" s="160"/>
      <c r="CX57" s="160"/>
      <c r="CY57" s="160"/>
      <c r="CZ57" s="160"/>
      <c r="DA57" s="160"/>
      <c r="DB57" s="160"/>
      <c r="DC57" s="160"/>
      <c r="DD57" s="160"/>
      <c r="DE57" s="160"/>
      <c r="DF57" s="160"/>
      <c r="DG57" s="160"/>
      <c r="DH57" s="160"/>
      <c r="DI57" s="160"/>
      <c r="DJ57" s="160"/>
      <c r="DK57" s="160"/>
      <c r="DL57" s="160"/>
      <c r="DM57" s="160"/>
      <c r="DN57" s="160"/>
      <c r="DO57" s="160"/>
      <c r="DP57" s="160"/>
      <c r="DQ57" s="160"/>
      <c r="DR57" s="160"/>
      <c r="DS57" s="160"/>
      <c r="DT57" s="160"/>
      <c r="DU57" s="160"/>
      <c r="DV57" s="160"/>
      <c r="DW57" s="160"/>
      <c r="DX57" s="160"/>
      <c r="DY57" s="160"/>
      <c r="DZ57" s="160"/>
      <c r="EA57" s="160"/>
      <c r="EB57" s="160"/>
      <c r="EC57" s="160"/>
      <c r="ED57" s="160"/>
      <c r="EE57" s="160"/>
      <c r="EF57" s="160"/>
      <c r="EG57" s="160"/>
      <c r="EH57" s="160"/>
      <c r="EI57" s="160"/>
      <c r="EJ57" s="160"/>
      <c r="EK57" s="160"/>
      <c r="EL57" s="160"/>
      <c r="EM57" s="160"/>
      <c r="EN57" s="160"/>
      <c r="EO57" s="160"/>
      <c r="EP57" s="160"/>
      <c r="EQ57" s="160"/>
      <c r="ER57" s="160"/>
      <c r="ES57" s="160"/>
      <c r="ET57" s="160"/>
      <c r="EU57" s="160"/>
      <c r="EV57" s="160"/>
      <c r="EW57" s="160"/>
      <c r="EX57" s="160"/>
      <c r="EY57" s="160"/>
      <c r="EZ57" s="160"/>
      <c r="FA57" s="160"/>
      <c r="FB57" s="160"/>
      <c r="FC57" s="160"/>
      <c r="FD57" s="160"/>
      <c r="FE57" s="160"/>
      <c r="FF57" s="160"/>
      <c r="FG57" s="160"/>
      <c r="FH57" s="160"/>
      <c r="FI57" s="160"/>
      <c r="FJ57" s="160"/>
      <c r="FK57" s="160"/>
      <c r="FL57" s="160"/>
      <c r="FM57" s="160"/>
      <c r="FN57" s="160"/>
      <c r="FO57" s="160"/>
      <c r="FP57" s="160"/>
      <c r="FQ57" s="160"/>
      <c r="FR57" s="160"/>
      <c r="FS57" s="160"/>
      <c r="FT57" s="160"/>
      <c r="FU57" s="160"/>
      <c r="FV57" s="160"/>
      <c r="FW57" s="160"/>
      <c r="FX57" s="160"/>
      <c r="FY57" s="160"/>
      <c r="FZ57" s="160"/>
      <c r="GA57" s="160"/>
      <c r="GB57" s="160"/>
      <c r="GC57" s="160"/>
      <c r="GD57" s="160"/>
      <c r="GE57" s="160"/>
      <c r="GF57" s="160"/>
      <c r="GG57" s="160"/>
      <c r="GH57" s="160"/>
      <c r="GI57" s="160"/>
      <c r="GJ57" s="160"/>
      <c r="GK57" s="160"/>
      <c r="GL57" s="160"/>
      <c r="GM57" s="160"/>
      <c r="GN57" s="160"/>
      <c r="GO57" s="160"/>
      <c r="GP57" s="160"/>
      <c r="GQ57" s="160"/>
      <c r="GR57" s="160"/>
      <c r="GS57" s="160"/>
      <c r="GT57" s="160"/>
      <c r="GU57" s="160"/>
      <c r="GV57" s="160"/>
      <c r="GW57" s="160"/>
      <c r="GX57" s="160"/>
      <c r="GY57" s="160"/>
      <c r="GZ57" s="160"/>
      <c r="HA57" s="160"/>
      <c r="HB57" s="160"/>
      <c r="HC57" s="160"/>
      <c r="HD57" s="160"/>
      <c r="HE57" s="160"/>
      <c r="HF57" s="160"/>
      <c r="HG57" s="160"/>
      <c r="HH57" s="160"/>
      <c r="HI57" s="160"/>
      <c r="HJ57" s="160"/>
      <c r="HK57" s="160"/>
      <c r="HL57" s="160"/>
      <c r="HM57" s="160"/>
      <c r="HN57" s="160"/>
      <c r="HO57" s="160"/>
      <c r="HP57" s="160"/>
      <c r="HQ57" s="160"/>
      <c r="HR57" s="160"/>
      <c r="HS57" s="160"/>
      <c r="HT57" s="160"/>
      <c r="HU57" s="160"/>
      <c r="HV57" s="160"/>
      <c r="HW57" s="160"/>
      <c r="HX57" s="160"/>
      <c r="HY57" s="160"/>
      <c r="HZ57" s="160"/>
      <c r="IA57" s="160"/>
      <c r="IB57" s="160"/>
      <c r="IC57" s="160"/>
      <c r="ID57" s="160"/>
      <c r="IE57" s="160"/>
      <c r="IF57" s="160"/>
      <c r="IG57" s="160"/>
      <c r="IH57" s="160"/>
      <c r="II57" s="160"/>
      <c r="IJ57" s="160"/>
      <c r="IK57" s="160"/>
      <c r="IL57" s="160"/>
      <c r="IM57" s="160"/>
      <c r="IN57" s="160"/>
      <c r="IO57" s="160"/>
      <c r="IP57" s="160"/>
      <c r="IQ57" s="160"/>
      <c r="IR57" s="160"/>
      <c r="IS57" s="160"/>
      <c r="IT57" s="160"/>
      <c r="IU57" s="160"/>
      <c r="IV57" s="160"/>
    </row>
    <row r="58" spans="1:18" ht="15">
      <c r="A58" s="146" t="s">
        <v>133</v>
      </c>
      <c r="B58" s="157" t="s">
        <v>134</v>
      </c>
      <c r="C58" s="6">
        <v>1344</v>
      </c>
      <c r="D58" s="6">
        <v>1344</v>
      </c>
      <c r="E58" s="6">
        <v>1344</v>
      </c>
      <c r="F58" s="6">
        <v>1345</v>
      </c>
      <c r="G58" s="6">
        <v>1344</v>
      </c>
      <c r="H58" s="6">
        <v>1344</v>
      </c>
      <c r="I58" s="6">
        <v>1344</v>
      </c>
      <c r="J58" s="6">
        <v>1344</v>
      </c>
      <c r="K58" s="6">
        <v>1344</v>
      </c>
      <c r="L58" s="6">
        <v>1345</v>
      </c>
      <c r="M58" s="6">
        <v>1345</v>
      </c>
      <c r="N58" s="6">
        <v>1344</v>
      </c>
      <c r="O58" s="6">
        <f>SUM(C58:N58)</f>
        <v>16131</v>
      </c>
      <c r="P58" s="143"/>
      <c r="Q58" s="143"/>
      <c r="R58" s="94"/>
    </row>
    <row r="59" spans="1:256" ht="15">
      <c r="A59" s="38" t="s">
        <v>143</v>
      </c>
      <c r="B59" s="49" t="s">
        <v>144</v>
      </c>
      <c r="C59" s="8">
        <f>SUM(C58)</f>
        <v>1344</v>
      </c>
      <c r="D59" s="8">
        <f aca="true" t="shared" si="19" ref="D59:N59">SUM(D58)</f>
        <v>1344</v>
      </c>
      <c r="E59" s="8">
        <f t="shared" si="19"/>
        <v>1344</v>
      </c>
      <c r="F59" s="8">
        <f t="shared" si="19"/>
        <v>1345</v>
      </c>
      <c r="G59" s="8">
        <f t="shared" si="19"/>
        <v>1344</v>
      </c>
      <c r="H59" s="8">
        <f t="shared" si="19"/>
        <v>1344</v>
      </c>
      <c r="I59" s="8">
        <f t="shared" si="19"/>
        <v>1344</v>
      </c>
      <c r="J59" s="8">
        <f t="shared" si="19"/>
        <v>1344</v>
      </c>
      <c r="K59" s="8">
        <f t="shared" si="19"/>
        <v>1344</v>
      </c>
      <c r="L59" s="8">
        <f t="shared" si="19"/>
        <v>1345</v>
      </c>
      <c r="M59" s="8">
        <f t="shared" si="19"/>
        <v>1345</v>
      </c>
      <c r="N59" s="8">
        <f t="shared" si="19"/>
        <v>1344</v>
      </c>
      <c r="O59" s="8">
        <f aca="true" t="shared" si="20" ref="O59:O76">SUM(C59:N59)</f>
        <v>16131</v>
      </c>
      <c r="P59" s="147"/>
      <c r="Q59" s="143"/>
      <c r="R59" s="94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/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95"/>
      <c r="DD59" s="95"/>
      <c r="DE59" s="95"/>
      <c r="DF59" s="95"/>
      <c r="DG59" s="95"/>
      <c r="DH59" s="95"/>
      <c r="DI59" s="95"/>
      <c r="DJ59" s="95"/>
      <c r="DK59" s="95"/>
      <c r="DL59" s="95"/>
      <c r="DM59" s="95"/>
      <c r="DN59" s="95"/>
      <c r="DO59" s="95"/>
      <c r="DP59" s="95"/>
      <c r="DQ59" s="95"/>
      <c r="DR59" s="95"/>
      <c r="DS59" s="95"/>
      <c r="DT59" s="95"/>
      <c r="DU59" s="95"/>
      <c r="DV59" s="95"/>
      <c r="DW59" s="95"/>
      <c r="DX59" s="95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  <c r="FO59" s="95"/>
      <c r="FP59" s="95"/>
      <c r="FQ59" s="95"/>
      <c r="FR59" s="95"/>
      <c r="FS59" s="95"/>
      <c r="FT59" s="95"/>
      <c r="FU59" s="95"/>
      <c r="FV59" s="95"/>
      <c r="FW59" s="95"/>
      <c r="FX59" s="95"/>
      <c r="FY59" s="95"/>
      <c r="FZ59" s="95"/>
      <c r="GA59" s="95"/>
      <c r="GB59" s="95"/>
      <c r="GC59" s="95"/>
      <c r="GD59" s="95"/>
      <c r="GE59" s="95"/>
      <c r="GF59" s="95"/>
      <c r="GG59" s="95"/>
      <c r="GH59" s="95"/>
      <c r="GI59" s="95"/>
      <c r="GJ59" s="95"/>
      <c r="GK59" s="95"/>
      <c r="GL59" s="95"/>
      <c r="GM59" s="95"/>
      <c r="GN59" s="95"/>
      <c r="GO59" s="95"/>
      <c r="GP59" s="95"/>
      <c r="GQ59" s="95"/>
      <c r="GR59" s="95"/>
      <c r="GS59" s="95"/>
      <c r="GT59" s="95"/>
      <c r="GU59" s="95"/>
      <c r="GV59" s="95"/>
      <c r="GW59" s="95"/>
      <c r="GX59" s="95"/>
      <c r="GY59" s="95"/>
      <c r="GZ59" s="95"/>
      <c r="HA59" s="95"/>
      <c r="HB59" s="95"/>
      <c r="HC59" s="95"/>
      <c r="HD59" s="95"/>
      <c r="HE59" s="95"/>
      <c r="HF59" s="95"/>
      <c r="HG59" s="95"/>
      <c r="HH59" s="95"/>
      <c r="HI59" s="95"/>
      <c r="HJ59" s="95"/>
      <c r="HK59" s="95"/>
      <c r="HL59" s="95"/>
      <c r="HM59" s="95"/>
      <c r="HN59" s="95"/>
      <c r="HO59" s="95"/>
      <c r="HP59" s="95"/>
      <c r="HQ59" s="95"/>
      <c r="HR59" s="95"/>
      <c r="HS59" s="95"/>
      <c r="HT59" s="95"/>
      <c r="HU59" s="95"/>
      <c r="HV59" s="95"/>
      <c r="HW59" s="95"/>
      <c r="HX59" s="95"/>
      <c r="HY59" s="95"/>
      <c r="HZ59" s="95"/>
      <c r="IA59" s="95"/>
      <c r="IB59" s="95"/>
      <c r="IC59" s="95"/>
      <c r="ID59" s="95"/>
      <c r="IE59" s="95"/>
      <c r="IF59" s="95"/>
      <c r="IG59" s="95"/>
      <c r="IH59" s="95"/>
      <c r="II59" s="95"/>
      <c r="IJ59" s="95"/>
      <c r="IK59" s="95"/>
      <c r="IL59" s="95"/>
      <c r="IM59" s="95"/>
      <c r="IN59" s="95"/>
      <c r="IO59" s="95"/>
      <c r="IP59" s="95"/>
      <c r="IQ59" s="95"/>
      <c r="IR59" s="95"/>
      <c r="IS59" s="95"/>
      <c r="IT59" s="95"/>
      <c r="IU59" s="95"/>
      <c r="IV59" s="95"/>
    </row>
    <row r="60" spans="1:18" ht="15">
      <c r="A60" s="28" t="s">
        <v>145</v>
      </c>
      <c r="B60" s="157" t="s">
        <v>146</v>
      </c>
      <c r="C60" s="6">
        <v>44</v>
      </c>
      <c r="D60" s="6">
        <v>44</v>
      </c>
      <c r="E60" s="6">
        <v>44</v>
      </c>
      <c r="F60" s="6">
        <v>44</v>
      </c>
      <c r="G60" s="6">
        <v>44</v>
      </c>
      <c r="H60" s="6">
        <v>44</v>
      </c>
      <c r="I60" s="6">
        <v>43</v>
      </c>
      <c r="J60" s="6">
        <v>43</v>
      </c>
      <c r="K60" s="6">
        <v>43</v>
      </c>
      <c r="L60" s="6">
        <v>43</v>
      </c>
      <c r="M60" s="6">
        <v>44</v>
      </c>
      <c r="N60" s="6">
        <v>44</v>
      </c>
      <c r="O60" s="6">
        <f t="shared" si="20"/>
        <v>524</v>
      </c>
      <c r="P60" s="143"/>
      <c r="Q60" s="143"/>
      <c r="R60" s="94"/>
    </row>
    <row r="61" spans="1:256" ht="15">
      <c r="A61" s="38" t="s">
        <v>147</v>
      </c>
      <c r="B61" s="49" t="s">
        <v>148</v>
      </c>
      <c r="C61" s="8">
        <f>SUM(C59:C60)</f>
        <v>1388</v>
      </c>
      <c r="D61" s="8">
        <f aca="true" t="shared" si="21" ref="D61:N61">SUM(D59:D60)</f>
        <v>1388</v>
      </c>
      <c r="E61" s="8">
        <f t="shared" si="21"/>
        <v>1388</v>
      </c>
      <c r="F61" s="8">
        <f t="shared" si="21"/>
        <v>1389</v>
      </c>
      <c r="G61" s="8">
        <f t="shared" si="21"/>
        <v>1388</v>
      </c>
      <c r="H61" s="8">
        <f t="shared" si="21"/>
        <v>1388</v>
      </c>
      <c r="I61" s="8">
        <f t="shared" si="21"/>
        <v>1387</v>
      </c>
      <c r="J61" s="8">
        <f t="shared" si="21"/>
        <v>1387</v>
      </c>
      <c r="K61" s="8">
        <f t="shared" si="21"/>
        <v>1387</v>
      </c>
      <c r="L61" s="8">
        <f t="shared" si="21"/>
        <v>1388</v>
      </c>
      <c r="M61" s="8">
        <f t="shared" si="21"/>
        <v>1389</v>
      </c>
      <c r="N61" s="8">
        <f t="shared" si="21"/>
        <v>1388</v>
      </c>
      <c r="O61" s="8">
        <f t="shared" si="20"/>
        <v>16655</v>
      </c>
      <c r="P61" s="147"/>
      <c r="Q61" s="143"/>
      <c r="R61" s="94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95"/>
      <c r="BV61" s="95"/>
      <c r="BW61" s="95"/>
      <c r="BX61" s="95"/>
      <c r="BY61" s="95"/>
      <c r="BZ61" s="95"/>
      <c r="CA61" s="95"/>
      <c r="CB61" s="95"/>
      <c r="CC61" s="95"/>
      <c r="CD61" s="95"/>
      <c r="CE61" s="95"/>
      <c r="CF61" s="95"/>
      <c r="CG61" s="95"/>
      <c r="CH61" s="95"/>
      <c r="CI61" s="95"/>
      <c r="CJ61" s="95"/>
      <c r="CK61" s="95"/>
      <c r="CL61" s="95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95"/>
      <c r="FA61" s="95"/>
      <c r="FB61" s="95"/>
      <c r="FC61" s="95"/>
      <c r="FD61" s="95"/>
      <c r="FE61" s="95"/>
      <c r="FF61" s="95"/>
      <c r="FG61" s="95"/>
      <c r="FH61" s="95"/>
      <c r="FI61" s="95"/>
      <c r="FJ61" s="95"/>
      <c r="FK61" s="95"/>
      <c r="FL61" s="95"/>
      <c r="FM61" s="95"/>
      <c r="FN61" s="95"/>
      <c r="FO61" s="95"/>
      <c r="FP61" s="95"/>
      <c r="FQ61" s="95"/>
      <c r="FR61" s="95"/>
      <c r="FS61" s="95"/>
      <c r="FT61" s="95"/>
      <c r="FU61" s="95"/>
      <c r="FV61" s="95"/>
      <c r="FW61" s="95"/>
      <c r="FX61" s="95"/>
      <c r="FY61" s="95"/>
      <c r="FZ61" s="95"/>
      <c r="GA61" s="95"/>
      <c r="GB61" s="95"/>
      <c r="GC61" s="95"/>
      <c r="GD61" s="95"/>
      <c r="GE61" s="95"/>
      <c r="GF61" s="95"/>
      <c r="GG61" s="95"/>
      <c r="GH61" s="95"/>
      <c r="GI61" s="95"/>
      <c r="GJ61" s="95"/>
      <c r="GK61" s="95"/>
      <c r="GL61" s="95"/>
      <c r="GM61" s="95"/>
      <c r="GN61" s="95"/>
      <c r="GO61" s="95"/>
      <c r="GP61" s="95"/>
      <c r="GQ61" s="95"/>
      <c r="GR61" s="95"/>
      <c r="GS61" s="95"/>
      <c r="GT61" s="95"/>
      <c r="GU61" s="95"/>
      <c r="GV61" s="95"/>
      <c r="GW61" s="95"/>
      <c r="GX61" s="95"/>
      <c r="GY61" s="95"/>
      <c r="GZ61" s="95"/>
      <c r="HA61" s="95"/>
      <c r="HB61" s="95"/>
      <c r="HC61" s="95"/>
      <c r="HD61" s="95"/>
      <c r="HE61" s="95"/>
      <c r="HF61" s="95"/>
      <c r="HG61" s="95"/>
      <c r="HH61" s="95"/>
      <c r="HI61" s="95"/>
      <c r="HJ61" s="95"/>
      <c r="HK61" s="95"/>
      <c r="HL61" s="95"/>
      <c r="HM61" s="95"/>
      <c r="HN61" s="95"/>
      <c r="HO61" s="95"/>
      <c r="HP61" s="95"/>
      <c r="HQ61" s="95"/>
      <c r="HR61" s="95"/>
      <c r="HS61" s="95"/>
      <c r="HT61" s="95"/>
      <c r="HU61" s="95"/>
      <c r="HV61" s="95"/>
      <c r="HW61" s="95"/>
      <c r="HX61" s="95"/>
      <c r="HY61" s="95"/>
      <c r="HZ61" s="95"/>
      <c r="IA61" s="95"/>
      <c r="IB61" s="95"/>
      <c r="IC61" s="95"/>
      <c r="ID61" s="95"/>
      <c r="IE61" s="95"/>
      <c r="IF61" s="95"/>
      <c r="IG61" s="95"/>
      <c r="IH61" s="95"/>
      <c r="II61" s="95"/>
      <c r="IJ61" s="95"/>
      <c r="IK61" s="95"/>
      <c r="IL61" s="95"/>
      <c r="IM61" s="95"/>
      <c r="IN61" s="95"/>
      <c r="IO61" s="95"/>
      <c r="IP61" s="95"/>
      <c r="IQ61" s="95"/>
      <c r="IR61" s="95"/>
      <c r="IS61" s="95"/>
      <c r="IT61" s="95"/>
      <c r="IU61" s="95"/>
      <c r="IV61" s="95"/>
    </row>
    <row r="62" spans="1:256" ht="15">
      <c r="A62" s="38" t="s">
        <v>345</v>
      </c>
      <c r="B62" s="49" t="s">
        <v>150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>
        <v>6500</v>
      </c>
      <c r="O62" s="8">
        <f t="shared" si="20"/>
        <v>6500</v>
      </c>
      <c r="P62" s="147"/>
      <c r="Q62" s="143"/>
      <c r="R62" s="94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5"/>
      <c r="BY62" s="95"/>
      <c r="BZ62" s="95"/>
      <c r="CA62" s="95"/>
      <c r="CB62" s="95"/>
      <c r="CC62" s="95"/>
      <c r="CD62" s="95"/>
      <c r="CE62" s="95"/>
      <c r="CF62" s="95"/>
      <c r="CG62" s="95"/>
      <c r="CH62" s="95"/>
      <c r="CI62" s="95"/>
      <c r="CJ62" s="95"/>
      <c r="CK62" s="95"/>
      <c r="CL62" s="95"/>
      <c r="CM62" s="95"/>
      <c r="CN62" s="95"/>
      <c r="CO62" s="95"/>
      <c r="CP62" s="95"/>
      <c r="CQ62" s="95"/>
      <c r="CR62" s="95"/>
      <c r="CS62" s="95"/>
      <c r="CT62" s="95"/>
      <c r="CU62" s="95"/>
      <c r="CV62" s="95"/>
      <c r="CW62" s="95"/>
      <c r="CX62" s="95"/>
      <c r="CY62" s="95"/>
      <c r="CZ62" s="95"/>
      <c r="DA62" s="95"/>
      <c r="DB62" s="95"/>
      <c r="DC62" s="95"/>
      <c r="DD62" s="95"/>
      <c r="DE62" s="95"/>
      <c r="DF62" s="95"/>
      <c r="DG62" s="95"/>
      <c r="DH62" s="95"/>
      <c r="DI62" s="95"/>
      <c r="DJ62" s="95"/>
      <c r="DK62" s="95"/>
      <c r="DL62" s="95"/>
      <c r="DM62" s="95"/>
      <c r="DN62" s="95"/>
      <c r="DO62" s="95"/>
      <c r="DP62" s="95"/>
      <c r="DQ62" s="95"/>
      <c r="DR62" s="95"/>
      <c r="DS62" s="95"/>
      <c r="DT62" s="95"/>
      <c r="DU62" s="95"/>
      <c r="DV62" s="95"/>
      <c r="DW62" s="95"/>
      <c r="DX62" s="95"/>
      <c r="DY62" s="95"/>
      <c r="DZ62" s="95"/>
      <c r="EA62" s="95"/>
      <c r="EB62" s="95"/>
      <c r="EC62" s="95"/>
      <c r="ED62" s="95"/>
      <c r="EE62" s="95"/>
      <c r="EF62" s="95"/>
      <c r="EG62" s="95"/>
      <c r="EH62" s="95"/>
      <c r="EI62" s="95"/>
      <c r="EJ62" s="95"/>
      <c r="EK62" s="95"/>
      <c r="EL62" s="95"/>
      <c r="EM62" s="95"/>
      <c r="EN62" s="95"/>
      <c r="EO62" s="95"/>
      <c r="EP62" s="95"/>
      <c r="EQ62" s="95"/>
      <c r="ER62" s="95"/>
      <c r="ES62" s="95"/>
      <c r="ET62" s="95"/>
      <c r="EU62" s="95"/>
      <c r="EV62" s="95"/>
      <c r="EW62" s="95"/>
      <c r="EX62" s="95"/>
      <c r="EY62" s="95"/>
      <c r="EZ62" s="95"/>
      <c r="FA62" s="95"/>
      <c r="FB62" s="95"/>
      <c r="FC62" s="95"/>
      <c r="FD62" s="95"/>
      <c r="FE62" s="95"/>
      <c r="FF62" s="95"/>
      <c r="FG62" s="95"/>
      <c r="FH62" s="95"/>
      <c r="FI62" s="95"/>
      <c r="FJ62" s="95"/>
      <c r="FK62" s="95"/>
      <c r="FL62" s="95"/>
      <c r="FM62" s="95"/>
      <c r="FN62" s="95"/>
      <c r="FO62" s="95"/>
      <c r="FP62" s="95"/>
      <c r="FQ62" s="95"/>
      <c r="FR62" s="95"/>
      <c r="FS62" s="95"/>
      <c r="FT62" s="95"/>
      <c r="FU62" s="95"/>
      <c r="FV62" s="95"/>
      <c r="FW62" s="95"/>
      <c r="FX62" s="95"/>
      <c r="FY62" s="95"/>
      <c r="FZ62" s="95"/>
      <c r="GA62" s="95"/>
      <c r="GB62" s="95"/>
      <c r="GC62" s="95"/>
      <c r="GD62" s="95"/>
      <c r="GE62" s="95"/>
      <c r="GF62" s="95"/>
      <c r="GG62" s="95"/>
      <c r="GH62" s="95"/>
      <c r="GI62" s="95"/>
      <c r="GJ62" s="95"/>
      <c r="GK62" s="95"/>
      <c r="GL62" s="95"/>
      <c r="GM62" s="95"/>
      <c r="GN62" s="95"/>
      <c r="GO62" s="95"/>
      <c r="GP62" s="95"/>
      <c r="GQ62" s="95"/>
      <c r="GR62" s="95"/>
      <c r="GS62" s="95"/>
      <c r="GT62" s="95"/>
      <c r="GU62" s="95"/>
      <c r="GV62" s="95"/>
      <c r="GW62" s="95"/>
      <c r="GX62" s="95"/>
      <c r="GY62" s="95"/>
      <c r="GZ62" s="95"/>
      <c r="HA62" s="95"/>
      <c r="HB62" s="95"/>
      <c r="HC62" s="95"/>
      <c r="HD62" s="95"/>
      <c r="HE62" s="95"/>
      <c r="HF62" s="95"/>
      <c r="HG62" s="95"/>
      <c r="HH62" s="95"/>
      <c r="HI62" s="95"/>
      <c r="HJ62" s="95"/>
      <c r="HK62" s="95"/>
      <c r="HL62" s="95"/>
      <c r="HM62" s="95"/>
      <c r="HN62" s="95"/>
      <c r="HO62" s="95"/>
      <c r="HP62" s="95"/>
      <c r="HQ62" s="95"/>
      <c r="HR62" s="95"/>
      <c r="HS62" s="95"/>
      <c r="HT62" s="95"/>
      <c r="HU62" s="95"/>
      <c r="HV62" s="95"/>
      <c r="HW62" s="95"/>
      <c r="HX62" s="95"/>
      <c r="HY62" s="95"/>
      <c r="HZ62" s="95"/>
      <c r="IA62" s="95"/>
      <c r="IB62" s="95"/>
      <c r="IC62" s="95"/>
      <c r="ID62" s="95"/>
      <c r="IE62" s="95"/>
      <c r="IF62" s="95"/>
      <c r="IG62" s="95"/>
      <c r="IH62" s="95"/>
      <c r="II62" s="95"/>
      <c r="IJ62" s="95"/>
      <c r="IK62" s="95"/>
      <c r="IL62" s="95"/>
      <c r="IM62" s="95"/>
      <c r="IN62" s="95"/>
      <c r="IO62" s="95"/>
      <c r="IP62" s="95"/>
      <c r="IQ62" s="95"/>
      <c r="IR62" s="95"/>
      <c r="IS62" s="95"/>
      <c r="IT62" s="95"/>
      <c r="IU62" s="95"/>
      <c r="IV62" s="95"/>
    </row>
    <row r="63" spans="1:18" ht="15">
      <c r="A63" s="40" t="s">
        <v>151</v>
      </c>
      <c r="B63" s="157" t="s">
        <v>152</v>
      </c>
      <c r="C63" s="6"/>
      <c r="D63" s="6"/>
      <c r="E63" s="6">
        <v>800</v>
      </c>
      <c r="F63" s="6"/>
      <c r="G63" s="6"/>
      <c r="H63" s="6"/>
      <c r="I63" s="6"/>
      <c r="J63" s="6"/>
      <c r="K63" s="6">
        <v>799</v>
      </c>
      <c r="L63" s="6"/>
      <c r="M63" s="6"/>
      <c r="N63" s="6"/>
      <c r="O63" s="6">
        <f t="shared" si="20"/>
        <v>1599</v>
      </c>
      <c r="P63" s="143"/>
      <c r="Q63" s="143"/>
      <c r="R63" s="94"/>
    </row>
    <row r="64" spans="1:18" ht="15">
      <c r="A64" s="40" t="s">
        <v>153</v>
      </c>
      <c r="B64" s="157" t="s">
        <v>154</v>
      </c>
      <c r="C64" s="6"/>
      <c r="D64" s="6"/>
      <c r="E64" s="6"/>
      <c r="F64" s="6"/>
      <c r="G64" s="6">
        <v>1000</v>
      </c>
      <c r="H64" s="6"/>
      <c r="I64" s="6"/>
      <c r="J64" s="6"/>
      <c r="K64" s="6"/>
      <c r="L64" s="6"/>
      <c r="M64" s="6"/>
      <c r="N64" s="6">
        <v>1000</v>
      </c>
      <c r="O64" s="6">
        <f t="shared" si="20"/>
        <v>2000</v>
      </c>
      <c r="P64" s="143"/>
      <c r="Q64" s="143"/>
      <c r="R64" s="94"/>
    </row>
    <row r="65" spans="1:18" ht="15">
      <c r="A65" s="40" t="s">
        <v>155</v>
      </c>
      <c r="B65" s="157" t="s">
        <v>156</v>
      </c>
      <c r="C65" s="6"/>
      <c r="D65" s="6"/>
      <c r="E65" s="6">
        <v>400</v>
      </c>
      <c r="F65" s="6"/>
      <c r="G65" s="6"/>
      <c r="H65" s="6"/>
      <c r="I65" s="6"/>
      <c r="J65" s="6"/>
      <c r="K65" s="6">
        <v>614</v>
      </c>
      <c r="L65" s="6"/>
      <c r="M65" s="6"/>
      <c r="N65" s="6"/>
      <c r="O65" s="6">
        <f t="shared" si="20"/>
        <v>1014</v>
      </c>
      <c r="P65" s="143"/>
      <c r="Q65" s="143"/>
      <c r="R65" s="94"/>
    </row>
    <row r="66" spans="1:256" ht="15">
      <c r="A66" s="38" t="s">
        <v>303</v>
      </c>
      <c r="B66" s="49" t="s">
        <v>304</v>
      </c>
      <c r="C66" s="8">
        <f>SUM(C64:C65)</f>
        <v>0</v>
      </c>
      <c r="D66" s="8">
        <f aca="true" t="shared" si="22" ref="D66:N66">SUM(D64:D65)</f>
        <v>0</v>
      </c>
      <c r="E66" s="8">
        <f t="shared" si="22"/>
        <v>400</v>
      </c>
      <c r="F66" s="8">
        <f t="shared" si="22"/>
        <v>0</v>
      </c>
      <c r="G66" s="8">
        <f t="shared" si="22"/>
        <v>1000</v>
      </c>
      <c r="H66" s="8">
        <f t="shared" si="22"/>
        <v>0</v>
      </c>
      <c r="I66" s="8">
        <f t="shared" si="22"/>
        <v>0</v>
      </c>
      <c r="J66" s="8">
        <f t="shared" si="22"/>
        <v>0</v>
      </c>
      <c r="K66" s="8">
        <f t="shared" si="22"/>
        <v>614</v>
      </c>
      <c r="L66" s="8">
        <f t="shared" si="22"/>
        <v>0</v>
      </c>
      <c r="M66" s="8">
        <f t="shared" si="22"/>
        <v>0</v>
      </c>
      <c r="N66" s="8">
        <f t="shared" si="22"/>
        <v>1000</v>
      </c>
      <c r="O66" s="8">
        <f t="shared" si="20"/>
        <v>3014</v>
      </c>
      <c r="P66" s="147"/>
      <c r="Q66" s="143"/>
      <c r="R66" s="94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5"/>
      <c r="BY66" s="95"/>
      <c r="BZ66" s="95"/>
      <c r="CA66" s="95"/>
      <c r="CB66" s="95"/>
      <c r="CC66" s="95"/>
      <c r="CD66" s="95"/>
      <c r="CE66" s="95"/>
      <c r="CF66" s="95"/>
      <c r="CG66" s="95"/>
      <c r="CH66" s="95"/>
      <c r="CI66" s="95"/>
      <c r="CJ66" s="95"/>
      <c r="CK66" s="95"/>
      <c r="CL66" s="95"/>
      <c r="CM66" s="95"/>
      <c r="CN66" s="95"/>
      <c r="CO66" s="95"/>
      <c r="CP66" s="95"/>
      <c r="CQ66" s="95"/>
      <c r="CR66" s="95"/>
      <c r="CS66" s="95"/>
      <c r="CT66" s="95"/>
      <c r="CU66" s="95"/>
      <c r="CV66" s="95"/>
      <c r="CW66" s="95"/>
      <c r="CX66" s="95"/>
      <c r="CY66" s="95"/>
      <c r="CZ66" s="95"/>
      <c r="DA66" s="95"/>
      <c r="DB66" s="95"/>
      <c r="DC66" s="95"/>
      <c r="DD66" s="95"/>
      <c r="DE66" s="95"/>
      <c r="DF66" s="95"/>
      <c r="DG66" s="95"/>
      <c r="DH66" s="95"/>
      <c r="DI66" s="95"/>
      <c r="DJ66" s="95"/>
      <c r="DK66" s="95"/>
      <c r="DL66" s="95"/>
      <c r="DM66" s="95"/>
      <c r="DN66" s="95"/>
      <c r="DO66" s="95"/>
      <c r="DP66" s="95"/>
      <c r="DQ66" s="95"/>
      <c r="DR66" s="95"/>
      <c r="DS66" s="95"/>
      <c r="DT66" s="95"/>
      <c r="DU66" s="95"/>
      <c r="DV66" s="95"/>
      <c r="DW66" s="95"/>
      <c r="DX66" s="95"/>
      <c r="DY66" s="95"/>
      <c r="DZ66" s="95"/>
      <c r="EA66" s="95"/>
      <c r="EB66" s="95"/>
      <c r="EC66" s="95"/>
      <c r="ED66" s="95"/>
      <c r="EE66" s="95"/>
      <c r="EF66" s="95"/>
      <c r="EG66" s="95"/>
      <c r="EH66" s="95"/>
      <c r="EI66" s="95"/>
      <c r="EJ66" s="95"/>
      <c r="EK66" s="95"/>
      <c r="EL66" s="95"/>
      <c r="EM66" s="95"/>
      <c r="EN66" s="95"/>
      <c r="EO66" s="95"/>
      <c r="EP66" s="95"/>
      <c r="EQ66" s="95"/>
      <c r="ER66" s="95"/>
      <c r="ES66" s="95"/>
      <c r="ET66" s="95"/>
      <c r="EU66" s="95"/>
      <c r="EV66" s="95"/>
      <c r="EW66" s="95"/>
      <c r="EX66" s="95"/>
      <c r="EY66" s="95"/>
      <c r="EZ66" s="95"/>
      <c r="FA66" s="95"/>
      <c r="FB66" s="95"/>
      <c r="FC66" s="95"/>
      <c r="FD66" s="95"/>
      <c r="FE66" s="95"/>
      <c r="FF66" s="95"/>
      <c r="FG66" s="95"/>
      <c r="FH66" s="95"/>
      <c r="FI66" s="95"/>
      <c r="FJ66" s="95"/>
      <c r="FK66" s="95"/>
      <c r="FL66" s="95"/>
      <c r="FM66" s="95"/>
      <c r="FN66" s="95"/>
      <c r="FO66" s="95"/>
      <c r="FP66" s="95"/>
      <c r="FQ66" s="95"/>
      <c r="FR66" s="95"/>
      <c r="FS66" s="95"/>
      <c r="FT66" s="95"/>
      <c r="FU66" s="95"/>
      <c r="FV66" s="95"/>
      <c r="FW66" s="95"/>
      <c r="FX66" s="95"/>
      <c r="FY66" s="95"/>
      <c r="FZ66" s="95"/>
      <c r="GA66" s="95"/>
      <c r="GB66" s="95"/>
      <c r="GC66" s="95"/>
      <c r="GD66" s="95"/>
      <c r="GE66" s="95"/>
      <c r="GF66" s="95"/>
      <c r="GG66" s="95"/>
      <c r="GH66" s="95"/>
      <c r="GI66" s="95"/>
      <c r="GJ66" s="95"/>
      <c r="GK66" s="95"/>
      <c r="GL66" s="95"/>
      <c r="GM66" s="95"/>
      <c r="GN66" s="95"/>
      <c r="GO66" s="95"/>
      <c r="GP66" s="95"/>
      <c r="GQ66" s="95"/>
      <c r="GR66" s="95"/>
      <c r="GS66" s="95"/>
      <c r="GT66" s="95"/>
      <c r="GU66" s="95"/>
      <c r="GV66" s="95"/>
      <c r="GW66" s="95"/>
      <c r="GX66" s="95"/>
      <c r="GY66" s="95"/>
      <c r="GZ66" s="95"/>
      <c r="HA66" s="95"/>
      <c r="HB66" s="95"/>
      <c r="HC66" s="95"/>
      <c r="HD66" s="95"/>
      <c r="HE66" s="95"/>
      <c r="HF66" s="95"/>
      <c r="HG66" s="95"/>
      <c r="HH66" s="95"/>
      <c r="HI66" s="95"/>
      <c r="HJ66" s="95"/>
      <c r="HK66" s="95"/>
      <c r="HL66" s="95"/>
      <c r="HM66" s="95"/>
      <c r="HN66" s="95"/>
      <c r="HO66" s="95"/>
      <c r="HP66" s="95"/>
      <c r="HQ66" s="95"/>
      <c r="HR66" s="95"/>
      <c r="HS66" s="95"/>
      <c r="HT66" s="95"/>
      <c r="HU66" s="95"/>
      <c r="HV66" s="95"/>
      <c r="HW66" s="95"/>
      <c r="HX66" s="95"/>
      <c r="HY66" s="95"/>
      <c r="HZ66" s="95"/>
      <c r="IA66" s="95"/>
      <c r="IB66" s="95"/>
      <c r="IC66" s="95"/>
      <c r="ID66" s="95"/>
      <c r="IE66" s="95"/>
      <c r="IF66" s="95"/>
      <c r="IG66" s="95"/>
      <c r="IH66" s="95"/>
      <c r="II66" s="95"/>
      <c r="IJ66" s="95"/>
      <c r="IK66" s="95"/>
      <c r="IL66" s="95"/>
      <c r="IM66" s="95"/>
      <c r="IN66" s="95"/>
      <c r="IO66" s="95"/>
      <c r="IP66" s="95"/>
      <c r="IQ66" s="95"/>
      <c r="IR66" s="95"/>
      <c r="IS66" s="95"/>
      <c r="IT66" s="95"/>
      <c r="IU66" s="95"/>
      <c r="IV66" s="95"/>
    </row>
    <row r="67" spans="1:256" ht="15">
      <c r="A67" s="38" t="s">
        <v>159</v>
      </c>
      <c r="B67" s="49" t="s">
        <v>160</v>
      </c>
      <c r="C67" s="8">
        <f>SUM(C66)</f>
        <v>0</v>
      </c>
      <c r="D67" s="8">
        <f aca="true" t="shared" si="23" ref="D67:N67">SUM(D63+D66)</f>
        <v>0</v>
      </c>
      <c r="E67" s="8">
        <f t="shared" si="23"/>
        <v>1200</v>
      </c>
      <c r="F67" s="8">
        <f t="shared" si="23"/>
        <v>0</v>
      </c>
      <c r="G67" s="8">
        <f t="shared" si="23"/>
        <v>1000</v>
      </c>
      <c r="H67" s="8">
        <f t="shared" si="23"/>
        <v>0</v>
      </c>
      <c r="I67" s="8">
        <f t="shared" si="23"/>
        <v>0</v>
      </c>
      <c r="J67" s="8">
        <f t="shared" si="23"/>
        <v>0</v>
      </c>
      <c r="K67" s="8">
        <f t="shared" si="23"/>
        <v>1413</v>
      </c>
      <c r="L67" s="8">
        <f t="shared" si="23"/>
        <v>0</v>
      </c>
      <c r="M67" s="8">
        <f t="shared" si="23"/>
        <v>0</v>
      </c>
      <c r="N67" s="8">
        <f t="shared" si="23"/>
        <v>1000</v>
      </c>
      <c r="O67" s="8">
        <f t="shared" si="20"/>
        <v>4613</v>
      </c>
      <c r="P67" s="147"/>
      <c r="Q67" s="143"/>
      <c r="R67" s="94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  <c r="GL67" s="95"/>
      <c r="GM67" s="95"/>
      <c r="GN67" s="95"/>
      <c r="GO67" s="95"/>
      <c r="GP67" s="95"/>
      <c r="GQ67" s="95"/>
      <c r="GR67" s="95"/>
      <c r="GS67" s="95"/>
      <c r="GT67" s="95"/>
      <c r="GU67" s="95"/>
      <c r="GV67" s="95"/>
      <c r="GW67" s="95"/>
      <c r="GX67" s="95"/>
      <c r="GY67" s="95"/>
      <c r="GZ67" s="95"/>
      <c r="HA67" s="95"/>
      <c r="HB67" s="95"/>
      <c r="HC67" s="95"/>
      <c r="HD67" s="95"/>
      <c r="HE67" s="95"/>
      <c r="HF67" s="95"/>
      <c r="HG67" s="95"/>
      <c r="HH67" s="95"/>
      <c r="HI67" s="95"/>
      <c r="HJ67" s="95"/>
      <c r="HK67" s="95"/>
      <c r="HL67" s="95"/>
      <c r="HM67" s="95"/>
      <c r="HN67" s="95"/>
      <c r="HO67" s="95"/>
      <c r="HP67" s="95"/>
      <c r="HQ67" s="95"/>
      <c r="HR67" s="95"/>
      <c r="HS67" s="95"/>
      <c r="HT67" s="95"/>
      <c r="HU67" s="95"/>
      <c r="HV67" s="95"/>
      <c r="HW67" s="95"/>
      <c r="HX67" s="95"/>
      <c r="HY67" s="95"/>
      <c r="HZ67" s="95"/>
      <c r="IA67" s="95"/>
      <c r="IB67" s="95"/>
      <c r="IC67" s="95"/>
      <c r="ID67" s="95"/>
      <c r="IE67" s="95"/>
      <c r="IF67" s="95"/>
      <c r="IG67" s="95"/>
      <c r="IH67" s="95"/>
      <c r="II67" s="95"/>
      <c r="IJ67" s="95"/>
      <c r="IK67" s="95"/>
      <c r="IL67" s="95"/>
      <c r="IM67" s="95"/>
      <c r="IN67" s="95"/>
      <c r="IO67" s="95"/>
      <c r="IP67" s="95"/>
      <c r="IQ67" s="95"/>
      <c r="IR67" s="95"/>
      <c r="IS67" s="95"/>
      <c r="IT67" s="95"/>
      <c r="IU67" s="95"/>
      <c r="IV67" s="95"/>
    </row>
    <row r="68" spans="1:18" ht="15">
      <c r="A68" s="149" t="s">
        <v>161</v>
      </c>
      <c r="B68" s="157" t="s">
        <v>162</v>
      </c>
      <c r="C68" s="6">
        <v>467</v>
      </c>
      <c r="D68" s="6">
        <v>467</v>
      </c>
      <c r="E68" s="6">
        <v>467</v>
      </c>
      <c r="F68" s="6">
        <v>467</v>
      </c>
      <c r="G68" s="6">
        <v>467</v>
      </c>
      <c r="H68" s="6">
        <v>467</v>
      </c>
      <c r="I68" s="6">
        <v>467</v>
      </c>
      <c r="J68" s="6">
        <v>467</v>
      </c>
      <c r="K68" s="6">
        <v>467</v>
      </c>
      <c r="L68" s="6">
        <v>467</v>
      </c>
      <c r="M68" s="6">
        <v>467</v>
      </c>
      <c r="N68" s="6">
        <v>468</v>
      </c>
      <c r="O68" s="6">
        <f t="shared" si="20"/>
        <v>5605</v>
      </c>
      <c r="P68" s="143"/>
      <c r="Q68" s="143"/>
      <c r="R68" s="94"/>
    </row>
    <row r="69" spans="1:18" ht="15">
      <c r="A69" s="149" t="s">
        <v>163</v>
      </c>
      <c r="B69" s="157" t="s">
        <v>164</v>
      </c>
      <c r="C69" s="6">
        <v>150</v>
      </c>
      <c r="D69" s="6">
        <v>151</v>
      </c>
      <c r="E69" s="6">
        <v>150</v>
      </c>
      <c r="F69" s="6">
        <v>150</v>
      </c>
      <c r="G69" s="6">
        <v>150</v>
      </c>
      <c r="H69" s="6">
        <v>150</v>
      </c>
      <c r="I69" s="6">
        <v>150</v>
      </c>
      <c r="J69" s="6">
        <v>150</v>
      </c>
      <c r="K69" s="6">
        <v>150</v>
      </c>
      <c r="L69" s="6">
        <v>150</v>
      </c>
      <c r="M69" s="6">
        <v>150</v>
      </c>
      <c r="N69" s="6">
        <v>151</v>
      </c>
      <c r="O69" s="6">
        <f t="shared" si="20"/>
        <v>1802</v>
      </c>
      <c r="P69" s="143"/>
      <c r="Q69" s="143"/>
      <c r="R69" s="94"/>
    </row>
    <row r="70" spans="1:18" ht="15">
      <c r="A70" s="149" t="s">
        <v>165</v>
      </c>
      <c r="B70" s="157" t="s">
        <v>166</v>
      </c>
      <c r="C70" s="6">
        <v>143</v>
      </c>
      <c r="D70" s="6">
        <v>143</v>
      </c>
      <c r="E70" s="6">
        <v>142</v>
      </c>
      <c r="F70" s="6">
        <v>142</v>
      </c>
      <c r="G70" s="6">
        <v>142</v>
      </c>
      <c r="H70" s="6">
        <v>142</v>
      </c>
      <c r="I70" s="6">
        <v>143</v>
      </c>
      <c r="J70" s="6">
        <v>142</v>
      </c>
      <c r="K70" s="6">
        <v>142</v>
      </c>
      <c r="L70" s="6">
        <v>143</v>
      </c>
      <c r="M70" s="6">
        <v>143</v>
      </c>
      <c r="N70" s="6">
        <v>143</v>
      </c>
      <c r="O70" s="6">
        <f t="shared" si="20"/>
        <v>1710</v>
      </c>
      <c r="P70" s="143"/>
      <c r="Q70" s="143"/>
      <c r="R70" s="94"/>
    </row>
    <row r="71" spans="1:18" ht="15">
      <c r="A71" s="149" t="s">
        <v>167</v>
      </c>
      <c r="B71" s="157" t="s">
        <v>168</v>
      </c>
      <c r="C71" s="6"/>
      <c r="D71" s="6"/>
      <c r="E71" s="6"/>
      <c r="F71" s="6"/>
      <c r="G71" s="6"/>
      <c r="H71" s="6"/>
      <c r="I71" s="6"/>
      <c r="J71" s="6"/>
      <c r="K71" s="6">
        <v>892</v>
      </c>
      <c r="L71" s="6"/>
      <c r="M71" s="6"/>
      <c r="N71" s="6"/>
      <c r="O71" s="6">
        <f t="shared" si="20"/>
        <v>892</v>
      </c>
      <c r="P71" s="143"/>
      <c r="Q71" s="143"/>
      <c r="R71" s="94"/>
    </row>
    <row r="72" spans="1:256" ht="15">
      <c r="A72" s="43" t="s">
        <v>169</v>
      </c>
      <c r="B72" s="49" t="s">
        <v>170</v>
      </c>
      <c r="C72" s="8">
        <f>SUM(C68:C70)</f>
        <v>760</v>
      </c>
      <c r="D72" s="8">
        <f aca="true" t="shared" si="24" ref="D72:N72">SUM(D68:D70)</f>
        <v>761</v>
      </c>
      <c r="E72" s="8">
        <f t="shared" si="24"/>
        <v>759</v>
      </c>
      <c r="F72" s="8">
        <f t="shared" si="24"/>
        <v>759</v>
      </c>
      <c r="G72" s="8">
        <f t="shared" si="24"/>
        <v>759</v>
      </c>
      <c r="H72" s="8">
        <f t="shared" si="24"/>
        <v>759</v>
      </c>
      <c r="I72" s="8">
        <f t="shared" si="24"/>
        <v>760</v>
      </c>
      <c r="J72" s="8">
        <f t="shared" si="24"/>
        <v>759</v>
      </c>
      <c r="K72" s="8">
        <f>SUM(K68:K71)</f>
        <v>1651</v>
      </c>
      <c r="L72" s="8">
        <f t="shared" si="24"/>
        <v>760</v>
      </c>
      <c r="M72" s="8">
        <f t="shared" si="24"/>
        <v>760</v>
      </c>
      <c r="N72" s="8">
        <f t="shared" si="24"/>
        <v>762</v>
      </c>
      <c r="O72" s="8">
        <f t="shared" si="20"/>
        <v>10009</v>
      </c>
      <c r="P72" s="147"/>
      <c r="Q72" s="148"/>
      <c r="R72" s="94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95"/>
      <c r="AO72" s="95"/>
      <c r="AP72" s="95"/>
      <c r="AQ72" s="95"/>
      <c r="AR72" s="95"/>
      <c r="AS72" s="95"/>
      <c r="AT72" s="95"/>
      <c r="AU72" s="95"/>
      <c r="AV72" s="95"/>
      <c r="AW72" s="95"/>
      <c r="AX72" s="95"/>
      <c r="AY72" s="95"/>
      <c r="AZ72" s="95"/>
      <c r="BA72" s="95"/>
      <c r="BB72" s="95"/>
      <c r="BC72" s="95"/>
      <c r="BD72" s="95"/>
      <c r="BE72" s="95"/>
      <c r="BF72" s="95"/>
      <c r="BG72" s="95"/>
      <c r="BH72" s="95"/>
      <c r="BI72" s="95"/>
      <c r="BJ72" s="95"/>
      <c r="BK72" s="95"/>
      <c r="BL72" s="95"/>
      <c r="BM72" s="95"/>
      <c r="BN72" s="95"/>
      <c r="BO72" s="95"/>
      <c r="BP72" s="95"/>
      <c r="BQ72" s="95"/>
      <c r="BR72" s="95"/>
      <c r="BS72" s="95"/>
      <c r="BT72" s="95"/>
      <c r="BU72" s="95"/>
      <c r="BV72" s="95"/>
      <c r="BW72" s="95"/>
      <c r="BX72" s="95"/>
      <c r="BY72" s="95"/>
      <c r="BZ72" s="95"/>
      <c r="CA72" s="95"/>
      <c r="CB72" s="95"/>
      <c r="CC72" s="95"/>
      <c r="CD72" s="95"/>
      <c r="CE72" s="95"/>
      <c r="CF72" s="95"/>
      <c r="CG72" s="95"/>
      <c r="CH72" s="95"/>
      <c r="CI72" s="95"/>
      <c r="CJ72" s="95"/>
      <c r="CK72" s="95"/>
      <c r="CL72" s="95"/>
      <c r="CM72" s="95"/>
      <c r="CN72" s="95"/>
      <c r="CO72" s="95"/>
      <c r="CP72" s="95"/>
      <c r="CQ72" s="95"/>
      <c r="CR72" s="95"/>
      <c r="CS72" s="95"/>
      <c r="CT72" s="95"/>
      <c r="CU72" s="95"/>
      <c r="CV72" s="95"/>
      <c r="CW72" s="95"/>
      <c r="CX72" s="95"/>
      <c r="CY72" s="95"/>
      <c r="CZ72" s="95"/>
      <c r="DA72" s="95"/>
      <c r="DB72" s="95"/>
      <c r="DC72" s="95"/>
      <c r="DD72" s="95"/>
      <c r="DE72" s="95"/>
      <c r="DF72" s="95"/>
      <c r="DG72" s="95"/>
      <c r="DH72" s="95"/>
      <c r="DI72" s="95"/>
      <c r="DJ72" s="95"/>
      <c r="DK72" s="95"/>
      <c r="DL72" s="95"/>
      <c r="DM72" s="95"/>
      <c r="DN72" s="95"/>
      <c r="DO72" s="95"/>
      <c r="DP72" s="95"/>
      <c r="DQ72" s="95"/>
      <c r="DR72" s="95"/>
      <c r="DS72" s="95"/>
      <c r="DT72" s="95"/>
      <c r="DU72" s="95"/>
      <c r="DV72" s="95"/>
      <c r="DW72" s="95"/>
      <c r="DX72" s="95"/>
      <c r="DY72" s="95"/>
      <c r="DZ72" s="95"/>
      <c r="EA72" s="95"/>
      <c r="EB72" s="95"/>
      <c r="EC72" s="95"/>
      <c r="ED72" s="95"/>
      <c r="EE72" s="95"/>
      <c r="EF72" s="95"/>
      <c r="EG72" s="95"/>
      <c r="EH72" s="95"/>
      <c r="EI72" s="95"/>
      <c r="EJ72" s="95"/>
      <c r="EK72" s="95"/>
      <c r="EL72" s="95"/>
      <c r="EM72" s="95"/>
      <c r="EN72" s="95"/>
      <c r="EO72" s="95"/>
      <c r="EP72" s="95"/>
      <c r="EQ72" s="95"/>
      <c r="ER72" s="95"/>
      <c r="ES72" s="95"/>
      <c r="ET72" s="95"/>
      <c r="EU72" s="95"/>
      <c r="EV72" s="95"/>
      <c r="EW72" s="95"/>
      <c r="EX72" s="95"/>
      <c r="EY72" s="95"/>
      <c r="EZ72" s="95"/>
      <c r="FA72" s="95"/>
      <c r="FB72" s="95"/>
      <c r="FC72" s="95"/>
      <c r="FD72" s="95"/>
      <c r="FE72" s="95"/>
      <c r="FF72" s="95"/>
      <c r="FG72" s="95"/>
      <c r="FH72" s="95"/>
      <c r="FI72" s="95"/>
      <c r="FJ72" s="95"/>
      <c r="FK72" s="95"/>
      <c r="FL72" s="95"/>
      <c r="FM72" s="95"/>
      <c r="FN72" s="95"/>
      <c r="FO72" s="95"/>
      <c r="FP72" s="95"/>
      <c r="FQ72" s="95"/>
      <c r="FR72" s="95"/>
      <c r="FS72" s="95"/>
      <c r="FT72" s="95"/>
      <c r="FU72" s="95"/>
      <c r="FV72" s="95"/>
      <c r="FW72" s="95"/>
      <c r="FX72" s="95"/>
      <c r="FY72" s="95"/>
      <c r="FZ72" s="95"/>
      <c r="GA72" s="95"/>
      <c r="GB72" s="95"/>
      <c r="GC72" s="95"/>
      <c r="GD72" s="95"/>
      <c r="GE72" s="95"/>
      <c r="GF72" s="95"/>
      <c r="GG72" s="95"/>
      <c r="GH72" s="95"/>
      <c r="GI72" s="95"/>
      <c r="GJ72" s="95"/>
      <c r="GK72" s="95"/>
      <c r="GL72" s="95"/>
      <c r="GM72" s="95"/>
      <c r="GN72" s="95"/>
      <c r="GO72" s="95"/>
      <c r="GP72" s="95"/>
      <c r="GQ72" s="95"/>
      <c r="GR72" s="95"/>
      <c r="GS72" s="95"/>
      <c r="GT72" s="95"/>
      <c r="GU72" s="95"/>
      <c r="GV72" s="95"/>
      <c r="GW72" s="95"/>
      <c r="GX72" s="95"/>
      <c r="GY72" s="95"/>
      <c r="GZ72" s="95"/>
      <c r="HA72" s="95"/>
      <c r="HB72" s="95"/>
      <c r="HC72" s="95"/>
      <c r="HD72" s="95"/>
      <c r="HE72" s="95"/>
      <c r="HF72" s="95"/>
      <c r="HG72" s="95"/>
      <c r="HH72" s="95"/>
      <c r="HI72" s="95"/>
      <c r="HJ72" s="95"/>
      <c r="HK72" s="95"/>
      <c r="HL72" s="95"/>
      <c r="HM72" s="95"/>
      <c r="HN72" s="95"/>
      <c r="HO72" s="95"/>
      <c r="HP72" s="95"/>
      <c r="HQ72" s="95"/>
      <c r="HR72" s="95"/>
      <c r="HS72" s="95"/>
      <c r="HT72" s="95"/>
      <c r="HU72" s="95"/>
      <c r="HV72" s="95"/>
      <c r="HW72" s="95"/>
      <c r="HX72" s="95"/>
      <c r="HY72" s="95"/>
      <c r="HZ72" s="95"/>
      <c r="IA72" s="95"/>
      <c r="IB72" s="95"/>
      <c r="IC72" s="95"/>
      <c r="ID72" s="95"/>
      <c r="IE72" s="95"/>
      <c r="IF72" s="95"/>
      <c r="IG72" s="95"/>
      <c r="IH72" s="95"/>
      <c r="II72" s="95"/>
      <c r="IJ72" s="95"/>
      <c r="IK72" s="95"/>
      <c r="IL72" s="95"/>
      <c r="IM72" s="95"/>
      <c r="IN72" s="95"/>
      <c r="IO72" s="95"/>
      <c r="IP72" s="95"/>
      <c r="IQ72" s="95"/>
      <c r="IR72" s="95"/>
      <c r="IS72" s="95"/>
      <c r="IT72" s="95"/>
      <c r="IU72" s="95"/>
      <c r="IV72" s="95"/>
    </row>
    <row r="73" spans="1:256" ht="15">
      <c r="A73" s="168" t="s">
        <v>171</v>
      </c>
      <c r="B73" s="158" t="s">
        <v>172</v>
      </c>
      <c r="C73" s="65">
        <f>SUM(C61+C62+C67+C72)</f>
        <v>2148</v>
      </c>
      <c r="D73" s="65">
        <f aca="true" t="shared" si="25" ref="D73:N73">SUM(D61+D62+D67+D72)</f>
        <v>2149</v>
      </c>
      <c r="E73" s="65">
        <f t="shared" si="25"/>
        <v>3347</v>
      </c>
      <c r="F73" s="65">
        <f t="shared" si="25"/>
        <v>2148</v>
      </c>
      <c r="G73" s="65">
        <f t="shared" si="25"/>
        <v>3147</v>
      </c>
      <c r="H73" s="65">
        <f t="shared" si="25"/>
        <v>2147</v>
      </c>
      <c r="I73" s="65">
        <f t="shared" si="25"/>
        <v>2147</v>
      </c>
      <c r="J73" s="65">
        <f t="shared" si="25"/>
        <v>2146</v>
      </c>
      <c r="K73" s="65">
        <f t="shared" si="25"/>
        <v>4451</v>
      </c>
      <c r="L73" s="65">
        <f t="shared" si="25"/>
        <v>2148</v>
      </c>
      <c r="M73" s="65">
        <f t="shared" si="25"/>
        <v>2149</v>
      </c>
      <c r="N73" s="65">
        <f t="shared" si="25"/>
        <v>9650</v>
      </c>
      <c r="O73" s="8">
        <f t="shared" si="20"/>
        <v>37777</v>
      </c>
      <c r="P73" s="159"/>
      <c r="Q73" s="169"/>
      <c r="R73" s="94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  <c r="FZ73" s="160"/>
      <c r="GA73" s="160"/>
      <c r="GB73" s="160"/>
      <c r="GC73" s="160"/>
      <c r="GD73" s="160"/>
      <c r="GE73" s="160"/>
      <c r="GF73" s="160"/>
      <c r="GG73" s="160"/>
      <c r="GH73" s="160"/>
      <c r="GI73" s="160"/>
      <c r="GJ73" s="160"/>
      <c r="GK73" s="160"/>
      <c r="GL73" s="160"/>
      <c r="GM73" s="160"/>
      <c r="GN73" s="160"/>
      <c r="GO73" s="160"/>
      <c r="GP73" s="160"/>
      <c r="GQ73" s="160"/>
      <c r="GR73" s="160"/>
      <c r="GS73" s="160"/>
      <c r="GT73" s="160"/>
      <c r="GU73" s="160"/>
      <c r="GV73" s="160"/>
      <c r="GW73" s="160"/>
      <c r="GX73" s="160"/>
      <c r="GY73" s="160"/>
      <c r="GZ73" s="160"/>
      <c r="HA73" s="160"/>
      <c r="HB73" s="160"/>
      <c r="HC73" s="160"/>
      <c r="HD73" s="160"/>
      <c r="HE73" s="160"/>
      <c r="HF73" s="160"/>
      <c r="HG73" s="160"/>
      <c r="HH73" s="160"/>
      <c r="HI73" s="160"/>
      <c r="HJ73" s="160"/>
      <c r="HK73" s="160"/>
      <c r="HL73" s="160"/>
      <c r="HM73" s="160"/>
      <c r="HN73" s="160"/>
      <c r="HO73" s="160"/>
      <c r="HP73" s="160"/>
      <c r="HQ73" s="160"/>
      <c r="HR73" s="160"/>
      <c r="HS73" s="160"/>
      <c r="HT73" s="160"/>
      <c r="HU73" s="160"/>
      <c r="HV73" s="160"/>
      <c r="HW73" s="160"/>
      <c r="HX73" s="160"/>
      <c r="HY73" s="160"/>
      <c r="HZ73" s="160"/>
      <c r="IA73" s="160"/>
      <c r="IB73" s="160"/>
      <c r="IC73" s="160"/>
      <c r="ID73" s="160"/>
      <c r="IE73" s="160"/>
      <c r="IF73" s="160"/>
      <c r="IG73" s="160"/>
      <c r="IH73" s="160"/>
      <c r="II73" s="160"/>
      <c r="IJ73" s="160"/>
      <c r="IK73" s="160"/>
      <c r="IL73" s="160"/>
      <c r="IM73" s="160"/>
      <c r="IN73" s="160"/>
      <c r="IO73" s="160"/>
      <c r="IP73" s="160"/>
      <c r="IQ73" s="160"/>
      <c r="IR73" s="160"/>
      <c r="IS73" s="160"/>
      <c r="IT73" s="160"/>
      <c r="IU73" s="160"/>
      <c r="IV73" s="160"/>
    </row>
    <row r="74" spans="1:256" ht="15">
      <c r="A74" s="170" t="s">
        <v>330</v>
      </c>
      <c r="B74" s="162" t="s">
        <v>176</v>
      </c>
      <c r="C74" s="163"/>
      <c r="D74" s="163"/>
      <c r="E74" s="163"/>
      <c r="F74" s="163"/>
      <c r="G74" s="163">
        <v>23103</v>
      </c>
      <c r="H74" s="163"/>
      <c r="I74" s="163"/>
      <c r="J74" s="163"/>
      <c r="K74" s="163"/>
      <c r="L74" s="163"/>
      <c r="M74" s="163"/>
      <c r="N74" s="163"/>
      <c r="O74" s="6">
        <f t="shared" si="20"/>
        <v>23103</v>
      </c>
      <c r="P74" s="171"/>
      <c r="Q74" s="171"/>
      <c r="R74" s="9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4"/>
      <c r="BL74" s="164"/>
      <c r="BM74" s="164"/>
      <c r="BN74" s="164"/>
      <c r="BO74" s="164"/>
      <c r="BP74" s="164"/>
      <c r="BQ74" s="164"/>
      <c r="BR74" s="164"/>
      <c r="BS74" s="164"/>
      <c r="BT74" s="164"/>
      <c r="BU74" s="164"/>
      <c r="BV74" s="164"/>
      <c r="BW74" s="164"/>
      <c r="BX74" s="164"/>
      <c r="BY74" s="164"/>
      <c r="BZ74" s="164"/>
      <c r="CA74" s="164"/>
      <c r="CB74" s="164"/>
      <c r="CC74" s="164"/>
      <c r="CD74" s="164"/>
      <c r="CE74" s="164"/>
      <c r="CF74" s="164"/>
      <c r="CG74" s="164"/>
      <c r="CH74" s="164"/>
      <c r="CI74" s="164"/>
      <c r="CJ74" s="164"/>
      <c r="CK74" s="164"/>
      <c r="CL74" s="164"/>
      <c r="CM74" s="164"/>
      <c r="CN74" s="164"/>
      <c r="CO74" s="164"/>
      <c r="CP74" s="164"/>
      <c r="CQ74" s="164"/>
      <c r="CR74" s="164"/>
      <c r="CS74" s="164"/>
      <c r="CT74" s="164"/>
      <c r="CU74" s="164"/>
      <c r="CV74" s="164"/>
      <c r="CW74" s="164"/>
      <c r="CX74" s="164"/>
      <c r="CY74" s="164"/>
      <c r="CZ74" s="164"/>
      <c r="DA74" s="164"/>
      <c r="DB74" s="164"/>
      <c r="DC74" s="164"/>
      <c r="DD74" s="164"/>
      <c r="DE74" s="164"/>
      <c r="DF74" s="164"/>
      <c r="DG74" s="164"/>
      <c r="DH74" s="164"/>
      <c r="DI74" s="164"/>
      <c r="DJ74" s="164"/>
      <c r="DK74" s="164"/>
      <c r="DL74" s="164"/>
      <c r="DM74" s="164"/>
      <c r="DN74" s="164"/>
      <c r="DO74" s="164"/>
      <c r="DP74" s="164"/>
      <c r="DQ74" s="164"/>
      <c r="DR74" s="164"/>
      <c r="DS74" s="164"/>
      <c r="DT74" s="164"/>
      <c r="DU74" s="164"/>
      <c r="DV74" s="164"/>
      <c r="DW74" s="164"/>
      <c r="DX74" s="164"/>
      <c r="DY74" s="164"/>
      <c r="DZ74" s="164"/>
      <c r="EA74" s="164"/>
      <c r="EB74" s="164"/>
      <c r="EC74" s="164"/>
      <c r="ED74" s="164"/>
      <c r="EE74" s="164"/>
      <c r="EF74" s="164"/>
      <c r="EG74" s="164"/>
      <c r="EH74" s="164"/>
      <c r="EI74" s="164"/>
      <c r="EJ74" s="164"/>
      <c r="EK74" s="164"/>
      <c r="EL74" s="164"/>
      <c r="EM74" s="164"/>
      <c r="EN74" s="164"/>
      <c r="EO74" s="164"/>
      <c r="EP74" s="164"/>
      <c r="EQ74" s="164"/>
      <c r="ER74" s="164"/>
      <c r="ES74" s="164"/>
      <c r="ET74" s="164"/>
      <c r="EU74" s="164"/>
      <c r="EV74" s="164"/>
      <c r="EW74" s="164"/>
      <c r="EX74" s="164"/>
      <c r="EY74" s="164"/>
      <c r="EZ74" s="164"/>
      <c r="FA74" s="164"/>
      <c r="FB74" s="164"/>
      <c r="FC74" s="164"/>
      <c r="FD74" s="164"/>
      <c r="FE74" s="164"/>
      <c r="FF74" s="164"/>
      <c r="FG74" s="164"/>
      <c r="FH74" s="164"/>
      <c r="FI74" s="164"/>
      <c r="FJ74" s="164"/>
      <c r="FK74" s="164"/>
      <c r="FL74" s="164"/>
      <c r="FM74" s="164"/>
      <c r="FN74" s="164"/>
      <c r="FO74" s="164"/>
      <c r="FP74" s="164"/>
      <c r="FQ74" s="164"/>
      <c r="FR74" s="164"/>
      <c r="FS74" s="164"/>
      <c r="FT74" s="164"/>
      <c r="FU74" s="164"/>
      <c r="FV74" s="164"/>
      <c r="FW74" s="164"/>
      <c r="FX74" s="164"/>
      <c r="FY74" s="164"/>
      <c r="FZ74" s="164"/>
      <c r="GA74" s="164"/>
      <c r="GB74" s="164"/>
      <c r="GC74" s="164"/>
      <c r="GD74" s="164"/>
      <c r="GE74" s="164"/>
      <c r="GF74" s="164"/>
      <c r="GG74" s="164"/>
      <c r="GH74" s="164"/>
      <c r="GI74" s="164"/>
      <c r="GJ74" s="164"/>
      <c r="GK74" s="164"/>
      <c r="GL74" s="164"/>
      <c r="GM74" s="164"/>
      <c r="GN74" s="164"/>
      <c r="GO74" s="164"/>
      <c r="GP74" s="164"/>
      <c r="GQ74" s="164"/>
      <c r="GR74" s="164"/>
      <c r="GS74" s="164"/>
      <c r="GT74" s="164"/>
      <c r="GU74" s="164"/>
      <c r="GV74" s="164"/>
      <c r="GW74" s="164"/>
      <c r="GX74" s="164"/>
      <c r="GY74" s="164"/>
      <c r="GZ74" s="164"/>
      <c r="HA74" s="164"/>
      <c r="HB74" s="164"/>
      <c r="HC74" s="164"/>
      <c r="HD74" s="164"/>
      <c r="HE74" s="164"/>
      <c r="HF74" s="164"/>
      <c r="HG74" s="164"/>
      <c r="HH74" s="164"/>
      <c r="HI74" s="164"/>
      <c r="HJ74" s="164"/>
      <c r="HK74" s="164"/>
      <c r="HL74" s="164"/>
      <c r="HM74" s="164"/>
      <c r="HN74" s="164"/>
      <c r="HO74" s="164"/>
      <c r="HP74" s="164"/>
      <c r="HQ74" s="164"/>
      <c r="HR74" s="164"/>
      <c r="HS74" s="164"/>
      <c r="HT74" s="164"/>
      <c r="HU74" s="164"/>
      <c r="HV74" s="164"/>
      <c r="HW74" s="164"/>
      <c r="HX74" s="164"/>
      <c r="HY74" s="164"/>
      <c r="HZ74" s="164"/>
      <c r="IA74" s="164"/>
      <c r="IB74" s="164"/>
      <c r="IC74" s="164"/>
      <c r="ID74" s="164"/>
      <c r="IE74" s="164"/>
      <c r="IF74" s="164"/>
      <c r="IG74" s="164"/>
      <c r="IH74" s="164"/>
      <c r="II74" s="164"/>
      <c r="IJ74" s="164"/>
      <c r="IK74" s="164"/>
      <c r="IL74" s="164"/>
      <c r="IM74" s="164"/>
      <c r="IN74" s="164"/>
      <c r="IO74" s="164"/>
      <c r="IP74" s="164"/>
      <c r="IQ74" s="164"/>
      <c r="IR74" s="164"/>
      <c r="IS74" s="164"/>
      <c r="IT74" s="164"/>
      <c r="IU74" s="164"/>
      <c r="IV74" s="164"/>
    </row>
    <row r="75" spans="1:256" ht="15">
      <c r="A75" s="168" t="s">
        <v>331</v>
      </c>
      <c r="B75" s="166" t="s">
        <v>180</v>
      </c>
      <c r="C75" s="65">
        <f>SUM(C74)</f>
        <v>0</v>
      </c>
      <c r="D75" s="65">
        <f aca="true" t="shared" si="26" ref="D75:N75">SUM(D74)</f>
        <v>0</v>
      </c>
      <c r="E75" s="65">
        <f t="shared" si="26"/>
        <v>0</v>
      </c>
      <c r="F75" s="65">
        <f t="shared" si="26"/>
        <v>0</v>
      </c>
      <c r="G75" s="65">
        <f t="shared" si="26"/>
        <v>23103</v>
      </c>
      <c r="H75" s="65">
        <f t="shared" si="26"/>
        <v>0</v>
      </c>
      <c r="I75" s="65">
        <f t="shared" si="26"/>
        <v>0</v>
      </c>
      <c r="J75" s="65">
        <f t="shared" si="26"/>
        <v>0</v>
      </c>
      <c r="K75" s="65">
        <f t="shared" si="26"/>
        <v>0</v>
      </c>
      <c r="L75" s="65">
        <f t="shared" si="26"/>
        <v>0</v>
      </c>
      <c r="M75" s="65">
        <f t="shared" si="26"/>
        <v>0</v>
      </c>
      <c r="N75" s="65">
        <f t="shared" si="26"/>
        <v>0</v>
      </c>
      <c r="O75" s="8">
        <f t="shared" si="20"/>
        <v>23103</v>
      </c>
      <c r="P75" s="169"/>
      <c r="Q75" s="169"/>
      <c r="R75" s="94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  <c r="FZ75" s="160"/>
      <c r="GA75" s="160"/>
      <c r="GB75" s="160"/>
      <c r="GC75" s="160"/>
      <c r="GD75" s="160"/>
      <c r="GE75" s="160"/>
      <c r="GF75" s="160"/>
      <c r="GG75" s="160"/>
      <c r="GH75" s="160"/>
      <c r="GI75" s="160"/>
      <c r="GJ75" s="160"/>
      <c r="GK75" s="160"/>
      <c r="GL75" s="160"/>
      <c r="GM75" s="160"/>
      <c r="GN75" s="160"/>
      <c r="GO75" s="160"/>
      <c r="GP75" s="160"/>
      <c r="GQ75" s="160"/>
      <c r="GR75" s="160"/>
      <c r="GS75" s="160"/>
      <c r="GT75" s="160"/>
      <c r="GU75" s="160"/>
      <c r="GV75" s="160"/>
      <c r="GW75" s="160"/>
      <c r="GX75" s="160"/>
      <c r="GY75" s="160"/>
      <c r="GZ75" s="160"/>
      <c r="HA75" s="160"/>
      <c r="HB75" s="160"/>
      <c r="HC75" s="160"/>
      <c r="HD75" s="160"/>
      <c r="HE75" s="160"/>
      <c r="HF75" s="160"/>
      <c r="HG75" s="160"/>
      <c r="HH75" s="160"/>
      <c r="HI75" s="160"/>
      <c r="HJ75" s="160"/>
      <c r="HK75" s="160"/>
      <c r="HL75" s="160"/>
      <c r="HM75" s="160"/>
      <c r="HN75" s="160"/>
      <c r="HO75" s="160"/>
      <c r="HP75" s="160"/>
      <c r="HQ75" s="160"/>
      <c r="HR75" s="160"/>
      <c r="HS75" s="160"/>
      <c r="HT75" s="160"/>
      <c r="HU75" s="160"/>
      <c r="HV75" s="160"/>
      <c r="HW75" s="160"/>
      <c r="HX75" s="160"/>
      <c r="HY75" s="160"/>
      <c r="HZ75" s="160"/>
      <c r="IA75" s="160"/>
      <c r="IB75" s="160"/>
      <c r="IC75" s="160"/>
      <c r="ID75" s="160"/>
      <c r="IE75" s="160"/>
      <c r="IF75" s="160"/>
      <c r="IG75" s="160"/>
      <c r="IH75" s="160"/>
      <c r="II75" s="160"/>
      <c r="IJ75" s="160"/>
      <c r="IK75" s="160"/>
      <c r="IL75" s="160"/>
      <c r="IM75" s="160"/>
      <c r="IN75" s="160"/>
      <c r="IO75" s="160"/>
      <c r="IP75" s="160"/>
      <c r="IQ75" s="160"/>
      <c r="IR75" s="160"/>
      <c r="IS75" s="160"/>
      <c r="IT75" s="160"/>
      <c r="IU75" s="160"/>
      <c r="IV75" s="160"/>
    </row>
    <row r="76" spans="1:256" ht="15">
      <c r="A76" s="167" t="s">
        <v>23</v>
      </c>
      <c r="B76" s="167"/>
      <c r="C76" s="65">
        <f>SUM(C73+C75)</f>
        <v>2148</v>
      </c>
      <c r="D76" s="65">
        <f aca="true" t="shared" si="27" ref="D76:N76">SUM(D73+D75)</f>
        <v>2149</v>
      </c>
      <c r="E76" s="65">
        <f t="shared" si="27"/>
        <v>3347</v>
      </c>
      <c r="F76" s="65">
        <f t="shared" si="27"/>
        <v>2148</v>
      </c>
      <c r="G76" s="65">
        <f t="shared" si="27"/>
        <v>26250</v>
      </c>
      <c r="H76" s="65">
        <f t="shared" si="27"/>
        <v>2147</v>
      </c>
      <c r="I76" s="65">
        <f t="shared" si="27"/>
        <v>2147</v>
      </c>
      <c r="J76" s="65">
        <f t="shared" si="27"/>
        <v>2146</v>
      </c>
      <c r="K76" s="65">
        <f t="shared" si="27"/>
        <v>4451</v>
      </c>
      <c r="L76" s="65">
        <f t="shared" si="27"/>
        <v>2148</v>
      </c>
      <c r="M76" s="65">
        <f t="shared" si="27"/>
        <v>2149</v>
      </c>
      <c r="N76" s="65">
        <f t="shared" si="27"/>
        <v>9650</v>
      </c>
      <c r="O76" s="8">
        <f t="shared" si="20"/>
        <v>60880</v>
      </c>
      <c r="P76" s="169"/>
      <c r="Q76" s="159"/>
      <c r="R76" s="94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  <c r="FZ76" s="160"/>
      <c r="GA76" s="160"/>
      <c r="GB76" s="160"/>
      <c r="GC76" s="160"/>
      <c r="GD76" s="160"/>
      <c r="GE76" s="160"/>
      <c r="GF76" s="160"/>
      <c r="GG76" s="160"/>
      <c r="GH76" s="160"/>
      <c r="GI76" s="160"/>
      <c r="GJ76" s="160"/>
      <c r="GK76" s="160"/>
      <c r="GL76" s="160"/>
      <c r="GM76" s="160"/>
      <c r="GN76" s="160"/>
      <c r="GO76" s="160"/>
      <c r="GP76" s="160"/>
      <c r="GQ76" s="160"/>
      <c r="GR76" s="160"/>
      <c r="GS76" s="160"/>
      <c r="GT76" s="160"/>
      <c r="GU76" s="160"/>
      <c r="GV76" s="160"/>
      <c r="GW76" s="160"/>
      <c r="GX76" s="160"/>
      <c r="GY76" s="160"/>
      <c r="GZ76" s="160"/>
      <c r="HA76" s="160"/>
      <c r="HB76" s="160"/>
      <c r="HC76" s="160"/>
      <c r="HD76" s="160"/>
      <c r="HE76" s="160"/>
      <c r="HF76" s="160"/>
      <c r="HG76" s="160"/>
      <c r="HH76" s="160"/>
      <c r="HI76" s="160"/>
      <c r="HJ76" s="160"/>
      <c r="HK76" s="160"/>
      <c r="HL76" s="160"/>
      <c r="HM76" s="160"/>
      <c r="HN76" s="160"/>
      <c r="HO76" s="160"/>
      <c r="HP76" s="160"/>
      <c r="HQ76" s="160"/>
      <c r="HR76" s="160"/>
      <c r="HS76" s="160"/>
      <c r="HT76" s="160"/>
      <c r="HU76" s="160"/>
      <c r="HV76" s="160"/>
      <c r="HW76" s="160"/>
      <c r="HX76" s="160"/>
      <c r="HY76" s="160"/>
      <c r="HZ76" s="160"/>
      <c r="IA76" s="160"/>
      <c r="IB76" s="160"/>
      <c r="IC76" s="160"/>
      <c r="ID76" s="160"/>
      <c r="IE76" s="160"/>
      <c r="IF76" s="160"/>
      <c r="IG76" s="160"/>
      <c r="IH76" s="160"/>
      <c r="II76" s="160"/>
      <c r="IJ76" s="160"/>
      <c r="IK76" s="160"/>
      <c r="IL76" s="160"/>
      <c r="IM76" s="160"/>
      <c r="IN76" s="160"/>
      <c r="IO76" s="160"/>
      <c r="IP76" s="160"/>
      <c r="IQ76" s="160"/>
      <c r="IR76" s="160"/>
      <c r="IS76" s="160"/>
      <c r="IT76" s="160"/>
      <c r="IU76" s="160"/>
      <c r="IV76" s="160"/>
    </row>
    <row r="77" spans="2:18" ht="15"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94"/>
    </row>
    <row r="78" spans="1:18" ht="15">
      <c r="A78" s="193">
        <v>2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14"/>
      <c r="Q78" s="114"/>
      <c r="R78" s="94"/>
    </row>
    <row r="79" spans="2:18" ht="15"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94"/>
    </row>
    <row r="80" spans="2:18" ht="15"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94"/>
    </row>
    <row r="81" spans="2:18" ht="15"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94"/>
    </row>
    <row r="82" spans="2:18" ht="15"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94"/>
    </row>
    <row r="83" spans="2:18" ht="1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94"/>
    </row>
    <row r="84" spans="2:18" ht="1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94"/>
    </row>
    <row r="85" spans="2:18" ht="1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94"/>
    </row>
    <row r="86" spans="2:17" ht="1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2:17" ht="15"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2:17" ht="15"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2:17" ht="15"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</sheetData>
  <sheetProtection/>
  <mergeCells count="4">
    <mergeCell ref="A1:O1"/>
    <mergeCell ref="A2:O2"/>
    <mergeCell ref="A3:O3"/>
    <mergeCell ref="A78:O7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28">
      <selection activeCell="M25" sqref="M25"/>
    </sheetView>
  </sheetViews>
  <sheetFormatPr defaultColWidth="9.140625" defaultRowHeight="15"/>
  <cols>
    <col min="1" max="1" width="48.8515625" style="0" bestFit="1" customWidth="1"/>
    <col min="3" max="5" width="11.8515625" style="0" bestFit="1" customWidth="1"/>
  </cols>
  <sheetData>
    <row r="1" spans="1:8" ht="15">
      <c r="A1" s="177" t="s">
        <v>130</v>
      </c>
      <c r="B1" s="177"/>
      <c r="C1" s="177"/>
      <c r="D1" s="177"/>
      <c r="E1" s="177"/>
      <c r="F1" s="177"/>
      <c r="G1" s="177"/>
      <c r="H1" s="15"/>
    </row>
    <row r="2" spans="1:8" ht="15">
      <c r="A2" s="179"/>
      <c r="B2" s="179"/>
      <c r="C2" s="179"/>
      <c r="D2" s="179"/>
      <c r="E2" s="179"/>
      <c r="F2" s="179"/>
      <c r="G2" s="179"/>
      <c r="H2" s="15"/>
    </row>
    <row r="3" spans="1:8" ht="15.75" customHeight="1">
      <c r="A3" s="180" t="s">
        <v>24</v>
      </c>
      <c r="B3" s="180"/>
      <c r="C3" s="180"/>
      <c r="D3" s="180"/>
      <c r="E3" s="180"/>
      <c r="F3" s="180"/>
      <c r="G3" s="180"/>
      <c r="H3" s="15"/>
    </row>
    <row r="4" spans="1:8" ht="15.75">
      <c r="A4" s="180" t="s">
        <v>25</v>
      </c>
      <c r="B4" s="180"/>
      <c r="C4" s="180"/>
      <c r="D4" s="180"/>
      <c r="E4" s="180"/>
      <c r="F4" s="180"/>
      <c r="G4" s="180"/>
      <c r="H4" s="15"/>
    </row>
    <row r="5" spans="1:8" ht="19.5">
      <c r="A5" s="19"/>
      <c r="B5" s="15"/>
      <c r="C5" s="15"/>
      <c r="D5" s="15"/>
      <c r="E5" s="15"/>
      <c r="F5" s="15"/>
      <c r="G5" s="15"/>
      <c r="H5" s="15"/>
    </row>
    <row r="6" spans="1:8" ht="38.25">
      <c r="A6" s="20" t="s">
        <v>26</v>
      </c>
      <c r="B6" s="21" t="s">
        <v>27</v>
      </c>
      <c r="C6" s="21" t="s">
        <v>4</v>
      </c>
      <c r="D6" s="21" t="s">
        <v>5</v>
      </c>
      <c r="E6" s="22" t="s">
        <v>28</v>
      </c>
      <c r="F6" s="22" t="s">
        <v>29</v>
      </c>
      <c r="G6" s="15"/>
      <c r="H6" s="15"/>
    </row>
    <row r="7" spans="1:8" ht="15">
      <c r="A7" s="23" t="s">
        <v>30</v>
      </c>
      <c r="B7" s="24" t="s">
        <v>31</v>
      </c>
      <c r="C7" s="17">
        <v>1821710</v>
      </c>
      <c r="D7" s="17">
        <v>2361057</v>
      </c>
      <c r="E7" s="17">
        <v>2361057</v>
      </c>
      <c r="F7" s="25"/>
      <c r="G7" s="15"/>
      <c r="H7" s="15"/>
    </row>
    <row r="8" spans="1:8" ht="15">
      <c r="A8" s="26" t="s">
        <v>32</v>
      </c>
      <c r="B8" s="27" t="s">
        <v>33</v>
      </c>
      <c r="C8" s="17">
        <v>192000</v>
      </c>
      <c r="D8" s="17">
        <v>192000</v>
      </c>
      <c r="E8" s="17">
        <v>192000</v>
      </c>
      <c r="F8" s="25"/>
      <c r="G8" s="15"/>
      <c r="H8" s="15"/>
    </row>
    <row r="9" spans="1:8" ht="15">
      <c r="A9" s="28" t="s">
        <v>34</v>
      </c>
      <c r="B9" s="27" t="s">
        <v>35</v>
      </c>
      <c r="C9" s="17">
        <v>31400</v>
      </c>
      <c r="D9" s="17">
        <v>420400</v>
      </c>
      <c r="E9" s="17">
        <v>420400</v>
      </c>
      <c r="F9" s="25"/>
      <c r="G9" s="15"/>
      <c r="H9" s="15"/>
    </row>
    <row r="10" spans="1:8" ht="15">
      <c r="A10" s="29" t="s">
        <v>36</v>
      </c>
      <c r="B10" s="30" t="s">
        <v>37</v>
      </c>
      <c r="C10" s="18">
        <v>2013710</v>
      </c>
      <c r="D10" s="18">
        <v>2973457</v>
      </c>
      <c r="E10" s="18">
        <v>2973457</v>
      </c>
      <c r="F10" s="31"/>
      <c r="G10" s="15"/>
      <c r="H10" s="15"/>
    </row>
    <row r="11" spans="1:8" ht="15">
      <c r="A11" s="28" t="s">
        <v>38</v>
      </c>
      <c r="B11" s="27" t="s">
        <v>39</v>
      </c>
      <c r="C11" s="17">
        <v>1044000</v>
      </c>
      <c r="D11" s="17">
        <v>1029348</v>
      </c>
      <c r="E11" s="17">
        <v>1029348</v>
      </c>
      <c r="F11" s="32"/>
      <c r="G11" s="15"/>
      <c r="H11" s="15"/>
    </row>
    <row r="12" spans="1:8" ht="25.5">
      <c r="A12" s="28" t="s">
        <v>40</v>
      </c>
      <c r="B12" s="27" t="s">
        <v>41</v>
      </c>
      <c r="C12" s="17">
        <v>180000</v>
      </c>
      <c r="D12" s="17">
        <v>180000</v>
      </c>
      <c r="E12" s="17">
        <v>180000</v>
      </c>
      <c r="F12" s="32"/>
      <c r="G12" s="15"/>
      <c r="H12" s="15"/>
    </row>
    <row r="13" spans="1:8" ht="15">
      <c r="A13" s="33" t="s">
        <v>42</v>
      </c>
      <c r="B13" s="30" t="s">
        <v>43</v>
      </c>
      <c r="C13" s="18">
        <v>1224000</v>
      </c>
      <c r="D13" s="18">
        <v>1209348</v>
      </c>
      <c r="E13" s="18">
        <v>1209348</v>
      </c>
      <c r="F13" s="34"/>
      <c r="G13" s="15"/>
      <c r="H13" s="35"/>
    </row>
    <row r="14" spans="1:8" ht="15">
      <c r="A14" s="36" t="s">
        <v>44</v>
      </c>
      <c r="B14" s="37" t="s">
        <v>45</v>
      </c>
      <c r="C14" s="18">
        <v>3237710</v>
      </c>
      <c r="D14" s="18">
        <v>4182805</v>
      </c>
      <c r="E14" s="18">
        <v>4182805</v>
      </c>
      <c r="F14" s="34"/>
      <c r="G14" s="15"/>
      <c r="H14" s="15"/>
    </row>
    <row r="15" spans="1:6" ht="28.5">
      <c r="A15" s="38" t="s">
        <v>46</v>
      </c>
      <c r="B15" s="37" t="s">
        <v>47</v>
      </c>
      <c r="C15" s="18">
        <v>921820</v>
      </c>
      <c r="D15" s="18">
        <v>1127548</v>
      </c>
      <c r="E15" s="18">
        <v>1127548</v>
      </c>
      <c r="F15" s="34"/>
    </row>
    <row r="16" spans="1:6" ht="15">
      <c r="A16" s="28" t="s">
        <v>48</v>
      </c>
      <c r="B16" s="27" t="s">
        <v>49</v>
      </c>
      <c r="C16" s="17">
        <v>1337242</v>
      </c>
      <c r="D16" s="17">
        <v>1413786</v>
      </c>
      <c r="E16" s="17">
        <v>1413786</v>
      </c>
      <c r="F16" s="25"/>
    </row>
    <row r="17" spans="1:6" ht="15">
      <c r="A17" s="33" t="s">
        <v>50</v>
      </c>
      <c r="B17" s="30" t="s">
        <v>51</v>
      </c>
      <c r="C17" s="18">
        <v>1337242</v>
      </c>
      <c r="D17" s="18">
        <v>1413786</v>
      </c>
      <c r="E17" s="18">
        <v>1413786</v>
      </c>
      <c r="F17" s="31"/>
    </row>
    <row r="18" spans="1:6" ht="15">
      <c r="A18" s="28" t="s">
        <v>52</v>
      </c>
      <c r="B18" s="27" t="s">
        <v>53</v>
      </c>
      <c r="C18" s="17">
        <v>52000</v>
      </c>
      <c r="D18" s="17">
        <v>52000</v>
      </c>
      <c r="E18" s="17">
        <v>52000</v>
      </c>
      <c r="F18" s="25"/>
    </row>
    <row r="19" spans="1:6" ht="15">
      <c r="A19" s="28" t="s">
        <v>54</v>
      </c>
      <c r="B19" s="27" t="s">
        <v>55</v>
      </c>
      <c r="C19" s="17">
        <v>150000</v>
      </c>
      <c r="D19" s="17">
        <v>168216</v>
      </c>
      <c r="E19" s="17">
        <v>168216</v>
      </c>
      <c r="F19" s="25"/>
    </row>
    <row r="20" spans="1:6" ht="15">
      <c r="A20" s="33" t="s">
        <v>56</v>
      </c>
      <c r="B20" s="30" t="s">
        <v>57</v>
      </c>
      <c r="C20" s="18">
        <v>202000</v>
      </c>
      <c r="D20" s="18">
        <v>220216</v>
      </c>
      <c r="E20" s="18">
        <v>220216</v>
      </c>
      <c r="F20" s="31"/>
    </row>
    <row r="21" spans="1:6" ht="15">
      <c r="A21" s="28" t="s">
        <v>58</v>
      </c>
      <c r="B21" s="27" t="s">
        <v>59</v>
      </c>
      <c r="C21" s="17">
        <v>2518400</v>
      </c>
      <c r="D21" s="17">
        <v>2620724</v>
      </c>
      <c r="E21" s="17">
        <v>2620724</v>
      </c>
      <c r="F21" s="25"/>
    </row>
    <row r="22" spans="1:6" ht="15">
      <c r="A22" s="28" t="s">
        <v>60</v>
      </c>
      <c r="B22" s="27" t="s">
        <v>61</v>
      </c>
      <c r="C22" s="17">
        <v>2620000</v>
      </c>
      <c r="D22" s="17">
        <v>2620000</v>
      </c>
      <c r="E22" s="17">
        <v>2620000</v>
      </c>
      <c r="F22" s="25"/>
    </row>
    <row r="23" spans="1:6" ht="15">
      <c r="A23" s="28" t="s">
        <v>62</v>
      </c>
      <c r="B23" s="27" t="s">
        <v>63</v>
      </c>
      <c r="C23" s="17">
        <v>0</v>
      </c>
      <c r="D23" s="17"/>
      <c r="E23" s="17"/>
      <c r="F23" s="25"/>
    </row>
    <row r="24" spans="1:6" ht="15">
      <c r="A24" s="28" t="s">
        <v>64</v>
      </c>
      <c r="B24" s="27" t="s">
        <v>65</v>
      </c>
      <c r="C24" s="17">
        <v>1765000</v>
      </c>
      <c r="D24" s="17">
        <v>1065000</v>
      </c>
      <c r="E24" s="17">
        <v>1065000</v>
      </c>
      <c r="F24" s="25"/>
    </row>
    <row r="25" spans="1:6" ht="15">
      <c r="A25" s="39" t="s">
        <v>66</v>
      </c>
      <c r="B25" s="27" t="s">
        <v>67</v>
      </c>
      <c r="C25" s="17">
        <v>300000</v>
      </c>
      <c r="D25" s="17">
        <v>300000</v>
      </c>
      <c r="E25" s="17">
        <v>300000</v>
      </c>
      <c r="F25" s="25"/>
    </row>
    <row r="26" spans="1:6" ht="15">
      <c r="A26" s="28" t="s">
        <v>68</v>
      </c>
      <c r="B26" s="27" t="s">
        <v>69</v>
      </c>
      <c r="C26" s="17">
        <v>1470000</v>
      </c>
      <c r="D26" s="17">
        <v>2898898</v>
      </c>
      <c r="E26" s="17">
        <v>2898898</v>
      </c>
      <c r="F26" s="25"/>
    </row>
    <row r="27" spans="1:6" ht="15">
      <c r="A27" s="33" t="s">
        <v>70</v>
      </c>
      <c r="B27" s="30" t="s">
        <v>71</v>
      </c>
      <c r="C27" s="18">
        <v>8673400</v>
      </c>
      <c r="D27" s="18">
        <v>9504622</v>
      </c>
      <c r="E27" s="18">
        <v>9504622</v>
      </c>
      <c r="F27" s="25"/>
    </row>
    <row r="28" spans="1:6" ht="15">
      <c r="A28" s="28" t="s">
        <v>72</v>
      </c>
      <c r="B28" s="27" t="s">
        <v>73</v>
      </c>
      <c r="C28" s="17">
        <v>2698516</v>
      </c>
      <c r="D28" s="17">
        <v>2083516</v>
      </c>
      <c r="E28" s="17">
        <v>2083516</v>
      </c>
      <c r="F28" s="25"/>
    </row>
    <row r="29" spans="1:6" ht="15">
      <c r="A29" s="28" t="s">
        <v>74</v>
      </c>
      <c r="B29" s="27" t="s">
        <v>75</v>
      </c>
      <c r="C29" s="17">
        <v>615000</v>
      </c>
      <c r="D29" s="17">
        <v>615000</v>
      </c>
      <c r="E29" s="17">
        <v>615000</v>
      </c>
      <c r="F29" s="25"/>
    </row>
    <row r="30" spans="1:6" ht="15">
      <c r="A30" s="28" t="s">
        <v>76</v>
      </c>
      <c r="B30" s="27" t="s">
        <v>77</v>
      </c>
      <c r="C30" s="17">
        <v>50000</v>
      </c>
      <c r="D30" s="17">
        <v>50000</v>
      </c>
      <c r="E30" s="17">
        <v>50000</v>
      </c>
      <c r="F30" s="25"/>
    </row>
    <row r="31" spans="1:6" ht="15">
      <c r="A31" s="33" t="s">
        <v>78</v>
      </c>
      <c r="B31" s="30" t="s">
        <v>79</v>
      </c>
      <c r="C31" s="18">
        <v>3363516</v>
      </c>
      <c r="D31" s="18">
        <v>2748516</v>
      </c>
      <c r="E31" s="18">
        <v>2748516</v>
      </c>
      <c r="F31" s="31"/>
    </row>
    <row r="32" spans="1:6" ht="15">
      <c r="A32" s="38" t="s">
        <v>80</v>
      </c>
      <c r="B32" s="37" t="s">
        <v>81</v>
      </c>
      <c r="C32" s="18">
        <v>13576158</v>
      </c>
      <c r="D32" s="18">
        <v>13887140</v>
      </c>
      <c r="E32" s="18">
        <v>13887140</v>
      </c>
      <c r="F32" s="34"/>
    </row>
    <row r="33" spans="1:6" ht="15">
      <c r="A33" s="40" t="s">
        <v>82</v>
      </c>
      <c r="B33" s="41" t="s">
        <v>83</v>
      </c>
      <c r="C33" s="17"/>
      <c r="D33" s="17">
        <v>34800</v>
      </c>
      <c r="E33" s="17">
        <v>34800</v>
      </c>
      <c r="F33" s="32"/>
    </row>
    <row r="34" spans="1:6" ht="15">
      <c r="A34" s="42" t="s">
        <v>84</v>
      </c>
      <c r="B34" s="27" t="s">
        <v>85</v>
      </c>
      <c r="C34" s="17">
        <v>160000</v>
      </c>
      <c r="D34" s="17">
        <v>160000</v>
      </c>
      <c r="E34" s="17">
        <v>160000</v>
      </c>
      <c r="F34" s="32"/>
    </row>
    <row r="35" spans="1:6" ht="15">
      <c r="A35" s="42" t="s">
        <v>86</v>
      </c>
      <c r="B35" s="27" t="s">
        <v>87</v>
      </c>
      <c r="C35" s="17">
        <v>500000</v>
      </c>
      <c r="D35" s="17">
        <v>489792</v>
      </c>
      <c r="E35" s="17">
        <v>489792</v>
      </c>
      <c r="F35" s="32"/>
    </row>
    <row r="36" spans="1:6" ht="15">
      <c r="A36" s="43" t="s">
        <v>88</v>
      </c>
      <c r="B36" s="37" t="s">
        <v>89</v>
      </c>
      <c r="C36" s="18">
        <v>660000</v>
      </c>
      <c r="D36" s="18">
        <v>684592</v>
      </c>
      <c r="E36" s="18">
        <v>684592</v>
      </c>
      <c r="F36" s="34"/>
    </row>
    <row r="37" spans="1:6" ht="15">
      <c r="A37" s="44" t="s">
        <v>90</v>
      </c>
      <c r="B37" s="27" t="s">
        <v>91</v>
      </c>
      <c r="C37" s="17">
        <v>0</v>
      </c>
      <c r="D37" s="17">
        <v>22000</v>
      </c>
      <c r="E37" s="17">
        <v>22000</v>
      </c>
      <c r="F37" s="32"/>
    </row>
    <row r="38" spans="1:6" ht="15">
      <c r="A38" s="44" t="s">
        <v>92</v>
      </c>
      <c r="B38" s="27" t="s">
        <v>93</v>
      </c>
      <c r="C38" s="17">
        <v>400000</v>
      </c>
      <c r="D38" s="17">
        <v>400000</v>
      </c>
      <c r="E38" s="17">
        <v>400000</v>
      </c>
      <c r="F38" s="32"/>
    </row>
    <row r="39" spans="1:6" ht="15">
      <c r="A39" s="44" t="s">
        <v>94</v>
      </c>
      <c r="B39" s="27" t="s">
        <v>95</v>
      </c>
      <c r="C39" s="17">
        <v>870000</v>
      </c>
      <c r="D39" s="17">
        <v>1070000</v>
      </c>
      <c r="E39" s="17">
        <v>1070000</v>
      </c>
      <c r="F39" s="32"/>
    </row>
    <row r="40" spans="1:6" ht="15">
      <c r="A40" s="45" t="s">
        <v>96</v>
      </c>
      <c r="B40" s="27" t="s">
        <v>97</v>
      </c>
      <c r="C40" s="17">
        <v>2182243</v>
      </c>
      <c r="D40" s="17">
        <v>17133707</v>
      </c>
      <c r="E40" s="17">
        <v>17133707</v>
      </c>
      <c r="F40" s="32"/>
    </row>
    <row r="41" spans="1:6" ht="15">
      <c r="A41" s="43" t="s">
        <v>98</v>
      </c>
      <c r="B41" s="37" t="s">
        <v>99</v>
      </c>
      <c r="C41" s="18">
        <v>3452243</v>
      </c>
      <c r="D41" s="18">
        <v>18625707</v>
      </c>
      <c r="E41" s="18">
        <v>18625707</v>
      </c>
      <c r="F41" s="34"/>
    </row>
    <row r="42" spans="1:6" ht="15.75">
      <c r="A42" s="59" t="s">
        <v>100</v>
      </c>
      <c r="B42" s="37"/>
      <c r="C42" s="46">
        <v>21847931</v>
      </c>
      <c r="D42" s="46">
        <v>38507792</v>
      </c>
      <c r="E42" s="46">
        <v>38507792</v>
      </c>
      <c r="F42" s="47"/>
    </row>
    <row r="43" spans="1:6" ht="15">
      <c r="A43" s="48" t="s">
        <v>101</v>
      </c>
      <c r="B43" s="27" t="s">
        <v>102</v>
      </c>
      <c r="C43" s="17">
        <v>3000000</v>
      </c>
      <c r="D43" s="17">
        <v>2500000</v>
      </c>
      <c r="E43" s="17">
        <v>2500000</v>
      </c>
      <c r="F43" s="32"/>
    </row>
    <row r="44" spans="1:6" ht="15">
      <c r="A44" s="48" t="s">
        <v>103</v>
      </c>
      <c r="B44" s="27" t="s">
        <v>104</v>
      </c>
      <c r="C44" s="17">
        <v>500000</v>
      </c>
      <c r="D44" s="17">
        <v>500000</v>
      </c>
      <c r="E44" s="17">
        <v>500000</v>
      </c>
      <c r="F44" s="32"/>
    </row>
    <row r="45" spans="1:6" ht="15">
      <c r="A45" s="39" t="s">
        <v>105</v>
      </c>
      <c r="B45" s="27" t="s">
        <v>106</v>
      </c>
      <c r="C45" s="17">
        <v>810000</v>
      </c>
      <c r="D45" s="17">
        <v>810000</v>
      </c>
      <c r="E45" s="17">
        <v>810000</v>
      </c>
      <c r="F45" s="32"/>
    </row>
    <row r="46" spans="1:6" ht="15">
      <c r="A46" s="49" t="s">
        <v>107</v>
      </c>
      <c r="B46" s="37" t="s">
        <v>108</v>
      </c>
      <c r="C46" s="18">
        <v>4310000</v>
      </c>
      <c r="D46" s="18">
        <v>3810000</v>
      </c>
      <c r="E46" s="18">
        <v>3810000</v>
      </c>
      <c r="F46" s="34"/>
    </row>
    <row r="47" spans="1:6" ht="15">
      <c r="A47" s="42" t="s">
        <v>109</v>
      </c>
      <c r="B47" s="27" t="s">
        <v>110</v>
      </c>
      <c r="C47" s="17">
        <v>8000000</v>
      </c>
      <c r="D47" s="17">
        <v>12200000</v>
      </c>
      <c r="E47" s="17">
        <v>12200000</v>
      </c>
      <c r="F47" s="25"/>
    </row>
    <row r="48" spans="1:6" ht="15">
      <c r="A48" s="42" t="s">
        <v>111</v>
      </c>
      <c r="B48" s="27" t="s">
        <v>112</v>
      </c>
      <c r="C48" s="17">
        <v>2300000</v>
      </c>
      <c r="D48" s="17">
        <v>2300000</v>
      </c>
      <c r="E48" s="17">
        <v>2300000</v>
      </c>
      <c r="F48" s="25"/>
    </row>
    <row r="49" spans="1:6" ht="15">
      <c r="A49" s="42" t="s">
        <v>113</v>
      </c>
      <c r="B49" s="27" t="s">
        <v>114</v>
      </c>
      <c r="C49" s="17">
        <v>2160000</v>
      </c>
      <c r="D49" s="17">
        <v>2160000</v>
      </c>
      <c r="E49" s="17">
        <v>2160000</v>
      </c>
      <c r="F49" s="25"/>
    </row>
    <row r="50" spans="1:6" ht="15">
      <c r="A50" s="43" t="s">
        <v>115</v>
      </c>
      <c r="B50" s="37" t="s">
        <v>116</v>
      </c>
      <c r="C50" s="18">
        <v>12460000</v>
      </c>
      <c r="D50" s="18">
        <v>16660000</v>
      </c>
      <c r="E50" s="18">
        <v>16660000</v>
      </c>
      <c r="F50" s="31"/>
    </row>
    <row r="51" spans="1:6" ht="15">
      <c r="A51" s="42" t="s">
        <v>117</v>
      </c>
      <c r="B51" s="27" t="s">
        <v>118</v>
      </c>
      <c r="C51" s="17">
        <v>200000</v>
      </c>
      <c r="D51" s="17">
        <v>600000</v>
      </c>
      <c r="E51" s="17">
        <v>600000</v>
      </c>
      <c r="F51" s="32"/>
    </row>
    <row r="52" spans="1:6" ht="15">
      <c r="A52" s="43" t="s">
        <v>119</v>
      </c>
      <c r="B52" s="37" t="s">
        <v>120</v>
      </c>
      <c r="C52" s="18">
        <v>200000</v>
      </c>
      <c r="D52" s="18">
        <v>600000</v>
      </c>
      <c r="E52" s="18">
        <v>600000</v>
      </c>
      <c r="F52" s="34"/>
    </row>
    <row r="53" spans="1:6" s="63" customFormat="1" ht="15.75">
      <c r="A53" s="59" t="s">
        <v>121</v>
      </c>
      <c r="B53" s="60"/>
      <c r="C53" s="61">
        <v>16970000</v>
      </c>
      <c r="D53" s="61">
        <v>21070000</v>
      </c>
      <c r="E53" s="61">
        <v>21070000</v>
      </c>
      <c r="F53" s="62"/>
    </row>
    <row r="54" spans="1:6" s="63" customFormat="1" ht="15.75">
      <c r="A54" s="54" t="s">
        <v>122</v>
      </c>
      <c r="B54" s="64" t="s">
        <v>123</v>
      </c>
      <c r="C54" s="65">
        <v>38817931</v>
      </c>
      <c r="D54" s="65">
        <v>59577792</v>
      </c>
      <c r="E54" s="65">
        <v>59577792</v>
      </c>
      <c r="F54" s="66"/>
    </row>
    <row r="55" spans="1:6" ht="15">
      <c r="A55" s="50" t="s">
        <v>124</v>
      </c>
      <c r="B55" s="28" t="s">
        <v>125</v>
      </c>
      <c r="C55" s="51">
        <v>544254</v>
      </c>
      <c r="D55" s="51">
        <v>1302069</v>
      </c>
      <c r="E55" s="51">
        <v>1302069</v>
      </c>
      <c r="F55" s="45"/>
    </row>
    <row r="56" spans="1:6" ht="15">
      <c r="A56" s="52" t="s">
        <v>126</v>
      </c>
      <c r="B56" s="33" t="s">
        <v>127</v>
      </c>
      <c r="C56" s="53">
        <v>544254</v>
      </c>
      <c r="D56" s="53">
        <v>1302069</v>
      </c>
      <c r="E56" s="53">
        <v>1302069</v>
      </c>
      <c r="F56" s="45"/>
    </row>
    <row r="57" spans="1:6" s="63" customFormat="1" ht="15.75">
      <c r="A57" s="56" t="s">
        <v>128</v>
      </c>
      <c r="B57" s="57" t="s">
        <v>129</v>
      </c>
      <c r="C57" s="67">
        <v>544254</v>
      </c>
      <c r="D57" s="67">
        <v>1302069</v>
      </c>
      <c r="E57" s="67">
        <v>1302069</v>
      </c>
      <c r="F57" s="68"/>
    </row>
    <row r="58" spans="1:6" s="63" customFormat="1" ht="15.75">
      <c r="A58" s="55" t="s">
        <v>16</v>
      </c>
      <c r="B58" s="58"/>
      <c r="C58" s="65">
        <v>39362185</v>
      </c>
      <c r="D58" s="65">
        <v>60879861</v>
      </c>
      <c r="E58" s="65">
        <v>60879861</v>
      </c>
      <c r="F58" s="66"/>
    </row>
    <row r="60" spans="1:6" ht="15">
      <c r="A60" s="15"/>
      <c r="B60" s="15"/>
      <c r="C60" s="16">
        <v>2</v>
      </c>
      <c r="D60" s="15"/>
      <c r="E60" s="15"/>
      <c r="F60" s="15"/>
    </row>
  </sheetData>
  <sheetProtection/>
  <mergeCells count="4">
    <mergeCell ref="A1:G1"/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42.421875" style="0" bestFit="1" customWidth="1"/>
    <col min="3" max="3" width="15.28125" style="0" customWidth="1"/>
    <col min="4" max="4" width="16.00390625" style="0" customWidth="1"/>
    <col min="5" max="5" width="11.28125" style="0" bestFit="1" customWidth="1"/>
  </cols>
  <sheetData>
    <row r="1" spans="1:7" ht="15">
      <c r="A1" s="70"/>
      <c r="B1" s="70"/>
      <c r="C1" s="70"/>
      <c r="D1" s="70"/>
      <c r="E1" s="70"/>
      <c r="F1" s="70"/>
      <c r="G1" s="70"/>
    </row>
    <row r="2" spans="1:7" ht="15">
      <c r="A2" s="177" t="s">
        <v>181</v>
      </c>
      <c r="B2" s="177"/>
      <c r="C2" s="177"/>
      <c r="D2" s="177"/>
      <c r="E2" s="177"/>
      <c r="F2" s="177"/>
      <c r="G2" s="70"/>
    </row>
    <row r="3" spans="1:7" ht="15.75">
      <c r="A3" s="181" t="s">
        <v>24</v>
      </c>
      <c r="B3" s="175"/>
      <c r="C3" s="175"/>
      <c r="D3" s="175"/>
      <c r="E3" s="175"/>
      <c r="F3" s="175"/>
      <c r="G3" s="73"/>
    </row>
    <row r="4" spans="1:7" ht="15.75">
      <c r="A4" s="182" t="s">
        <v>131</v>
      </c>
      <c r="B4" s="183"/>
      <c r="C4" s="183"/>
      <c r="D4" s="183"/>
      <c r="E4" s="183"/>
      <c r="F4" s="183"/>
      <c r="G4" s="73"/>
    </row>
    <row r="5" spans="1:7" ht="38.25">
      <c r="A5" s="20" t="s">
        <v>26</v>
      </c>
      <c r="B5" s="21" t="s">
        <v>132</v>
      </c>
      <c r="C5" s="21" t="s">
        <v>4</v>
      </c>
      <c r="D5" s="21" t="s">
        <v>5</v>
      </c>
      <c r="E5" s="22" t="s">
        <v>28</v>
      </c>
      <c r="F5" s="22" t="s">
        <v>29</v>
      </c>
      <c r="G5" s="69"/>
    </row>
    <row r="6" spans="1:7" ht="25.5">
      <c r="A6" s="26" t="s">
        <v>133</v>
      </c>
      <c r="B6" s="39" t="s">
        <v>134</v>
      </c>
      <c r="C6" s="71">
        <v>9604980</v>
      </c>
      <c r="D6" s="71">
        <v>10852602</v>
      </c>
      <c r="E6" s="71">
        <v>10852602</v>
      </c>
      <c r="F6" s="71"/>
      <c r="G6" s="69"/>
    </row>
    <row r="7" spans="1:7" ht="25.5">
      <c r="A7" s="26" t="s">
        <v>135</v>
      </c>
      <c r="B7" s="39" t="s">
        <v>136</v>
      </c>
      <c r="C7" s="71">
        <v>3091250</v>
      </c>
      <c r="D7" s="71">
        <v>3592423</v>
      </c>
      <c r="E7" s="71">
        <v>3592423</v>
      </c>
      <c r="F7" s="71"/>
      <c r="G7" s="69"/>
    </row>
    <row r="8" spans="1:7" ht="25.5">
      <c r="A8" s="26" t="s">
        <v>137</v>
      </c>
      <c r="B8" s="39" t="s">
        <v>138</v>
      </c>
      <c r="C8" s="71">
        <v>1200000</v>
      </c>
      <c r="D8" s="71">
        <v>1200000</v>
      </c>
      <c r="E8" s="71">
        <v>1200000</v>
      </c>
      <c r="F8" s="71"/>
      <c r="G8" s="69"/>
    </row>
    <row r="9" spans="1:7" ht="25.5">
      <c r="A9" s="26" t="s">
        <v>139</v>
      </c>
      <c r="B9" s="39" t="s">
        <v>140</v>
      </c>
      <c r="C9" s="71"/>
      <c r="D9" s="71">
        <v>430530</v>
      </c>
      <c r="E9" s="71">
        <v>430530</v>
      </c>
      <c r="F9" s="71"/>
      <c r="G9" s="69"/>
    </row>
    <row r="10" spans="1:7" ht="15">
      <c r="A10" s="26" t="s">
        <v>141</v>
      </c>
      <c r="B10" s="39" t="s">
        <v>142</v>
      </c>
      <c r="C10" s="71"/>
      <c r="D10" s="71">
        <v>55360</v>
      </c>
      <c r="E10" s="71">
        <v>55360</v>
      </c>
      <c r="F10" s="71"/>
      <c r="G10" s="69"/>
    </row>
    <row r="11" spans="1:7" ht="15">
      <c r="A11" s="33" t="s">
        <v>143</v>
      </c>
      <c r="B11" s="74" t="s">
        <v>144</v>
      </c>
      <c r="C11" s="72">
        <v>13896230</v>
      </c>
      <c r="D11" s="72">
        <v>16130915</v>
      </c>
      <c r="E11" s="72">
        <v>16130915</v>
      </c>
      <c r="F11" s="71"/>
      <c r="G11" s="69"/>
    </row>
    <row r="12" spans="1:7" ht="25.5">
      <c r="A12" s="28" t="s">
        <v>145</v>
      </c>
      <c r="B12" s="39" t="s">
        <v>146</v>
      </c>
      <c r="C12" s="71">
        <v>39878</v>
      </c>
      <c r="D12" s="71">
        <v>524527</v>
      </c>
      <c r="E12" s="71">
        <v>524527</v>
      </c>
      <c r="F12" s="71"/>
      <c r="G12" s="69"/>
    </row>
    <row r="13" spans="1:7" ht="28.5">
      <c r="A13" s="38" t="s">
        <v>147</v>
      </c>
      <c r="B13" s="49" t="s">
        <v>148</v>
      </c>
      <c r="C13" s="72">
        <v>13936108</v>
      </c>
      <c r="D13" s="72">
        <v>16655442</v>
      </c>
      <c r="E13" s="72">
        <v>16655442</v>
      </c>
      <c r="F13" s="71"/>
      <c r="G13" s="69"/>
    </row>
    <row r="14" spans="1:7" ht="28.5">
      <c r="A14" s="38" t="s">
        <v>149</v>
      </c>
      <c r="B14" s="49" t="s">
        <v>150</v>
      </c>
      <c r="C14" s="72"/>
      <c r="D14" s="72">
        <v>6500000</v>
      </c>
      <c r="E14" s="72">
        <v>6500000</v>
      </c>
      <c r="F14" s="71"/>
      <c r="G14" s="69"/>
    </row>
    <row r="15" spans="1:7" ht="15">
      <c r="A15" s="28" t="s">
        <v>151</v>
      </c>
      <c r="B15" s="39" t="s">
        <v>152</v>
      </c>
      <c r="C15" s="71">
        <v>1599000</v>
      </c>
      <c r="D15" s="71">
        <v>1599000</v>
      </c>
      <c r="E15" s="71">
        <v>1599000</v>
      </c>
      <c r="F15" s="71"/>
      <c r="G15" s="69"/>
    </row>
    <row r="16" spans="1:7" ht="15">
      <c r="A16" s="28" t="s">
        <v>153</v>
      </c>
      <c r="B16" s="39" t="s">
        <v>154</v>
      </c>
      <c r="C16" s="71">
        <v>2500000</v>
      </c>
      <c r="D16" s="71">
        <v>2000000</v>
      </c>
      <c r="E16" s="71">
        <v>2000000</v>
      </c>
      <c r="F16" s="71"/>
      <c r="G16" s="69"/>
    </row>
    <row r="17" spans="1:6" ht="15">
      <c r="A17" s="28" t="s">
        <v>155</v>
      </c>
      <c r="B17" s="39" t="s">
        <v>156</v>
      </c>
      <c r="C17" s="71">
        <v>800000</v>
      </c>
      <c r="D17" s="71">
        <v>1014157</v>
      </c>
      <c r="E17" s="71">
        <v>1014157</v>
      </c>
      <c r="F17" s="71"/>
    </row>
    <row r="18" spans="1:6" ht="15">
      <c r="A18" s="28" t="s">
        <v>157</v>
      </c>
      <c r="B18" s="39" t="s">
        <v>158</v>
      </c>
      <c r="C18" s="71"/>
      <c r="D18" s="71"/>
      <c r="E18" s="71"/>
      <c r="F18" s="71"/>
    </row>
    <row r="19" spans="1:6" ht="15">
      <c r="A19" s="38" t="s">
        <v>159</v>
      </c>
      <c r="B19" s="49" t="s">
        <v>160</v>
      </c>
      <c r="C19" s="72">
        <v>4899000</v>
      </c>
      <c r="D19" s="72">
        <v>4613157</v>
      </c>
      <c r="E19" s="72">
        <v>4613157</v>
      </c>
      <c r="F19" s="71"/>
    </row>
    <row r="20" spans="1:6" ht="15">
      <c r="A20" s="42" t="s">
        <v>161</v>
      </c>
      <c r="B20" s="39" t="s">
        <v>162</v>
      </c>
      <c r="C20" s="71">
        <v>4622037</v>
      </c>
      <c r="D20" s="71">
        <v>5605397</v>
      </c>
      <c r="E20" s="71">
        <v>5605397</v>
      </c>
      <c r="F20" s="71"/>
    </row>
    <row r="21" spans="1:6" ht="15">
      <c r="A21" s="42" t="s">
        <v>163</v>
      </c>
      <c r="B21" s="39" t="s">
        <v>164</v>
      </c>
      <c r="C21" s="71">
        <v>1802461</v>
      </c>
      <c r="D21" s="71">
        <v>1802461</v>
      </c>
      <c r="E21" s="71">
        <v>1802461</v>
      </c>
      <c r="F21" s="71"/>
    </row>
    <row r="22" spans="1:6" ht="15">
      <c r="A22" s="42" t="s">
        <v>165</v>
      </c>
      <c r="B22" s="39" t="s">
        <v>166</v>
      </c>
      <c r="C22" s="71">
        <v>1707615</v>
      </c>
      <c r="D22" s="71">
        <v>1707615</v>
      </c>
      <c r="E22" s="71">
        <v>1707615</v>
      </c>
      <c r="F22" s="71"/>
    </row>
    <row r="23" spans="1:6" ht="15">
      <c r="A23" s="42" t="s">
        <v>167</v>
      </c>
      <c r="B23" s="39" t="s">
        <v>168</v>
      </c>
      <c r="C23" s="71"/>
      <c r="D23" s="71">
        <v>892488</v>
      </c>
      <c r="E23" s="71">
        <v>892488</v>
      </c>
      <c r="F23" s="71"/>
    </row>
    <row r="24" spans="1:6" ht="15">
      <c r="A24" s="43" t="s">
        <v>169</v>
      </c>
      <c r="B24" s="49" t="s">
        <v>170</v>
      </c>
      <c r="C24" s="72">
        <v>8132113</v>
      </c>
      <c r="D24" s="72">
        <v>10007961</v>
      </c>
      <c r="E24" s="72">
        <v>10007961</v>
      </c>
      <c r="F24" s="71"/>
    </row>
    <row r="25" spans="1:6" ht="15.75">
      <c r="A25" s="75" t="s">
        <v>171</v>
      </c>
      <c r="B25" s="76" t="s">
        <v>172</v>
      </c>
      <c r="C25" s="72">
        <v>26967221</v>
      </c>
      <c r="D25" s="72">
        <v>37776560</v>
      </c>
      <c r="E25" s="72">
        <v>37776560</v>
      </c>
      <c r="F25" s="71"/>
    </row>
    <row r="26" spans="1:6" ht="15.75">
      <c r="A26" s="77" t="s">
        <v>173</v>
      </c>
      <c r="B26" s="76"/>
      <c r="C26" s="72"/>
      <c r="D26" s="72"/>
      <c r="E26" s="72"/>
      <c r="F26" s="71"/>
    </row>
    <row r="27" spans="1:6" ht="15.75">
      <c r="A27" s="77" t="s">
        <v>174</v>
      </c>
      <c r="B27" s="76"/>
      <c r="C27" s="72"/>
      <c r="D27" s="72"/>
      <c r="E27" s="72"/>
      <c r="F27" s="71"/>
    </row>
    <row r="28" spans="1:6" ht="25.5">
      <c r="A28" s="28" t="s">
        <v>175</v>
      </c>
      <c r="B28" s="28" t="s">
        <v>176</v>
      </c>
      <c r="C28" s="71">
        <v>9011364</v>
      </c>
      <c r="D28" s="71">
        <v>23103301</v>
      </c>
      <c r="E28" s="71">
        <v>23103301</v>
      </c>
      <c r="F28" s="71"/>
    </row>
    <row r="29" spans="1:6" ht="15">
      <c r="A29" s="33" t="s">
        <v>177</v>
      </c>
      <c r="B29" s="33" t="s">
        <v>178</v>
      </c>
      <c r="C29" s="72">
        <v>9011364</v>
      </c>
      <c r="D29" s="72">
        <v>23103301</v>
      </c>
      <c r="E29" s="72">
        <v>23103301</v>
      </c>
      <c r="F29" s="71"/>
    </row>
    <row r="30" spans="1:6" ht="15.75">
      <c r="A30" s="78" t="s">
        <v>179</v>
      </c>
      <c r="B30" s="79" t="s">
        <v>180</v>
      </c>
      <c r="C30" s="72">
        <v>9011364</v>
      </c>
      <c r="D30" s="72">
        <v>23103301</v>
      </c>
      <c r="E30" s="72">
        <v>23103301</v>
      </c>
      <c r="F30" s="71"/>
    </row>
    <row r="31" spans="1:6" ht="15.75">
      <c r="A31" s="77" t="s">
        <v>23</v>
      </c>
      <c r="B31" s="80"/>
      <c r="C31" s="72">
        <v>35978585</v>
      </c>
      <c r="D31" s="72">
        <v>60879861</v>
      </c>
      <c r="E31" s="72">
        <v>60879861</v>
      </c>
      <c r="F31" s="71"/>
    </row>
  </sheetData>
  <sheetProtection/>
  <mergeCells count="3"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0.00390625" style="0" customWidth="1"/>
    <col min="2" max="2" width="20.7109375" style="0" customWidth="1"/>
    <col min="3" max="3" width="18.421875" style="0" customWidth="1"/>
  </cols>
  <sheetData>
    <row r="1" spans="1:8" ht="15">
      <c r="A1" s="177"/>
      <c r="B1" s="177"/>
      <c r="C1" s="81"/>
      <c r="D1" s="81"/>
      <c r="E1" s="81"/>
      <c r="F1" s="81"/>
      <c r="G1" s="81"/>
      <c r="H1" s="81"/>
    </row>
    <row r="2" spans="1:8" ht="15">
      <c r="A2" s="177" t="s">
        <v>214</v>
      </c>
      <c r="B2" s="177"/>
      <c r="C2" s="175"/>
      <c r="D2" s="81"/>
      <c r="E2" s="81"/>
      <c r="F2" s="81"/>
      <c r="G2" s="81"/>
      <c r="H2" s="81"/>
    </row>
    <row r="3" spans="1:8" ht="15.75">
      <c r="A3" s="181" t="s">
        <v>182</v>
      </c>
      <c r="B3" s="175"/>
      <c r="C3" s="175"/>
      <c r="D3" s="81"/>
      <c r="E3" s="81"/>
      <c r="F3" s="81"/>
      <c r="G3" s="81"/>
      <c r="H3" s="81"/>
    </row>
    <row r="4" spans="1:8" ht="16.5">
      <c r="A4" s="184" t="s">
        <v>183</v>
      </c>
      <c r="B4" s="185"/>
      <c r="C4" s="186"/>
      <c r="D4" s="81"/>
      <c r="E4" s="81"/>
      <c r="F4" s="81"/>
      <c r="G4" s="81"/>
      <c r="H4" s="81"/>
    </row>
    <row r="5" spans="1:8" ht="15">
      <c r="A5" s="83"/>
      <c r="B5" s="81"/>
      <c r="C5" s="81"/>
      <c r="D5" s="81"/>
      <c r="E5" s="81"/>
      <c r="F5" s="81"/>
      <c r="G5" s="81"/>
      <c r="H5" s="81"/>
    </row>
    <row r="6" spans="1:8" ht="15">
      <c r="A6" s="83"/>
      <c r="B6" s="81"/>
      <c r="C6" s="82"/>
      <c r="D6" s="81"/>
      <c r="E6" s="81"/>
      <c r="F6" s="81"/>
      <c r="G6" s="81"/>
      <c r="H6" s="81"/>
    </row>
    <row r="7" spans="1:8" ht="63.75">
      <c r="A7" s="84" t="s">
        <v>184</v>
      </c>
      <c r="B7" s="85" t="s">
        <v>185</v>
      </c>
      <c r="C7" s="85" t="s">
        <v>186</v>
      </c>
      <c r="D7" s="81"/>
      <c r="E7" s="81"/>
      <c r="F7" s="81"/>
      <c r="G7" s="87"/>
      <c r="H7" s="87"/>
    </row>
    <row r="8" spans="1:8" ht="15">
      <c r="A8" s="86" t="s">
        <v>187</v>
      </c>
      <c r="B8" s="88"/>
      <c r="C8" s="88"/>
      <c r="D8" s="81"/>
      <c r="E8" s="81"/>
      <c r="F8" s="81"/>
      <c r="G8" s="81"/>
      <c r="H8" s="81"/>
    </row>
    <row r="9" spans="1:8" ht="15">
      <c r="A9" s="86" t="s">
        <v>188</v>
      </c>
      <c r="B9" s="88"/>
      <c r="C9" s="88"/>
      <c r="D9" s="81"/>
      <c r="E9" s="81"/>
      <c r="F9" s="81"/>
      <c r="G9" s="81"/>
      <c r="H9" s="81"/>
    </row>
    <row r="10" spans="1:8" ht="15">
      <c r="A10" s="86" t="s">
        <v>189</v>
      </c>
      <c r="B10" s="88"/>
      <c r="C10" s="88"/>
      <c r="D10" s="81"/>
      <c r="E10" s="81"/>
      <c r="F10" s="81"/>
      <c r="G10" s="81"/>
      <c r="H10" s="81"/>
    </row>
    <row r="11" spans="1:8" ht="15">
      <c r="A11" s="86" t="s">
        <v>190</v>
      </c>
      <c r="B11" s="88"/>
      <c r="C11" s="88"/>
      <c r="D11" s="81"/>
      <c r="E11" s="81"/>
      <c r="F11" s="81"/>
      <c r="G11" s="81"/>
      <c r="H11" s="81"/>
    </row>
    <row r="12" spans="1:8" ht="25.5">
      <c r="A12" s="89" t="s">
        <v>191</v>
      </c>
      <c r="B12" s="88"/>
      <c r="C12" s="88"/>
      <c r="D12" s="81"/>
      <c r="E12" s="81"/>
      <c r="F12" s="81"/>
      <c r="G12" s="81"/>
      <c r="H12" s="81"/>
    </row>
    <row r="13" spans="1:8" ht="15">
      <c r="A13" s="86" t="s">
        <v>192</v>
      </c>
      <c r="B13" s="88"/>
      <c r="C13" s="88"/>
      <c r="D13" s="81"/>
      <c r="E13" s="81"/>
      <c r="F13" s="81"/>
      <c r="G13" s="81"/>
      <c r="H13" s="81"/>
    </row>
    <row r="14" spans="1:8" ht="25.5">
      <c r="A14" s="86" t="s">
        <v>193</v>
      </c>
      <c r="B14" s="88"/>
      <c r="C14" s="88"/>
      <c r="D14" s="81"/>
      <c r="E14" s="81"/>
      <c r="F14" s="81"/>
      <c r="G14" s="81"/>
      <c r="H14" s="81"/>
    </row>
    <row r="15" spans="1:8" ht="15">
      <c r="A15" s="86" t="s">
        <v>194</v>
      </c>
      <c r="B15" s="88"/>
      <c r="C15" s="88"/>
      <c r="D15" s="81"/>
      <c r="E15" s="81"/>
      <c r="F15" s="81"/>
      <c r="G15" s="81"/>
      <c r="H15" s="81"/>
    </row>
    <row r="16" spans="1:8" ht="15">
      <c r="A16" s="86" t="s">
        <v>195</v>
      </c>
      <c r="B16" s="88"/>
      <c r="C16" s="88">
        <v>1</v>
      </c>
      <c r="D16" s="81"/>
      <c r="E16" s="81"/>
      <c r="F16" s="81"/>
      <c r="G16" s="81"/>
      <c r="H16" s="81"/>
    </row>
    <row r="17" spans="1:3" ht="15">
      <c r="A17" s="86" t="s">
        <v>196</v>
      </c>
      <c r="B17" s="88"/>
      <c r="C17" s="88"/>
    </row>
    <row r="18" spans="1:3" ht="15">
      <c r="A18" s="86" t="s">
        <v>197</v>
      </c>
      <c r="B18" s="88"/>
      <c r="C18" s="88"/>
    </row>
    <row r="19" spans="1:3" ht="15">
      <c r="A19" s="86" t="s">
        <v>198</v>
      </c>
      <c r="B19" s="88"/>
      <c r="C19" s="88"/>
    </row>
    <row r="20" spans="1:3" ht="15">
      <c r="A20" s="89" t="s">
        <v>199</v>
      </c>
      <c r="B20" s="88"/>
      <c r="C20" s="88">
        <v>1</v>
      </c>
    </row>
    <row r="21" spans="1:3" ht="38.25">
      <c r="A21" s="86" t="s">
        <v>200</v>
      </c>
      <c r="B21" s="88">
        <v>2</v>
      </c>
      <c r="C21" s="88">
        <v>1</v>
      </c>
    </row>
    <row r="22" spans="1:3" ht="15">
      <c r="A22" s="86" t="s">
        <v>201</v>
      </c>
      <c r="B22" s="88">
        <v>0</v>
      </c>
      <c r="C22" s="88">
        <v>0</v>
      </c>
    </row>
    <row r="23" spans="1:3" ht="15">
      <c r="A23" s="86" t="s">
        <v>202</v>
      </c>
      <c r="B23" s="88">
        <v>1</v>
      </c>
      <c r="C23" s="88">
        <v>0</v>
      </c>
    </row>
    <row r="24" spans="1:3" ht="15">
      <c r="A24" s="89" t="s">
        <v>203</v>
      </c>
      <c r="B24" s="88">
        <v>3</v>
      </c>
      <c r="C24" s="88">
        <v>1</v>
      </c>
    </row>
    <row r="25" spans="1:3" ht="15">
      <c r="A25" s="86" t="s">
        <v>204</v>
      </c>
      <c r="B25" s="88">
        <v>1</v>
      </c>
      <c r="C25" s="88">
        <v>1</v>
      </c>
    </row>
    <row r="26" spans="1:3" ht="25.5">
      <c r="A26" s="86" t="s">
        <v>205</v>
      </c>
      <c r="B26" s="88">
        <v>4</v>
      </c>
      <c r="C26" s="88">
        <v>4</v>
      </c>
    </row>
    <row r="27" spans="1:3" ht="25.5">
      <c r="A27" s="86" t="s">
        <v>206</v>
      </c>
      <c r="B27" s="88">
        <v>0</v>
      </c>
      <c r="C27" s="88">
        <v>0</v>
      </c>
    </row>
    <row r="28" spans="1:3" ht="15">
      <c r="A28" s="89" t="s">
        <v>207</v>
      </c>
      <c r="B28" s="88">
        <v>5</v>
      </c>
      <c r="C28" s="88">
        <v>5</v>
      </c>
    </row>
    <row r="29" spans="1:3" ht="38.25">
      <c r="A29" s="89" t="s">
        <v>208</v>
      </c>
      <c r="B29" s="90">
        <v>2</v>
      </c>
      <c r="C29" s="90">
        <v>2</v>
      </c>
    </row>
    <row r="30" spans="1:3" ht="38.25">
      <c r="A30" s="86" t="s">
        <v>209</v>
      </c>
      <c r="B30" s="88">
        <v>0</v>
      </c>
      <c r="C30" s="88">
        <v>0</v>
      </c>
    </row>
    <row r="31" spans="1:3" ht="51">
      <c r="A31" s="86" t="s">
        <v>210</v>
      </c>
      <c r="B31" s="88">
        <v>0</v>
      </c>
      <c r="C31" s="88">
        <v>0</v>
      </c>
    </row>
    <row r="32" spans="1:3" ht="38.25">
      <c r="A32" s="86" t="s">
        <v>211</v>
      </c>
      <c r="B32" s="88">
        <v>0</v>
      </c>
      <c r="C32" s="88">
        <v>0</v>
      </c>
    </row>
    <row r="33" spans="1:3" ht="15">
      <c r="A33" s="86" t="s">
        <v>212</v>
      </c>
      <c r="B33" s="88">
        <v>0</v>
      </c>
      <c r="C33" s="88">
        <v>0</v>
      </c>
    </row>
    <row r="34" spans="1:3" ht="38.25">
      <c r="A34" s="89" t="s">
        <v>213</v>
      </c>
      <c r="B34" s="88"/>
      <c r="C34" s="88"/>
    </row>
  </sheetData>
  <sheetProtection/>
  <mergeCells count="4">
    <mergeCell ref="A1:B1"/>
    <mergeCell ref="A3:C3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42.8515625" style="0" customWidth="1"/>
    <col min="3" max="3" width="14.421875" style="0" customWidth="1"/>
    <col min="4" max="4" width="14.57421875" style="0" customWidth="1"/>
  </cols>
  <sheetData>
    <row r="2" spans="1:4" ht="15">
      <c r="A2" s="177" t="s">
        <v>233</v>
      </c>
      <c r="B2" s="177"/>
      <c r="C2" s="177"/>
      <c r="D2" s="178"/>
    </row>
    <row r="3" spans="1:4" ht="15.75">
      <c r="A3" s="181" t="s">
        <v>182</v>
      </c>
      <c r="B3" s="187"/>
      <c r="C3" s="187"/>
      <c r="D3" s="178"/>
    </row>
    <row r="4" spans="1:4" ht="19.5">
      <c r="A4" s="188" t="s">
        <v>215</v>
      </c>
      <c r="B4" s="177"/>
      <c r="C4" s="177"/>
      <c r="D4" s="178"/>
    </row>
    <row r="5" spans="1:4" ht="19.5">
      <c r="A5" s="97"/>
      <c r="B5" s="96"/>
      <c r="C5" s="101"/>
      <c r="D5" s="91"/>
    </row>
    <row r="6" spans="1:4" ht="19.5">
      <c r="A6" s="97"/>
      <c r="B6" s="96"/>
      <c r="C6" s="101"/>
      <c r="D6" s="91"/>
    </row>
    <row r="7" spans="1:4" ht="19.5">
      <c r="A7" s="97"/>
      <c r="B7" s="96"/>
      <c r="C7" s="101"/>
      <c r="D7" s="91"/>
    </row>
    <row r="8" spans="1:4" ht="15">
      <c r="A8" s="91"/>
      <c r="B8" s="91"/>
      <c r="C8" s="91"/>
      <c r="D8" s="91"/>
    </row>
    <row r="9" spans="1:4" s="104" customFormat="1" ht="25.5">
      <c r="A9" s="20" t="s">
        <v>26</v>
      </c>
      <c r="B9" s="21" t="s">
        <v>27</v>
      </c>
      <c r="C9" s="103" t="s">
        <v>216</v>
      </c>
      <c r="D9" s="103" t="s">
        <v>217</v>
      </c>
    </row>
    <row r="10" spans="1:4" ht="15">
      <c r="A10" s="74" t="s">
        <v>218</v>
      </c>
      <c r="B10" s="33" t="s">
        <v>102</v>
      </c>
      <c r="C10" s="102"/>
      <c r="D10" s="102"/>
    </row>
    <row r="11" spans="1:4" ht="15">
      <c r="A11" s="28" t="s">
        <v>219</v>
      </c>
      <c r="B11" s="39" t="s">
        <v>102</v>
      </c>
      <c r="C11" s="92">
        <v>3130000</v>
      </c>
      <c r="D11" s="92">
        <v>1500000</v>
      </c>
    </row>
    <row r="12" spans="1:4" ht="15">
      <c r="A12" s="28" t="s">
        <v>220</v>
      </c>
      <c r="B12" s="39" t="s">
        <v>102</v>
      </c>
      <c r="C12" s="92"/>
      <c r="D12" s="92">
        <v>1000000</v>
      </c>
    </row>
    <row r="13" spans="1:4" ht="15">
      <c r="A13" s="33" t="s">
        <v>221</v>
      </c>
      <c r="B13" s="74" t="s">
        <v>104</v>
      </c>
      <c r="C13" s="93"/>
      <c r="D13" s="93"/>
    </row>
    <row r="14" spans="1:4" ht="15">
      <c r="A14" s="28" t="s">
        <v>222</v>
      </c>
      <c r="B14" s="39" t="s">
        <v>104</v>
      </c>
      <c r="C14" s="92"/>
      <c r="D14" s="92">
        <v>130000</v>
      </c>
    </row>
    <row r="15" spans="1:4" ht="15">
      <c r="A15" s="28" t="s">
        <v>223</v>
      </c>
      <c r="B15" s="39" t="s">
        <v>104</v>
      </c>
      <c r="C15" s="92"/>
      <c r="D15" s="92">
        <v>300000</v>
      </c>
    </row>
    <row r="16" spans="1:4" ht="15">
      <c r="A16" s="28" t="s">
        <v>224</v>
      </c>
      <c r="B16" s="39" t="s">
        <v>104</v>
      </c>
      <c r="C16" s="92"/>
      <c r="D16" s="92">
        <v>120000</v>
      </c>
    </row>
    <row r="17" spans="1:6" ht="25.5">
      <c r="A17" s="28" t="s">
        <v>105</v>
      </c>
      <c r="B17" s="39" t="s">
        <v>106</v>
      </c>
      <c r="C17" s="92">
        <v>810000</v>
      </c>
      <c r="D17" s="92">
        <v>760000</v>
      </c>
      <c r="E17" s="91"/>
      <c r="F17" s="91"/>
    </row>
    <row r="18" spans="1:6" ht="15.75">
      <c r="A18" s="99" t="s">
        <v>107</v>
      </c>
      <c r="B18" s="100" t="s">
        <v>108</v>
      </c>
      <c r="C18" s="93">
        <v>3940000</v>
      </c>
      <c r="D18" s="93">
        <v>3810000</v>
      </c>
      <c r="E18" s="91"/>
      <c r="F18" s="91"/>
    </row>
    <row r="19" spans="1:6" ht="15">
      <c r="A19" s="98" t="s">
        <v>109</v>
      </c>
      <c r="B19" s="74" t="s">
        <v>110</v>
      </c>
      <c r="C19" s="93"/>
      <c r="D19" s="93"/>
      <c r="E19" s="95"/>
      <c r="F19" s="95"/>
    </row>
    <row r="20" spans="1:6" ht="15">
      <c r="A20" s="42" t="s">
        <v>225</v>
      </c>
      <c r="B20" s="39" t="s">
        <v>110</v>
      </c>
      <c r="C20" s="92"/>
      <c r="D20" s="92">
        <v>500000</v>
      </c>
      <c r="E20" s="91"/>
      <c r="F20" s="91"/>
    </row>
    <row r="21" spans="1:6" ht="15">
      <c r="A21" s="42" t="s">
        <v>226</v>
      </c>
      <c r="B21" s="39" t="s">
        <v>110</v>
      </c>
      <c r="C21" s="92"/>
      <c r="D21" s="92">
        <v>1600000</v>
      </c>
      <c r="E21" s="91"/>
      <c r="F21" s="91"/>
    </row>
    <row r="22" spans="1:6" ht="15">
      <c r="A22" s="42" t="s">
        <v>227</v>
      </c>
      <c r="B22" s="39"/>
      <c r="C22" s="92"/>
      <c r="D22" s="92"/>
      <c r="E22" s="91"/>
      <c r="F22" s="91"/>
    </row>
    <row r="23" spans="1:6" ht="15">
      <c r="A23" s="42" t="s">
        <v>228</v>
      </c>
      <c r="B23" s="39" t="s">
        <v>110</v>
      </c>
      <c r="C23" s="92"/>
      <c r="D23" s="92"/>
      <c r="E23" s="91"/>
      <c r="F23" s="91"/>
    </row>
    <row r="24" spans="1:6" ht="15">
      <c r="A24" s="42" t="s">
        <v>229</v>
      </c>
      <c r="B24" s="39" t="s">
        <v>110</v>
      </c>
      <c r="C24" s="92"/>
      <c r="D24" s="92">
        <v>2000000</v>
      </c>
      <c r="E24" s="91"/>
      <c r="F24" s="91"/>
    </row>
    <row r="25" spans="1:6" ht="15">
      <c r="A25" s="42" t="s">
        <v>230</v>
      </c>
      <c r="B25" s="39" t="s">
        <v>110</v>
      </c>
      <c r="C25" s="92">
        <v>5000000</v>
      </c>
      <c r="D25" s="92">
        <v>9100000</v>
      </c>
      <c r="E25" s="91"/>
      <c r="F25" s="91"/>
    </row>
    <row r="26" spans="1:6" ht="15">
      <c r="A26" s="98" t="s">
        <v>231</v>
      </c>
      <c r="B26" s="74" t="s">
        <v>112</v>
      </c>
      <c r="C26" s="93"/>
      <c r="D26" s="93"/>
      <c r="E26" s="95"/>
      <c r="F26" s="95"/>
    </row>
    <row r="27" spans="1:6" ht="15">
      <c r="A27" s="42" t="s">
        <v>232</v>
      </c>
      <c r="B27" s="39" t="s">
        <v>112</v>
      </c>
      <c r="C27" s="92"/>
      <c r="D27" s="92">
        <v>1300000</v>
      </c>
      <c r="E27" s="91"/>
      <c r="F27" s="91"/>
    </row>
    <row r="28" spans="1:6" ht="25.5">
      <c r="A28" s="42" t="s">
        <v>113</v>
      </c>
      <c r="B28" s="39" t="s">
        <v>114</v>
      </c>
      <c r="C28" s="92">
        <v>2160000</v>
      </c>
      <c r="D28" s="92">
        <v>2160000</v>
      </c>
      <c r="E28" s="91"/>
      <c r="F28" s="91"/>
    </row>
    <row r="29" spans="1:6" ht="15.75">
      <c r="A29" s="99" t="s">
        <v>115</v>
      </c>
      <c r="B29" s="100" t="s">
        <v>116</v>
      </c>
      <c r="C29" s="93">
        <v>7160000</v>
      </c>
      <c r="D29" s="93">
        <v>16660000</v>
      </c>
      <c r="E29" s="91"/>
      <c r="F29" s="94"/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3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45.8515625" style="0" customWidth="1"/>
    <col min="3" max="3" width="17.421875" style="0" customWidth="1"/>
    <col min="4" max="4" width="18.57421875" style="0" customWidth="1"/>
  </cols>
  <sheetData>
    <row r="1" s="105" customFormat="1" ht="15"/>
    <row r="2" s="105" customFormat="1" ht="15"/>
    <row r="3" spans="1:4" ht="15">
      <c r="A3" s="177" t="s">
        <v>237</v>
      </c>
      <c r="B3" s="177"/>
      <c r="C3" s="177"/>
      <c r="D3" s="178"/>
    </row>
    <row r="4" spans="1:4" ht="15.75">
      <c r="A4" s="181" t="s">
        <v>182</v>
      </c>
      <c r="B4" s="187"/>
      <c r="C4" s="187"/>
      <c r="D4" s="175"/>
    </row>
    <row r="5" spans="1:4" ht="19.5">
      <c r="A5" s="188" t="s">
        <v>234</v>
      </c>
      <c r="B5" s="177"/>
      <c r="C5" s="177"/>
      <c r="D5" s="178"/>
    </row>
    <row r="6" spans="1:4" ht="19.5">
      <c r="A6" s="19"/>
      <c r="B6" s="105"/>
      <c r="C6" s="105"/>
      <c r="D6" s="105"/>
    </row>
    <row r="7" s="105" customFormat="1" ht="19.5">
      <c r="A7" s="19"/>
    </row>
    <row r="8" s="105" customFormat="1" ht="19.5">
      <c r="A8" s="19"/>
    </row>
    <row r="9" spans="1:4" ht="15">
      <c r="A9" s="105"/>
      <c r="B9" s="105"/>
      <c r="C9" s="105"/>
      <c r="D9" s="105"/>
    </row>
    <row r="10" spans="1:4" ht="25.5">
      <c r="A10" s="20" t="s">
        <v>26</v>
      </c>
      <c r="B10" s="21" t="s">
        <v>27</v>
      </c>
      <c r="C10" s="21" t="s">
        <v>4</v>
      </c>
      <c r="D10" s="22" t="s">
        <v>5</v>
      </c>
    </row>
    <row r="11" spans="1:4" ht="33" customHeight="1">
      <c r="A11" s="98" t="s">
        <v>235</v>
      </c>
      <c r="B11" s="74" t="s">
        <v>97</v>
      </c>
      <c r="C11" s="109">
        <v>2182243</v>
      </c>
      <c r="D11" s="110">
        <v>17133707</v>
      </c>
    </row>
    <row r="12" spans="1:4" ht="27.75" customHeight="1">
      <c r="A12" s="98" t="s">
        <v>236</v>
      </c>
      <c r="B12" s="74" t="s">
        <v>97</v>
      </c>
      <c r="C12" s="109">
        <v>0</v>
      </c>
      <c r="D12" s="110">
        <v>0</v>
      </c>
    </row>
    <row r="13" spans="1:4" ht="15">
      <c r="A13" s="106"/>
      <c r="B13" s="106"/>
      <c r="C13" s="108"/>
      <c r="D13" s="107"/>
    </row>
  </sheetData>
  <sheetProtection/>
  <mergeCells count="3">
    <mergeCell ref="A4:D4"/>
    <mergeCell ref="A5:D5"/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3.28125" style="0" customWidth="1"/>
    <col min="2" max="2" width="7.8515625" style="0" customWidth="1"/>
    <col min="3" max="3" width="10.57421875" style="0" bestFit="1" customWidth="1"/>
    <col min="4" max="4" width="17.7109375" style="0" customWidth="1"/>
  </cols>
  <sheetData>
    <row r="1" spans="1:4" ht="15">
      <c r="A1" s="177" t="s">
        <v>281</v>
      </c>
      <c r="B1" s="177"/>
      <c r="C1" s="177"/>
      <c r="D1" s="177"/>
    </row>
    <row r="2" spans="1:4" ht="18.75">
      <c r="A2" s="189" t="s">
        <v>238</v>
      </c>
      <c r="B2" s="189"/>
      <c r="C2" s="189"/>
      <c r="D2" s="189"/>
    </row>
    <row r="3" spans="1:4" ht="15.75">
      <c r="A3" s="190" t="s">
        <v>239</v>
      </c>
      <c r="B3" s="190"/>
      <c r="C3" s="190"/>
      <c r="D3" s="190"/>
    </row>
    <row r="4" spans="1:4" ht="19.5">
      <c r="A4" s="115"/>
      <c r="B4" s="116"/>
      <c r="C4" s="121"/>
      <c r="D4" s="121"/>
    </row>
    <row r="5" spans="1:4" ht="15">
      <c r="A5" s="114"/>
      <c r="B5" s="111"/>
      <c r="C5" s="111"/>
      <c r="D5" s="111"/>
    </row>
    <row r="6" spans="1:4" ht="29.25">
      <c r="A6" s="7" t="s">
        <v>3</v>
      </c>
      <c r="B6" s="21" t="s">
        <v>27</v>
      </c>
      <c r="C6" s="122" t="s">
        <v>240</v>
      </c>
      <c r="D6" s="123" t="s">
        <v>241</v>
      </c>
    </row>
    <row r="7" spans="1:4" ht="15">
      <c r="A7" s="124" t="s">
        <v>242</v>
      </c>
      <c r="B7" s="33" t="s">
        <v>83</v>
      </c>
      <c r="C7" s="125"/>
      <c r="D7" s="126">
        <v>34800</v>
      </c>
    </row>
    <row r="8" spans="1:4" ht="15">
      <c r="A8" s="44" t="s">
        <v>243</v>
      </c>
      <c r="B8" s="39" t="s">
        <v>244</v>
      </c>
      <c r="C8" s="112"/>
      <c r="D8" s="112"/>
    </row>
    <row r="9" spans="1:4" ht="15">
      <c r="A9" s="44" t="s">
        <v>245</v>
      </c>
      <c r="B9" s="39" t="s">
        <v>244</v>
      </c>
      <c r="C9" s="112"/>
      <c r="D9" s="112"/>
    </row>
    <row r="10" spans="1:4" ht="25.5">
      <c r="A10" s="44" t="s">
        <v>246</v>
      </c>
      <c r="B10" s="39" t="s">
        <v>244</v>
      </c>
      <c r="C10" s="112"/>
      <c r="D10" s="112"/>
    </row>
    <row r="11" spans="1:4" ht="15">
      <c r="A11" s="44" t="s">
        <v>247</v>
      </c>
      <c r="B11" s="39" t="s">
        <v>244</v>
      </c>
      <c r="C11" s="112"/>
      <c r="D11" s="112"/>
    </row>
    <row r="12" spans="1:4" ht="15">
      <c r="A12" s="42" t="s">
        <v>248</v>
      </c>
      <c r="B12" s="39" t="s">
        <v>244</v>
      </c>
      <c r="C12" s="112"/>
      <c r="D12" s="112"/>
    </row>
    <row r="13" spans="1:4" ht="15">
      <c r="A13" s="42" t="s">
        <v>249</v>
      </c>
      <c r="B13" s="39" t="s">
        <v>244</v>
      </c>
      <c r="C13" s="112"/>
      <c r="D13" s="112"/>
    </row>
    <row r="14" spans="1:4" ht="15">
      <c r="A14" s="98" t="s">
        <v>250</v>
      </c>
      <c r="B14" s="52" t="s">
        <v>244</v>
      </c>
      <c r="C14" s="112"/>
      <c r="D14" s="112"/>
    </row>
    <row r="15" spans="1:4" ht="15">
      <c r="A15" s="44" t="s">
        <v>251</v>
      </c>
      <c r="B15" s="39" t="s">
        <v>252</v>
      </c>
      <c r="C15" s="112"/>
      <c r="D15" s="112"/>
    </row>
    <row r="16" spans="1:4" ht="15">
      <c r="A16" s="117" t="s">
        <v>253</v>
      </c>
      <c r="B16" s="52" t="s">
        <v>252</v>
      </c>
      <c r="C16" s="112"/>
      <c r="D16" s="112"/>
    </row>
    <row r="17" spans="1:4" ht="15">
      <c r="A17" s="44" t="s">
        <v>254</v>
      </c>
      <c r="B17" s="39" t="s">
        <v>255</v>
      </c>
      <c r="C17" s="112"/>
      <c r="D17" s="112"/>
    </row>
    <row r="18" spans="1:4" ht="15">
      <c r="A18" s="44" t="s">
        <v>256</v>
      </c>
      <c r="B18" s="39" t="s">
        <v>255</v>
      </c>
      <c r="C18" s="112"/>
      <c r="D18" s="112"/>
    </row>
    <row r="19" spans="1:4" ht="15">
      <c r="A19" s="42" t="s">
        <v>257</v>
      </c>
      <c r="B19" s="39" t="s">
        <v>255</v>
      </c>
      <c r="C19" s="112"/>
      <c r="D19" s="112"/>
    </row>
    <row r="20" spans="1:4" ht="15">
      <c r="A20" s="42" t="s">
        <v>258</v>
      </c>
      <c r="B20" s="39" t="s">
        <v>255</v>
      </c>
      <c r="C20" s="112"/>
      <c r="D20" s="112"/>
    </row>
    <row r="21" spans="1:4" ht="25.5">
      <c r="A21" s="42" t="s">
        <v>259</v>
      </c>
      <c r="B21" s="39" t="s">
        <v>255</v>
      </c>
      <c r="C21" s="112"/>
      <c r="D21" s="112"/>
    </row>
    <row r="22" spans="1:4" ht="25.5">
      <c r="A22" s="118" t="s">
        <v>260</v>
      </c>
      <c r="B22" s="39" t="s">
        <v>255</v>
      </c>
      <c r="C22" s="112"/>
      <c r="D22" s="112"/>
    </row>
    <row r="23" spans="1:4" ht="15">
      <c r="A23" s="119" t="s">
        <v>261</v>
      </c>
      <c r="B23" s="52" t="s">
        <v>255</v>
      </c>
      <c r="C23" s="112"/>
      <c r="D23" s="112"/>
    </row>
    <row r="24" spans="1:4" ht="15">
      <c r="A24" s="44" t="s">
        <v>262</v>
      </c>
      <c r="B24" s="39" t="s">
        <v>85</v>
      </c>
      <c r="C24" s="112"/>
      <c r="D24" s="112"/>
    </row>
    <row r="25" spans="1:4" ht="15">
      <c r="A25" s="44" t="s">
        <v>263</v>
      </c>
      <c r="B25" s="39" t="s">
        <v>264</v>
      </c>
      <c r="C25" s="112">
        <v>160000</v>
      </c>
      <c r="D25" s="112">
        <v>160000</v>
      </c>
    </row>
    <row r="26" spans="1:4" ht="15">
      <c r="A26" s="119" t="s">
        <v>265</v>
      </c>
      <c r="B26" s="74" t="s">
        <v>85</v>
      </c>
      <c r="C26" s="113">
        <v>160000</v>
      </c>
      <c r="D26" s="113">
        <v>160000</v>
      </c>
    </row>
    <row r="27" spans="1:4" ht="15">
      <c r="A27" s="44" t="s">
        <v>266</v>
      </c>
      <c r="B27" s="39" t="s">
        <v>87</v>
      </c>
      <c r="C27" s="112"/>
      <c r="D27" s="112"/>
    </row>
    <row r="28" spans="1:4" ht="15">
      <c r="A28" s="44" t="s">
        <v>267</v>
      </c>
      <c r="B28" s="39" t="s">
        <v>87</v>
      </c>
      <c r="C28" s="112"/>
      <c r="D28" s="112"/>
    </row>
    <row r="29" spans="1:4" ht="15">
      <c r="A29" s="42" t="s">
        <v>268</v>
      </c>
      <c r="B29" s="39" t="s">
        <v>87</v>
      </c>
      <c r="C29" s="112"/>
      <c r="D29" s="112"/>
    </row>
    <row r="30" spans="1:4" ht="15">
      <c r="A30" s="42" t="s">
        <v>269</v>
      </c>
      <c r="B30" s="39" t="s">
        <v>87</v>
      </c>
      <c r="C30" s="112"/>
      <c r="D30" s="112"/>
    </row>
    <row r="31" spans="1:4" ht="15">
      <c r="A31" s="42" t="s">
        <v>270</v>
      </c>
      <c r="B31" s="39" t="s">
        <v>87</v>
      </c>
      <c r="C31" s="112"/>
      <c r="D31" s="112"/>
    </row>
    <row r="32" spans="1:4" ht="25.5">
      <c r="A32" s="42" t="s">
        <v>271</v>
      </c>
      <c r="B32" s="39" t="s">
        <v>87</v>
      </c>
      <c r="C32" s="112"/>
      <c r="D32" s="112"/>
    </row>
    <row r="33" spans="1:4" ht="15">
      <c r="A33" s="42" t="s">
        <v>272</v>
      </c>
      <c r="B33" s="39" t="s">
        <v>87</v>
      </c>
      <c r="C33" s="112"/>
      <c r="D33" s="112"/>
    </row>
    <row r="34" spans="1:4" ht="15">
      <c r="A34" s="42" t="s">
        <v>273</v>
      </c>
      <c r="B34" s="39" t="s">
        <v>274</v>
      </c>
      <c r="C34" s="112">
        <v>120000</v>
      </c>
      <c r="D34" s="112"/>
    </row>
    <row r="35" spans="1:4" ht="15">
      <c r="A35" s="42" t="s">
        <v>275</v>
      </c>
      <c r="B35" s="39" t="s">
        <v>87</v>
      </c>
      <c r="C35" s="112"/>
      <c r="D35" s="112"/>
    </row>
    <row r="36" spans="1:4" ht="25.5">
      <c r="A36" s="42" t="s">
        <v>276</v>
      </c>
      <c r="B36" s="39" t="s">
        <v>87</v>
      </c>
      <c r="C36" s="112"/>
      <c r="D36" s="112"/>
    </row>
    <row r="37" spans="1:4" ht="25.5">
      <c r="A37" s="42" t="s">
        <v>277</v>
      </c>
      <c r="B37" s="39" t="s">
        <v>278</v>
      </c>
      <c r="C37" s="112">
        <v>380000</v>
      </c>
      <c r="D37" s="112">
        <v>489792</v>
      </c>
    </row>
    <row r="38" spans="1:4" ht="25.5">
      <c r="A38" s="42" t="s">
        <v>279</v>
      </c>
      <c r="B38" s="39" t="s">
        <v>87</v>
      </c>
      <c r="C38" s="112"/>
      <c r="D38" s="112"/>
    </row>
    <row r="39" spans="1:4" ht="15">
      <c r="A39" s="119" t="s">
        <v>280</v>
      </c>
      <c r="B39" s="52" t="s">
        <v>87</v>
      </c>
      <c r="C39" s="113">
        <v>500000</v>
      </c>
      <c r="D39" s="113">
        <v>489792</v>
      </c>
    </row>
    <row r="40" spans="1:4" ht="15.75">
      <c r="A40" s="120" t="s">
        <v>88</v>
      </c>
      <c r="B40" s="100" t="s">
        <v>89</v>
      </c>
      <c r="C40" s="113">
        <v>660000</v>
      </c>
      <c r="D40" s="113">
        <v>684592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M25" sqref="M25"/>
    </sheetView>
  </sheetViews>
  <sheetFormatPr defaultColWidth="9.140625" defaultRowHeight="15"/>
  <cols>
    <col min="1" max="1" width="49.00390625" style="0" customWidth="1"/>
    <col min="3" max="3" width="16.28125" style="0" customWidth="1"/>
    <col min="4" max="4" width="16.57421875" style="0" customWidth="1"/>
  </cols>
  <sheetData>
    <row r="1" spans="1:4" ht="15">
      <c r="A1" s="177" t="s">
        <v>287</v>
      </c>
      <c r="B1" s="177"/>
      <c r="C1" s="177"/>
      <c r="D1" s="175"/>
    </row>
    <row r="2" spans="1:4" ht="18.75">
      <c r="A2" s="189" t="s">
        <v>238</v>
      </c>
      <c r="B2" s="189"/>
      <c r="C2" s="189"/>
      <c r="D2" s="175"/>
    </row>
    <row r="3" spans="1:4" ht="19.5">
      <c r="A3" s="188" t="s">
        <v>282</v>
      </c>
      <c r="B3" s="177"/>
      <c r="C3" s="177"/>
      <c r="D3" s="178"/>
    </row>
    <row r="4" spans="1:4" ht="19.5">
      <c r="A4" s="97"/>
      <c r="B4" s="130"/>
      <c r="C4" s="131"/>
      <c r="D4" s="131"/>
    </row>
    <row r="5" spans="1:4" ht="19.5">
      <c r="A5" s="97"/>
      <c r="B5" s="130"/>
      <c r="C5" s="131"/>
      <c r="D5" s="131"/>
    </row>
    <row r="6" spans="1:4" ht="19.5">
      <c r="A6" s="97"/>
      <c r="B6" s="130"/>
      <c r="C6" s="131"/>
      <c r="D6" s="131"/>
    </row>
    <row r="7" spans="1:4" ht="15">
      <c r="A7" s="114"/>
      <c r="B7" s="127"/>
      <c r="C7" s="127"/>
      <c r="D7" s="127"/>
    </row>
    <row r="8" spans="1:4" ht="28.5">
      <c r="A8" s="7" t="s">
        <v>3</v>
      </c>
      <c r="B8" s="21" t="s">
        <v>27</v>
      </c>
      <c r="C8" s="132" t="s">
        <v>240</v>
      </c>
      <c r="D8" s="133" t="s">
        <v>241</v>
      </c>
    </row>
    <row r="9" spans="1:4" ht="15">
      <c r="A9" s="42" t="s">
        <v>283</v>
      </c>
      <c r="B9" s="39" t="s">
        <v>93</v>
      </c>
      <c r="C9" s="128">
        <v>300000</v>
      </c>
      <c r="D9" s="128">
        <v>300000</v>
      </c>
    </row>
    <row r="10" spans="1:4" ht="15">
      <c r="A10" s="42" t="s">
        <v>284</v>
      </c>
      <c r="B10" s="39" t="s">
        <v>93</v>
      </c>
      <c r="C10" s="128">
        <v>100000</v>
      </c>
      <c r="D10" s="128">
        <v>100000</v>
      </c>
    </row>
    <row r="11" spans="1:4" ht="15">
      <c r="A11" s="119" t="s">
        <v>92</v>
      </c>
      <c r="B11" s="74" t="s">
        <v>93</v>
      </c>
      <c r="C11" s="129">
        <v>400000</v>
      </c>
      <c r="D11" s="129">
        <v>400000</v>
      </c>
    </row>
    <row r="12" spans="1:4" ht="15">
      <c r="A12" s="42" t="s">
        <v>285</v>
      </c>
      <c r="B12" s="28" t="s">
        <v>95</v>
      </c>
      <c r="C12" s="128">
        <v>870000</v>
      </c>
      <c r="D12" s="128">
        <v>1070000</v>
      </c>
    </row>
    <row r="13" spans="1:4" ht="15">
      <c r="A13" s="98" t="s">
        <v>286</v>
      </c>
      <c r="B13" s="74" t="s">
        <v>95</v>
      </c>
      <c r="C13" s="129">
        <v>870000</v>
      </c>
      <c r="D13" s="129">
        <v>1070000</v>
      </c>
    </row>
  </sheetData>
  <sheetProtection/>
  <mergeCells count="3">
    <mergeCell ref="A2:D2"/>
    <mergeCell ref="A3:D3"/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41.140625" style="0" customWidth="1"/>
    <col min="3" max="3" width="14.7109375" style="0" customWidth="1"/>
    <col min="4" max="4" width="18.8515625" style="0" customWidth="1"/>
  </cols>
  <sheetData>
    <row r="1" spans="1:4" ht="15">
      <c r="A1" s="177"/>
      <c r="B1" s="177"/>
      <c r="C1" s="177"/>
      <c r="D1" s="134"/>
    </row>
    <row r="2" spans="1:4" ht="15">
      <c r="A2" s="177" t="s">
        <v>316</v>
      </c>
      <c r="B2" s="177"/>
      <c r="C2" s="177"/>
      <c r="D2" s="175"/>
    </row>
    <row r="3" spans="1:4" ht="18.75">
      <c r="A3" s="189" t="s">
        <v>238</v>
      </c>
      <c r="B3" s="189"/>
      <c r="C3" s="189"/>
      <c r="D3" s="178"/>
    </row>
    <row r="4" spans="1:4" ht="19.5">
      <c r="A4" s="188" t="s">
        <v>288</v>
      </c>
      <c r="B4" s="188"/>
      <c r="C4" s="188"/>
      <c r="D4" s="178"/>
    </row>
    <row r="5" spans="1:4" ht="15">
      <c r="A5" s="134"/>
      <c r="B5" s="134"/>
      <c r="C5" s="134"/>
      <c r="D5" s="134"/>
    </row>
    <row r="6" spans="1:4" ht="28.5">
      <c r="A6" s="13" t="s">
        <v>3</v>
      </c>
      <c r="B6" s="21" t="s">
        <v>27</v>
      </c>
      <c r="C6" s="132" t="s">
        <v>240</v>
      </c>
      <c r="D6" s="138" t="s">
        <v>241</v>
      </c>
    </row>
    <row r="7" spans="1:4" ht="15">
      <c r="A7" s="28" t="s">
        <v>289</v>
      </c>
      <c r="B7" s="28" t="s">
        <v>152</v>
      </c>
      <c r="C7" s="135">
        <v>547000</v>
      </c>
      <c r="D7" s="135">
        <v>547000</v>
      </c>
    </row>
    <row r="8" spans="1:4" ht="15">
      <c r="A8" s="28" t="s">
        <v>290</v>
      </c>
      <c r="B8" s="28" t="s">
        <v>152</v>
      </c>
      <c r="C8" s="135"/>
      <c r="D8" s="135"/>
    </row>
    <row r="9" spans="1:4" ht="15">
      <c r="A9" s="28" t="s">
        <v>291</v>
      </c>
      <c r="B9" s="28" t="s">
        <v>152</v>
      </c>
      <c r="C9" s="135">
        <v>952000</v>
      </c>
      <c r="D9" s="135">
        <v>952000</v>
      </c>
    </row>
    <row r="10" spans="1:4" ht="15">
      <c r="A10" s="28" t="s">
        <v>292</v>
      </c>
      <c r="B10" s="28" t="s">
        <v>152</v>
      </c>
      <c r="C10" s="135">
        <v>100000</v>
      </c>
      <c r="D10" s="135">
        <v>100000</v>
      </c>
    </row>
    <row r="11" spans="1:4" ht="15">
      <c r="A11" s="33" t="s">
        <v>151</v>
      </c>
      <c r="B11" s="74" t="s">
        <v>152</v>
      </c>
      <c r="C11" s="136">
        <v>1599000</v>
      </c>
      <c r="D11" s="136">
        <v>1599000</v>
      </c>
    </row>
    <row r="12" spans="1:4" ht="15">
      <c r="A12" s="28" t="s">
        <v>153</v>
      </c>
      <c r="B12" s="39" t="s">
        <v>154</v>
      </c>
      <c r="C12" s="135">
        <v>2500000</v>
      </c>
      <c r="D12" s="135">
        <v>2000000</v>
      </c>
    </row>
    <row r="13" spans="1:4" ht="25.5">
      <c r="A13" s="137" t="s">
        <v>293</v>
      </c>
      <c r="B13" s="137" t="s">
        <v>154</v>
      </c>
      <c r="C13" s="135">
        <v>2500000</v>
      </c>
      <c r="D13" s="135">
        <v>2000000</v>
      </c>
    </row>
    <row r="14" spans="1:4" ht="25.5">
      <c r="A14" s="137" t="s">
        <v>294</v>
      </c>
      <c r="B14" s="137" t="s">
        <v>154</v>
      </c>
      <c r="C14" s="135"/>
      <c r="D14" s="135"/>
    </row>
    <row r="15" spans="1:4" ht="15">
      <c r="A15" s="42" t="s">
        <v>155</v>
      </c>
      <c r="B15" s="50" t="s">
        <v>156</v>
      </c>
      <c r="C15" s="135">
        <v>800000</v>
      </c>
      <c r="D15" s="135">
        <v>1014157</v>
      </c>
    </row>
    <row r="16" spans="1:4" ht="25.5">
      <c r="A16" s="137" t="s">
        <v>295</v>
      </c>
      <c r="B16" s="137" t="s">
        <v>156</v>
      </c>
      <c r="C16" s="135">
        <v>800000</v>
      </c>
      <c r="D16" s="135">
        <v>1014157</v>
      </c>
    </row>
    <row r="17" spans="1:4" ht="25.5">
      <c r="A17" s="137" t="s">
        <v>296</v>
      </c>
      <c r="B17" s="137" t="s">
        <v>156</v>
      </c>
      <c r="C17" s="135"/>
      <c r="D17" s="135"/>
    </row>
    <row r="18" spans="1:4" ht="15">
      <c r="A18" s="137" t="s">
        <v>297</v>
      </c>
      <c r="B18" s="137" t="s">
        <v>156</v>
      </c>
      <c r="C18" s="135"/>
      <c r="D18" s="135"/>
    </row>
    <row r="19" spans="1:4" ht="15">
      <c r="A19" s="137" t="s">
        <v>298</v>
      </c>
      <c r="B19" s="137" t="s">
        <v>156</v>
      </c>
      <c r="C19" s="135"/>
      <c r="D19" s="135"/>
    </row>
    <row r="20" spans="1:4" ht="15">
      <c r="A20" s="42" t="s">
        <v>299</v>
      </c>
      <c r="B20" s="50" t="s">
        <v>300</v>
      </c>
      <c r="C20" s="135"/>
      <c r="D20" s="135"/>
    </row>
    <row r="21" spans="1:4" ht="25.5">
      <c r="A21" s="137" t="s">
        <v>301</v>
      </c>
      <c r="B21" s="137" t="s">
        <v>300</v>
      </c>
      <c r="C21" s="135"/>
      <c r="D21" s="135"/>
    </row>
    <row r="22" spans="1:4" ht="15">
      <c r="A22" s="137" t="s">
        <v>302</v>
      </c>
      <c r="B22" s="137" t="s">
        <v>300</v>
      </c>
      <c r="C22" s="135"/>
      <c r="D22" s="135"/>
    </row>
    <row r="23" spans="1:4" ht="15">
      <c r="A23" s="33" t="s">
        <v>303</v>
      </c>
      <c r="B23" s="74" t="s">
        <v>304</v>
      </c>
      <c r="C23" s="136">
        <v>3300000</v>
      </c>
      <c r="D23" s="136">
        <v>3014157</v>
      </c>
    </row>
    <row r="24" spans="1:4" ht="15">
      <c r="A24" s="28" t="s">
        <v>305</v>
      </c>
      <c r="B24" s="28" t="s">
        <v>158</v>
      </c>
      <c r="C24" s="135"/>
      <c r="D24" s="135"/>
    </row>
    <row r="25" spans="1:4" ht="15">
      <c r="A25" s="28" t="s">
        <v>306</v>
      </c>
      <c r="B25" s="28" t="s">
        <v>158</v>
      </c>
      <c r="C25" s="135"/>
      <c r="D25" s="135"/>
    </row>
    <row r="26" spans="1:4" ht="15">
      <c r="A26" s="28" t="s">
        <v>307</v>
      </c>
      <c r="B26" s="28" t="s">
        <v>158</v>
      </c>
      <c r="C26" s="135"/>
      <c r="D26" s="135"/>
    </row>
    <row r="27" spans="1:4" ht="15">
      <c r="A27" s="28" t="s">
        <v>308</v>
      </c>
      <c r="B27" s="28" t="s">
        <v>158</v>
      </c>
      <c r="C27" s="135"/>
      <c r="D27" s="135"/>
    </row>
    <row r="28" spans="1:4" ht="15">
      <c r="A28" s="28" t="s">
        <v>309</v>
      </c>
      <c r="B28" s="28" t="s">
        <v>158</v>
      </c>
      <c r="C28" s="135"/>
      <c r="D28" s="135"/>
    </row>
    <row r="29" spans="1:4" ht="15">
      <c r="A29" s="28" t="s">
        <v>310</v>
      </c>
      <c r="B29" s="28" t="s">
        <v>158</v>
      </c>
      <c r="C29" s="135"/>
      <c r="D29" s="135"/>
    </row>
    <row r="30" spans="1:4" ht="15">
      <c r="A30" s="28" t="s">
        <v>311</v>
      </c>
      <c r="B30" s="28" t="s">
        <v>158</v>
      </c>
      <c r="C30" s="135"/>
      <c r="D30" s="135"/>
    </row>
    <row r="31" spans="1:4" ht="15">
      <c r="A31" s="28" t="s">
        <v>312</v>
      </c>
      <c r="B31" s="28" t="s">
        <v>158</v>
      </c>
      <c r="C31" s="135"/>
      <c r="D31" s="135"/>
    </row>
    <row r="32" spans="1:4" ht="51">
      <c r="A32" s="28" t="s">
        <v>313</v>
      </c>
      <c r="B32" s="28" t="s">
        <v>158</v>
      </c>
      <c r="C32" s="135"/>
      <c r="D32" s="135"/>
    </row>
    <row r="33" spans="1:4" ht="15">
      <c r="A33" s="28" t="s">
        <v>314</v>
      </c>
      <c r="B33" s="28" t="s">
        <v>158</v>
      </c>
      <c r="C33" s="135"/>
      <c r="D33" s="135"/>
    </row>
    <row r="34" spans="1:4" ht="15">
      <c r="A34" s="33" t="s">
        <v>315</v>
      </c>
      <c r="B34" s="74" t="s">
        <v>158</v>
      </c>
      <c r="C34" s="135"/>
      <c r="D34" s="135"/>
    </row>
  </sheetData>
  <sheetProtection/>
  <mergeCells count="4">
    <mergeCell ref="A4:D4"/>
    <mergeCell ref="A2:D2"/>
    <mergeCell ref="A1:C1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Jegyző</cp:lastModifiedBy>
  <dcterms:created xsi:type="dcterms:W3CDTF">2017-05-30T16:10:28Z</dcterms:created>
  <dcterms:modified xsi:type="dcterms:W3CDTF">2017-06-01T05:10:52Z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