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tabRatio="597" firstSheet="4" activeTab="7"/>
  </bookViews>
  <sheets>
    <sheet name="Kiemelt ei." sheetId="1" r:id="rId1"/>
    <sheet name="kiadás működés, felhalmozás" sheetId="2" r:id="rId2"/>
    <sheet name="bevételek működés, felhalmozás" sheetId="3" r:id="rId3"/>
    <sheet name="beruházások, felújítások" sheetId="4" r:id="rId4"/>
    <sheet name="tartalékok" sheetId="5" r:id="rId5"/>
    <sheet name="szociális kiadások" sheetId="6" r:id="rId6"/>
    <sheet name="átadott" sheetId="7" r:id="rId7"/>
    <sheet name="átvett" sheetId="8" r:id="rId8"/>
    <sheet name="helyi adók" sheetId="9" r:id="rId9"/>
    <sheet name="felhasználási ütemterv" sheetId="10" r:id="rId10"/>
    <sheet name="Munka1" sheetId="11" r:id="rId11"/>
  </sheets>
  <definedNames/>
  <calcPr fullCalcOnLoad="1"/>
</workbook>
</file>

<file path=xl/sharedStrings.xml><?xml version="1.0" encoding="utf-8"?>
<sst xmlns="http://schemas.openxmlformats.org/spreadsheetml/2006/main" count="1657" uniqueCount="618">
  <si>
    <t>Önkormányzat 2014.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</si>
  <si>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</si>
  <si>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</si>
  <si>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</si>
  <si>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</si>
  <si>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</si>
  <si>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</si>
  <si>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</si>
  <si>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</si>
  <si>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</si>
  <si>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</si>
  <si>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</si>
  <si>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</si>
  <si>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</si>
  <si>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</si>
  <si>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</si>
  <si>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</si>
  <si>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</si>
  <si>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</si>
  <si>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</si>
  <si>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</si>
  <si>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</si>
  <si>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</si>
  <si>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Völcsej Község Önkormányzatának  2014. évi költségvetése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</si>
  <si>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</si>
  <si>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</si>
  <si>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</si>
  <si>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</si>
  <si>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</si>
  <si>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</si>
  <si>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</si>
  <si>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</si>
  <si>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</si>
  <si>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</si>
  <si>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</si>
  <si>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</si>
  <si>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</si>
  <si>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</si>
  <si>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</si>
  <si>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</si>
  <si>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</si>
  <si>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</si>
  <si>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</si>
  <si>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</si>
  <si>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</si>
  <si>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</si>
  <si>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</si>
  <si>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</si>
  <si>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</si>
  <si>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</si>
  <si>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</si>
  <si>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</si>
  <si>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</si>
  <si>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</si>
  <si>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</si>
  <si>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</si>
  <si>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</si>
  <si>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</si>
  <si>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</si>
  <si>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</si>
  <si>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</si>
  <si>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</si>
  <si>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</si>
  <si>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</si>
  <si>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</si>
  <si>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</si>
  <si>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</si>
  <si>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</si>
  <si>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</si>
  <si>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</si>
  <si>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</si>
  <si>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</si>
  <si>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</si>
  <si>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</si>
  <si>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</si>
  <si>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</si>
  <si>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</si>
  <si>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</si>
  <si>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</si>
  <si>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</si>
  <si>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</si>
  <si>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</si>
  <si>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</si>
  <si>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</si>
  <si>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</si>
  <si>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</si>
  <si>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</si>
  <si>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</si>
  <si>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</si>
  <si>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</si>
  <si>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</si>
  <si>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</si>
  <si>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</si>
  <si>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</si>
  <si>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</si>
  <si>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</si>
  <si>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</si>
  <si>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</si>
  <si>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</si>
  <si>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</si>
  <si>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</si>
  <si>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</si>
  <si>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</si>
  <si>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</si>
  <si>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</si>
  <si>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</si>
  <si>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</si>
  <si>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</si>
  <si>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</si>
  <si>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</si>
  <si>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</si>
  <si>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</si>
  <si>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</si>
  <si>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</si>
  <si>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</si>
  <si>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</si>
  <si>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</si>
  <si>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</si>
  <si>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</si>
  <si>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</si>
  <si>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</si>
  <si>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</si>
  <si>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</si>
  <si>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</si>
  <si>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</si>
  <si>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</si>
  <si>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</si>
  <si>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</si>
  <si>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</si>
  <si>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</si>
  <si>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</si>
  <si>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</si>
  <si>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</si>
  <si>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</si>
  <si>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</si>
  <si>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</si>
  <si>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</si>
  <si>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</si>
  <si>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</si>
  <si>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</si>
  <si>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</si>
  <si>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</si>
  <si>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</si>
  <si>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</si>
  <si>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</si>
  <si>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</si>
  <si>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</si>
  <si>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</si>
  <si>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</si>
  <si>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</si>
  <si>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</si>
  <si>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</si>
  <si>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</si>
  <si>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</si>
  <si>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</si>
  <si>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</si>
  <si>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</si>
  <si>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</si>
  <si>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</si>
  <si>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</si>
  <si>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</si>
  <si>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</si>
  <si>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</si>
  <si>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</si>
  <si>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</si>
  <si>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</si>
  <si>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</si>
  <si>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</si>
  <si>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</si>
  <si>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</si>
  <si>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</si>
  <si>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</si>
  <si>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</si>
  <si>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</si>
  <si>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</si>
  <si>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</si>
  <si>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</si>
  <si>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</si>
  <si>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</si>
  <si>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</si>
  <si>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</si>
  <si>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</si>
  <si>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</si>
  <si>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</si>
  <si>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</si>
  <si>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</si>
  <si>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</si>
  <si>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</si>
  <si>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</si>
  <si>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</si>
  <si>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</si>
  <si>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</si>
  <si>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</si>
  <si>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</si>
  <si>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</si>
  <si>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</si>
  <si>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</si>
  <si>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</si>
  <si>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</si>
  <si>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</si>
  <si>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</si>
  <si>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</si>
  <si>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</si>
  <si>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</si>
  <si>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</si>
  <si>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</si>
  <si>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</si>
  <si>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</si>
  <si>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</si>
  <si>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</si>
  <si>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</si>
  <si>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</si>
  <si>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</si>
  <si>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</si>
  <si>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</si>
  <si>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</si>
  <si>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</si>
  <si>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</si>
  <si>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</si>
  <si>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</si>
  <si>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</si>
  <si>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</si>
  <si>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</si>
  <si>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</si>
  <si>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</si>
  <si>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</si>
  <si>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</si>
  <si>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</si>
  <si>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</si>
  <si>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</si>
  <si>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</si>
  <si>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</si>
  <si>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</si>
  <si>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</si>
  <si>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</si>
  <si>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</si>
  <si>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</si>
  <si>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</si>
  <si>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</si>
  <si>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</si>
  <si>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</si>
  <si>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</si>
  <si>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</si>
  <si>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</si>
  <si>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</si>
  <si>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</si>
  <si>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</si>
  <si>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</si>
  <si>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</si>
  <si>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</si>
  <si>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</si>
  <si>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</si>
  <si>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</si>
  <si>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</si>
  <si>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</si>
  <si>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</si>
  <si>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</si>
  <si>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</si>
  <si>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</si>
  <si>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</si>
  <si>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</si>
  <si>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</si>
  <si>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</si>
  <si>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</si>
  <si>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</si>
  <si>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</si>
  <si>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</si>
  <si>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</si>
  <si>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</si>
  <si>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</si>
  <si>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</si>
  <si>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</si>
  <si>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</si>
  <si>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</si>
  <si>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</si>
  <si>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</si>
  <si>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</si>
  <si>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</si>
  <si>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</si>
  <si>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</si>
  <si>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</si>
  <si>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</si>
  <si>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</si>
  <si>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</si>
  <si>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</si>
  <si>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</si>
  <si>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</si>
  <si>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</si>
  <si>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</si>
  <si>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</si>
  <si>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</si>
  <si>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</si>
  <si>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</si>
  <si>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</si>
  <si>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</si>
  <si>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</si>
  <si>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</si>
  <si>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</si>
  <si>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</si>
  <si>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</si>
  <si>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</si>
  <si>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</si>
  <si>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</si>
  <si>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</si>
  <si>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</si>
  <si>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</si>
  <si>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</si>
  <si>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</si>
  <si>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</si>
  <si>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</si>
  <si>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</si>
  <si>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</si>
  <si>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</si>
  <si>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</si>
  <si>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</si>
  <si>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</si>
  <si>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</si>
  <si>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</si>
  <si>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</si>
  <si>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</si>
  <si>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</si>
  <si>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</si>
  <si>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</si>
  <si>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</si>
  <si>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</si>
  <si>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</si>
  <si>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</si>
  <si>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</si>
  <si>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</si>
  <si>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</si>
  <si>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</si>
  <si>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</si>
  <si>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</si>
  <si>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</si>
  <si>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</si>
  <si>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</si>
  <si>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</si>
  <si>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</si>
  <si>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</si>
  <si>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</si>
  <si>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</si>
  <si>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</si>
  <si>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</si>
  <si>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</si>
  <si>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</si>
  <si>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</si>
  <si>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</si>
  <si>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</si>
  <si>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</si>
  <si>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</si>
  <si>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</si>
  <si>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</si>
  <si>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</si>
  <si>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</si>
  <si>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</si>
  <si>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</si>
  <si>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</si>
  <si>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</si>
  <si>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</si>
  <si>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</si>
  <si>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</si>
  <si>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</si>
  <si>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</si>
  <si>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</si>
  <si>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</si>
  <si>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</si>
  <si>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</si>
  <si>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</si>
  <si>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</si>
  <si>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</si>
  <si>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</si>
  <si>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</si>
  <si>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</si>
  <si>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</si>
  <si>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</si>
  <si>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</si>
  <si>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</si>
  <si>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</si>
  <si>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</si>
  <si>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</si>
  <si>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</si>
  <si>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</si>
  <si>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</si>
  <si>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</si>
  <si>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</si>
  <si>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</si>
  <si>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</si>
  <si>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</si>
  <si>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</si>
  <si>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</si>
  <si>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</si>
  <si>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</si>
  <si>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</si>
  <si>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</si>
  <si>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</si>
  <si>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</si>
  <si>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</si>
  <si>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</si>
  <si>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</si>
  <si>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</si>
  <si>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</si>
  <si>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</si>
  <si>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</si>
  <si>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</si>
  <si>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</si>
  <si>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</si>
  <si>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</si>
  <si>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</si>
  <si>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</si>
  <si>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</si>
  <si>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</si>
  <si>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</si>
  <si>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</si>
  <si>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</si>
  <si>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</si>
  <si>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</si>
  <si>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</si>
  <si>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</si>
  <si>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</si>
  <si>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</si>
  <si>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</si>
  <si>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</si>
  <si>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</si>
  <si>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</si>
  <si>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</si>
  <si>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</si>
  <si>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</si>
  <si>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</si>
  <si>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</si>
  <si>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</si>
  <si>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</si>
  <si>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</si>
  <si>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</si>
  <si>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</si>
  <si>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Völcsej Község Önkormányzat  2014. évi költségvetésének mérlege</t>
  </si>
  <si>
    <t>MINDÖSSZESEN</t>
  </si>
  <si>
    <t>Beruházások és felújítások (E Ft)</t>
  </si>
  <si>
    <t>KÖLTSÉGVETÉSI SZERV</t>
  </si>
  <si>
    <t xml:space="preserve">Ingatlanok beszerzése, létesítése </t>
  </si>
  <si>
    <t>Megnevezés</t>
  </si>
  <si>
    <t>nettó</t>
  </si>
  <si>
    <t>áfa</t>
  </si>
  <si>
    <t>bruttó</t>
  </si>
  <si>
    <t>Faluképi komplex fejlesztés (temető, park, játszótér)</t>
  </si>
  <si>
    <t xml:space="preserve">Szennyvíz-hálózat felújítás </t>
  </si>
  <si>
    <t>Völcsej Község Önkormányzat  2014. évi költségvetése</t>
  </si>
  <si>
    <t>Általános- és céltartalékok (E Ft)</t>
  </si>
  <si>
    <t>Általános tartalékok</t>
  </si>
  <si>
    <t>Céltartalékok-</t>
  </si>
  <si>
    <t>K621</t>
  </si>
  <si>
    <t>Völcsej Község Önkormányzat 2014. évi költségvetése</t>
  </si>
  <si>
    <t>Lakosságnak juttatott támogatások, szociális, rászorultsági jellegű ellátások (E 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</si>
  <si>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</si>
  <si>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</si>
  <si>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</si>
  <si>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</si>
  <si>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</si>
  <si>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</si>
  <si>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</si>
  <si>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</si>
  <si>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</si>
  <si>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</si>
  <si>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</si>
  <si>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</si>
  <si>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</si>
  <si>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</si>
  <si>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</si>
  <si>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</si>
  <si>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</si>
  <si>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</si>
  <si>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</si>
  <si>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</si>
  <si>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</si>
  <si>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</si>
  <si>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</si>
  <si>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</si>
  <si>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</si>
  <si>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</si>
  <si>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</si>
  <si>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</si>
  <si>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</si>
  <si>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</si>
  <si>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</si>
  <si>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</si>
  <si>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</si>
  <si>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</si>
  <si>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</si>
  <si>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</si>
  <si>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</si>
  <si>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</si>
  <si>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</si>
  <si>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</si>
  <si>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</si>
  <si>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</si>
  <si>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</si>
  <si>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</si>
  <si>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</si>
  <si>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</si>
  <si>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</si>
  <si>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</si>
  <si>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</si>
  <si>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</si>
  <si>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</si>
  <si>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</si>
  <si>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</si>
  <si>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</si>
  <si>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</si>
  <si>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</si>
  <si>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</si>
  <si>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</si>
  <si>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</si>
  <si>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</si>
  <si>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</si>
  <si>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</si>
  <si>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</si>
  <si>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</si>
  <si>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</si>
  <si>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</si>
  <si>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</si>
  <si>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</si>
  <si>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</si>
  <si>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</si>
  <si>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</si>
  <si>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</si>
  <si>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</si>
  <si>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</si>
  <si>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</si>
  <si>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</si>
  <si>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</si>
  <si>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</si>
  <si>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</si>
  <si>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</si>
  <si>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</si>
  <si>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</si>
  <si>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</si>
  <si>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</si>
  <si>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</si>
  <si>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</si>
  <si>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</si>
  <si>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</si>
  <si>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</si>
  <si>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</si>
  <si>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</si>
  <si>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</si>
  <si>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</si>
  <si>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</si>
  <si>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</si>
  <si>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</si>
  <si>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</si>
  <si>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</si>
  <si>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</si>
  <si>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</si>
  <si>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</si>
  <si>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</si>
  <si>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</si>
  <si>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</si>
  <si>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</si>
  <si>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</si>
  <si>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</si>
  <si>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</si>
  <si>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</si>
  <si>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</si>
  <si>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</si>
  <si>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</si>
  <si>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</si>
  <si>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</si>
  <si>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</si>
  <si>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</si>
  <si>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</si>
  <si>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 Völcsej Község Önkormányzat 2014.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</si>
  <si>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</si>
  <si>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</si>
  <si>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</si>
  <si>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</si>
  <si>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</si>
  <si>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</si>
  <si>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</si>
  <si>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</si>
  <si>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</si>
  <si>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</si>
  <si>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</si>
  <si>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</si>
  <si>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</si>
  <si>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</si>
  <si>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Rovat
száma</t>
  </si>
  <si>
    <t>Út-, járdafelújítás,</t>
  </si>
  <si>
    <t>Eredeti ei.</t>
  </si>
  <si>
    <t xml:space="preserve">Módosított ei. </t>
  </si>
  <si>
    <t xml:space="preserve">Eredeti ei. </t>
  </si>
  <si>
    <t>Vízközmű irányítástechnikai beruházás</t>
  </si>
  <si>
    <t xml:space="preserve">Immvak beszerzése, létesítéseateriális </t>
  </si>
  <si>
    <t>K611</t>
  </si>
  <si>
    <t>Vízközmű-hálózat beruházása</t>
  </si>
  <si>
    <t>Járdaépítés</t>
  </si>
  <si>
    <t>Buszváró</t>
  </si>
  <si>
    <t>Szennyvíz-hálózít egyéb gép beszerzés</t>
  </si>
  <si>
    <t>Egyéb gép, berendezés vásárlása, létesítése</t>
  </si>
  <si>
    <t>Eredeti előirányzat</t>
  </si>
  <si>
    <t>Orvosi rendelő felújízása</t>
  </si>
  <si>
    <t>Módosított előirányzat</t>
  </si>
  <si>
    <t>módosított ei.</t>
  </si>
  <si>
    <t xml:space="preserve">módosított ei. </t>
  </si>
  <si>
    <t>Felhalmozási célú önkormányzazi támogatások</t>
  </si>
  <si>
    <t>Felhalmozási c. visszatérítendő támogatás áh.belülről</t>
  </si>
  <si>
    <t xml:space="preserve">Elvonások és befizetések </t>
  </si>
  <si>
    <t>Felhalmozási célú visszatérítendő támogatás áh.belül</t>
  </si>
  <si>
    <t>K410</t>
  </si>
  <si>
    <t xml:space="preserve">1. sz. melléklet az 4/2015.(V.12.) önkormányzati rendelethez </t>
  </si>
  <si>
    <t xml:space="preserve">2.1. sz.melléklet az 4/2015.(V.12.) önkormányzati rendelethez </t>
  </si>
  <si>
    <t>eFt</t>
  </si>
  <si>
    <t xml:space="preserve">2.2. sz.melléklet az 4/2015.(V.12.) önkormányzati rendelethez </t>
  </si>
  <si>
    <t xml:space="preserve">4.sz.melléklet az 4/2015.(V.12.) önkormányzati rendelethez </t>
  </si>
  <si>
    <t xml:space="preserve">5.sz.melléklet az 4/2015.(V.12.) önkormányzati rendelethez </t>
  </si>
  <si>
    <t>9.sz.melléklet az 4/2015.(V.12.) önkormányzati rendelethez</t>
  </si>
  <si>
    <t>10.sz.melléklet az 4/2015.(V.12.) önkormányzati rendelethez</t>
  </si>
  <si>
    <t>11.sz.melléklet az 4/2015.(V.12.) önkormányzati rendelethez</t>
  </si>
  <si>
    <t>12.sz.melléklet az 4/2015.(V.12.) önkormányzati rendelethez</t>
  </si>
  <si>
    <t>14.sz.melléklet a 4/2015(V.12.)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</si>
</sst>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[$-40E]yyyy\.\ mmmm\ d\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2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165" fontId="24" fillId="34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165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166" fontId="18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2" fillId="34" borderId="0" xfId="0" applyFont="1" applyFill="1" applyAlignment="1">
      <alignment/>
    </xf>
    <xf numFmtId="0" fontId="62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165" fontId="5" fillId="34" borderId="10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65" fontId="5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62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66" fontId="18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5" fillId="34" borderId="10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5.00390625" style="1" customWidth="1"/>
    <col min="2" max="2" width="9.140625" style="1" customWidth="1"/>
    <col min="3" max="3" width="10.8515625" style="1" customWidth="1"/>
    <col min="4" max="16384" width="9.140625" style="1" customWidth="1"/>
  </cols>
  <sheetData>
    <row r="3" spans="1:3" ht="15">
      <c r="A3" s="134" t="s">
        <v>607</v>
      </c>
      <c r="B3" s="134"/>
      <c r="C3" s="135"/>
    </row>
    <row r="4" spans="1:3" ht="15.75">
      <c r="A4" s="136" t="s">
        <v>23</v>
      </c>
      <c r="B4" s="137"/>
      <c r="C4" s="135"/>
    </row>
    <row r="5" spans="1:3" ht="15.75">
      <c r="A5" s="138" t="s">
        <v>1</v>
      </c>
      <c r="B5" s="137"/>
      <c r="C5" s="135"/>
    </row>
    <row r="9" ht="15">
      <c r="C9" s="1" t="s">
        <v>609</v>
      </c>
    </row>
    <row r="10" spans="1:3" ht="30">
      <c r="A10" s="100" t="s">
        <v>439</v>
      </c>
      <c r="B10" s="101" t="s">
        <v>586</v>
      </c>
      <c r="C10" s="102" t="s">
        <v>587</v>
      </c>
    </row>
    <row r="11" spans="1:3" ht="15">
      <c r="A11" s="4" t="s">
        <v>2</v>
      </c>
      <c r="B11" s="4">
        <v>3564</v>
      </c>
      <c r="C11" s="14">
        <v>5747</v>
      </c>
    </row>
    <row r="12" spans="1:3" ht="15">
      <c r="A12" s="4" t="s">
        <v>3</v>
      </c>
      <c r="B12" s="4">
        <v>1092</v>
      </c>
      <c r="C12" s="14">
        <v>1325</v>
      </c>
    </row>
    <row r="13" spans="1:3" ht="15">
      <c r="A13" s="4" t="s">
        <v>4</v>
      </c>
      <c r="B13" s="4">
        <v>10887</v>
      </c>
      <c r="C13" s="14">
        <v>13245</v>
      </c>
    </row>
    <row r="14" spans="1:3" ht="15">
      <c r="A14" s="4" t="s">
        <v>5</v>
      </c>
      <c r="B14" s="4">
        <v>425</v>
      </c>
      <c r="C14" s="14">
        <v>704</v>
      </c>
    </row>
    <row r="15" spans="1:3" ht="15">
      <c r="A15" s="4" t="s">
        <v>6</v>
      </c>
      <c r="B15" s="4">
        <v>2879</v>
      </c>
      <c r="C15" s="14">
        <v>5914</v>
      </c>
    </row>
    <row r="16" spans="1:3" ht="15">
      <c r="A16" s="4" t="s">
        <v>7</v>
      </c>
      <c r="B16" s="4">
        <v>9130</v>
      </c>
      <c r="C16" s="14">
        <v>13822</v>
      </c>
    </row>
    <row r="17" spans="1:3" ht="15">
      <c r="A17" s="4" t="s">
        <v>8</v>
      </c>
      <c r="B17" s="4">
        <v>6971</v>
      </c>
      <c r="C17" s="14">
        <v>6467</v>
      </c>
    </row>
    <row r="18" spans="1:3" ht="15">
      <c r="A18" s="4" t="s">
        <v>9</v>
      </c>
      <c r="B18" s="4">
        <v>200</v>
      </c>
      <c r="C18" s="14">
        <v>200</v>
      </c>
    </row>
    <row r="19" spans="1:3" ht="15">
      <c r="A19" s="5" t="s">
        <v>10</v>
      </c>
      <c r="B19" s="5">
        <f>SUM(B11:B18)</f>
        <v>35148</v>
      </c>
      <c r="C19" s="37">
        <f>SUM(C11:C18)</f>
        <v>47424</v>
      </c>
    </row>
    <row r="20" spans="1:3" ht="15">
      <c r="A20" s="5" t="s">
        <v>11</v>
      </c>
      <c r="B20" s="5">
        <v>4000</v>
      </c>
      <c r="C20" s="37">
        <v>4000</v>
      </c>
    </row>
    <row r="21" spans="1:3" s="104" customFormat="1" ht="15">
      <c r="A21" s="85" t="s">
        <v>12</v>
      </c>
      <c r="B21" s="85">
        <f>SUM(B19:B20)</f>
        <v>39148</v>
      </c>
      <c r="C21" s="103">
        <f>SUM(C19:C20)</f>
        <v>51424</v>
      </c>
    </row>
    <row r="22" spans="1:3" ht="15">
      <c r="A22" s="4" t="s">
        <v>13</v>
      </c>
      <c r="B22" s="4">
        <v>10711</v>
      </c>
      <c r="C22" s="14">
        <v>14426</v>
      </c>
    </row>
    <row r="23" spans="1:3" ht="15">
      <c r="A23" s="4" t="s">
        <v>14</v>
      </c>
      <c r="B23" s="4">
        <v>11503</v>
      </c>
      <c r="C23" s="14">
        <v>18281</v>
      </c>
    </row>
    <row r="24" spans="1:3" ht="15">
      <c r="A24" s="4" t="s">
        <v>15</v>
      </c>
      <c r="B24" s="4">
        <v>2350</v>
      </c>
      <c r="C24" s="14">
        <v>3440</v>
      </c>
    </row>
    <row r="25" spans="1:3" ht="15">
      <c r="A25" s="4" t="s">
        <v>16</v>
      </c>
      <c r="B25" s="4">
        <v>10154</v>
      </c>
      <c r="C25" s="14">
        <v>10353</v>
      </c>
    </row>
    <row r="26" spans="1:3" ht="15">
      <c r="A26" s="4" t="s">
        <v>17</v>
      </c>
      <c r="B26" s="4">
        <f>-G25</f>
        <v>0</v>
      </c>
      <c r="C26" s="14"/>
    </row>
    <row r="27" spans="1:3" ht="15">
      <c r="A27" s="4" t="s">
        <v>18</v>
      </c>
      <c r="B27" s="4">
        <v>0</v>
      </c>
      <c r="C27" s="14"/>
    </row>
    <row r="28" spans="1:3" ht="15">
      <c r="A28" s="4" t="s">
        <v>19</v>
      </c>
      <c r="B28" s="4">
        <v>0</v>
      </c>
      <c r="C28" s="14"/>
    </row>
    <row r="29" spans="1:3" ht="15">
      <c r="A29" s="5" t="s">
        <v>20</v>
      </c>
      <c r="B29" s="5">
        <f>SUM(B22:B28)</f>
        <v>34718</v>
      </c>
      <c r="C29" s="14">
        <f>SUM(C22:C28)</f>
        <v>46500</v>
      </c>
    </row>
    <row r="30" spans="1:3" ht="15">
      <c r="A30" s="5" t="s">
        <v>21</v>
      </c>
      <c r="B30" s="5">
        <v>4430</v>
      </c>
      <c r="C30" s="14">
        <v>4924</v>
      </c>
    </row>
    <row r="31" spans="1:3" s="104" customFormat="1" ht="15">
      <c r="A31" s="85" t="s">
        <v>22</v>
      </c>
      <c r="B31" s="85">
        <f>SUM(B29:B30)</f>
        <v>39148</v>
      </c>
      <c r="C31" s="105">
        <f>SUM(C29:C30)</f>
        <v>51424</v>
      </c>
    </row>
  </sheetData>
  <sheetProtection/>
  <mergeCells count="3">
    <mergeCell ref="A3:C3"/>
    <mergeCell ref="A4:C4"/>
    <mergeCell ref="A5:C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5.7109375" style="0" customWidth="1"/>
    <col min="4" max="4" width="8.00390625" style="0" customWidth="1"/>
    <col min="15" max="15" width="11.57421875" style="0" customWidth="1"/>
  </cols>
  <sheetData>
    <row r="1" spans="1:15" ht="15">
      <c r="A1" s="134" t="s">
        <v>617</v>
      </c>
      <c r="B1" s="134"/>
      <c r="C1" s="134"/>
      <c r="D1" s="134"/>
      <c r="E1" s="14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">
      <c r="A2" s="149" t="s">
        <v>569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150" t="s">
        <v>570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">
      <c r="A4" s="57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8.5">
      <c r="A5" s="66" t="s">
        <v>26</v>
      </c>
      <c r="B5" s="67" t="s">
        <v>27</v>
      </c>
      <c r="C5" s="95" t="s">
        <v>571</v>
      </c>
      <c r="D5" s="95" t="s">
        <v>572</v>
      </c>
      <c r="E5" s="95" t="s">
        <v>573</v>
      </c>
      <c r="F5" s="95" t="s">
        <v>574</v>
      </c>
      <c r="G5" s="95" t="s">
        <v>575</v>
      </c>
      <c r="H5" s="95" t="s">
        <v>576</v>
      </c>
      <c r="I5" s="95" t="s">
        <v>577</v>
      </c>
      <c r="J5" s="95" t="s">
        <v>578</v>
      </c>
      <c r="K5" s="95" t="s">
        <v>579</v>
      </c>
      <c r="L5" s="95" t="s">
        <v>580</v>
      </c>
      <c r="M5" s="95" t="s">
        <v>581</v>
      </c>
      <c r="N5" s="95" t="s">
        <v>582</v>
      </c>
      <c r="O5" s="68" t="s">
        <v>583</v>
      </c>
    </row>
    <row r="6" spans="1:15" ht="15">
      <c r="A6" s="69" t="s">
        <v>31</v>
      </c>
      <c r="B6" s="70" t="s">
        <v>32</v>
      </c>
      <c r="C6" s="58">
        <v>255</v>
      </c>
      <c r="D6" s="58">
        <v>255</v>
      </c>
      <c r="E6" s="58">
        <v>255</v>
      </c>
      <c r="F6" s="58">
        <v>255</v>
      </c>
      <c r="G6" s="58">
        <v>256</v>
      </c>
      <c r="H6" s="58">
        <v>256</v>
      </c>
      <c r="I6" s="58">
        <v>256</v>
      </c>
      <c r="J6" s="58">
        <v>256</v>
      </c>
      <c r="K6" s="58">
        <v>256</v>
      </c>
      <c r="L6" s="58">
        <v>256</v>
      </c>
      <c r="M6" s="58">
        <v>256</v>
      </c>
      <c r="N6" s="58">
        <v>256</v>
      </c>
      <c r="O6" s="58">
        <f>SUM(C6:N6)</f>
        <v>3068</v>
      </c>
    </row>
    <row r="7" spans="1:15" ht="15" hidden="1">
      <c r="A7" s="69" t="s">
        <v>33</v>
      </c>
      <c r="B7" s="71" t="s">
        <v>34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" hidden="1">
      <c r="A8" s="69" t="s">
        <v>35</v>
      </c>
      <c r="B8" s="71" t="s">
        <v>36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30" hidden="1">
      <c r="A9" s="72" t="s">
        <v>37</v>
      </c>
      <c r="B9" s="71" t="s">
        <v>38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" hidden="1">
      <c r="A10" s="72" t="s">
        <v>39</v>
      </c>
      <c r="B10" s="71" t="s">
        <v>40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hidden="1">
      <c r="A11" s="72" t="s">
        <v>41</v>
      </c>
      <c r="B11" s="71" t="s">
        <v>42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5">
      <c r="A12" s="72" t="s">
        <v>43</v>
      </c>
      <c r="B12" s="71" t="s">
        <v>44</v>
      </c>
      <c r="C12" s="58">
        <f>SUM(O12/12)</f>
        <v>12</v>
      </c>
      <c r="D12" s="58">
        <v>12</v>
      </c>
      <c r="E12" s="58">
        <v>12</v>
      </c>
      <c r="F12" s="58">
        <v>12</v>
      </c>
      <c r="G12" s="58">
        <v>12</v>
      </c>
      <c r="H12" s="58">
        <v>12</v>
      </c>
      <c r="I12" s="58">
        <v>12</v>
      </c>
      <c r="J12" s="58">
        <v>12</v>
      </c>
      <c r="K12" s="58">
        <v>12</v>
      </c>
      <c r="L12" s="58">
        <v>12</v>
      </c>
      <c r="M12" s="58">
        <v>12</v>
      </c>
      <c r="N12" s="58">
        <v>12</v>
      </c>
      <c r="O12" s="58">
        <v>144</v>
      </c>
    </row>
    <row r="13" spans="1:15" ht="15" hidden="1">
      <c r="A13" s="72" t="s">
        <v>45</v>
      </c>
      <c r="B13" s="71" t="s">
        <v>46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5" hidden="1">
      <c r="A14" s="73" t="s">
        <v>47</v>
      </c>
      <c r="B14" s="71" t="s">
        <v>48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5" hidden="1">
      <c r="A15" s="73" t="s">
        <v>49</v>
      </c>
      <c r="B15" s="71" t="s">
        <v>50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5" hidden="1">
      <c r="A16" s="73" t="s">
        <v>51</v>
      </c>
      <c r="B16" s="71" t="s">
        <v>52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5" hidden="1">
      <c r="A17" s="73" t="s">
        <v>53</v>
      </c>
      <c r="B17" s="71" t="s">
        <v>54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5" hidden="1">
      <c r="A18" s="73" t="s">
        <v>55</v>
      </c>
      <c r="B18" s="71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s="99" customFormat="1" ht="15">
      <c r="A19" s="73" t="s">
        <v>55</v>
      </c>
      <c r="B19" s="71" t="s">
        <v>56</v>
      </c>
      <c r="C19" s="58"/>
      <c r="D19" s="58"/>
      <c r="E19" s="58"/>
      <c r="F19" s="58"/>
      <c r="G19" s="58"/>
      <c r="H19" s="58"/>
      <c r="I19" s="58"/>
      <c r="J19" s="58">
        <v>10</v>
      </c>
      <c r="K19" s="58"/>
      <c r="L19" s="58"/>
      <c r="M19" s="58"/>
      <c r="N19" s="58"/>
      <c r="O19" s="58">
        <v>10</v>
      </c>
    </row>
    <row r="20" spans="1:15" ht="15">
      <c r="A20" s="22" t="s">
        <v>57</v>
      </c>
      <c r="B20" s="23" t="s">
        <v>58</v>
      </c>
      <c r="C20" s="5">
        <f>SUM(C6:C19)</f>
        <v>267</v>
      </c>
      <c r="D20" s="5">
        <f aca="true" t="shared" si="0" ref="D20:O20">SUM(D6:D19)</f>
        <v>267</v>
      </c>
      <c r="E20" s="5">
        <f t="shared" si="0"/>
        <v>267</v>
      </c>
      <c r="F20" s="5">
        <f t="shared" si="0"/>
        <v>267</v>
      </c>
      <c r="G20" s="5">
        <f t="shared" si="0"/>
        <v>268</v>
      </c>
      <c r="H20" s="5">
        <f t="shared" si="0"/>
        <v>268</v>
      </c>
      <c r="I20" s="5">
        <f t="shared" si="0"/>
        <v>268</v>
      </c>
      <c r="J20" s="5">
        <f t="shared" si="0"/>
        <v>278</v>
      </c>
      <c r="K20" s="5">
        <f t="shared" si="0"/>
        <v>268</v>
      </c>
      <c r="L20" s="5">
        <f t="shared" si="0"/>
        <v>268</v>
      </c>
      <c r="M20" s="5">
        <f t="shared" si="0"/>
        <v>268</v>
      </c>
      <c r="N20" s="5">
        <f t="shared" si="0"/>
        <v>268</v>
      </c>
      <c r="O20" s="5">
        <f t="shared" si="0"/>
        <v>3222</v>
      </c>
    </row>
    <row r="21" spans="1:15" ht="15">
      <c r="A21" s="73" t="s">
        <v>59</v>
      </c>
      <c r="B21" s="71" t="s">
        <v>60</v>
      </c>
      <c r="C21" s="58">
        <v>200</v>
      </c>
      <c r="D21" s="58">
        <v>200</v>
      </c>
      <c r="E21" s="58">
        <v>200</v>
      </c>
      <c r="F21" s="58">
        <v>200</v>
      </c>
      <c r="G21" s="58">
        <v>200</v>
      </c>
      <c r="H21" s="58">
        <v>200</v>
      </c>
      <c r="I21" s="58">
        <v>200</v>
      </c>
      <c r="J21" s="58">
        <v>201</v>
      </c>
      <c r="K21" s="58">
        <v>201</v>
      </c>
      <c r="L21" s="58">
        <v>201</v>
      </c>
      <c r="M21" s="58">
        <v>201</v>
      </c>
      <c r="N21" s="58">
        <v>201</v>
      </c>
      <c r="O21" s="58">
        <f>SUM(C21:N21)</f>
        <v>2405</v>
      </c>
    </row>
    <row r="22" spans="1:15" ht="38.25" customHeight="1">
      <c r="A22" s="73" t="s">
        <v>61</v>
      </c>
      <c r="B22" s="71" t="s">
        <v>62</v>
      </c>
      <c r="C22" s="58">
        <v>10</v>
      </c>
      <c r="D22" s="58">
        <v>10</v>
      </c>
      <c r="E22" s="58">
        <v>10</v>
      </c>
      <c r="F22" s="58">
        <v>10</v>
      </c>
      <c r="G22" s="58">
        <v>10</v>
      </c>
      <c r="H22" s="58">
        <v>10</v>
      </c>
      <c r="I22" s="58">
        <v>10</v>
      </c>
      <c r="J22" s="58">
        <v>10</v>
      </c>
      <c r="K22" s="58">
        <v>10</v>
      </c>
      <c r="L22" s="58">
        <v>10</v>
      </c>
      <c r="M22" s="58">
        <v>10</v>
      </c>
      <c r="N22" s="58">
        <v>10</v>
      </c>
      <c r="O22" s="58">
        <v>120</v>
      </c>
    </row>
    <row r="23" spans="1:15" ht="15">
      <c r="A23" s="24" t="s">
        <v>65</v>
      </c>
      <c r="B23" s="23" t="s">
        <v>66</v>
      </c>
      <c r="C23" s="5">
        <f aca="true" t="shared" si="1" ref="C23:O23">SUM(C21:C22)</f>
        <v>210</v>
      </c>
      <c r="D23" s="5">
        <f t="shared" si="1"/>
        <v>210</v>
      </c>
      <c r="E23" s="5">
        <f t="shared" si="1"/>
        <v>210</v>
      </c>
      <c r="F23" s="5">
        <f t="shared" si="1"/>
        <v>210</v>
      </c>
      <c r="G23" s="5">
        <f t="shared" si="1"/>
        <v>210</v>
      </c>
      <c r="H23" s="5">
        <f t="shared" si="1"/>
        <v>210</v>
      </c>
      <c r="I23" s="5">
        <f t="shared" si="1"/>
        <v>210</v>
      </c>
      <c r="J23" s="5">
        <f t="shared" si="1"/>
        <v>211</v>
      </c>
      <c r="K23" s="5">
        <f t="shared" si="1"/>
        <v>211</v>
      </c>
      <c r="L23" s="5">
        <f t="shared" si="1"/>
        <v>211</v>
      </c>
      <c r="M23" s="5">
        <f t="shared" si="1"/>
        <v>211</v>
      </c>
      <c r="N23" s="5">
        <f t="shared" si="1"/>
        <v>211</v>
      </c>
      <c r="O23" s="5">
        <f t="shared" si="1"/>
        <v>2525</v>
      </c>
    </row>
    <row r="24" spans="1:15" ht="15">
      <c r="A24" s="22" t="s">
        <v>67</v>
      </c>
      <c r="B24" s="23" t="s">
        <v>68</v>
      </c>
      <c r="C24" s="5">
        <f aca="true" t="shared" si="2" ref="C24:N24">SUM(C20+C23)</f>
        <v>477</v>
      </c>
      <c r="D24" s="5">
        <f t="shared" si="2"/>
        <v>477</v>
      </c>
      <c r="E24" s="5">
        <f t="shared" si="2"/>
        <v>477</v>
      </c>
      <c r="F24" s="5">
        <f t="shared" si="2"/>
        <v>477</v>
      </c>
      <c r="G24" s="5">
        <f t="shared" si="2"/>
        <v>478</v>
      </c>
      <c r="H24" s="5">
        <f t="shared" si="2"/>
        <v>478</v>
      </c>
      <c r="I24" s="5">
        <f t="shared" si="2"/>
        <v>478</v>
      </c>
      <c r="J24" s="5">
        <f t="shared" si="2"/>
        <v>489</v>
      </c>
      <c r="K24" s="5">
        <f t="shared" si="2"/>
        <v>479</v>
      </c>
      <c r="L24" s="5">
        <f t="shared" si="2"/>
        <v>479</v>
      </c>
      <c r="M24" s="5">
        <f t="shared" si="2"/>
        <v>479</v>
      </c>
      <c r="N24" s="5">
        <f t="shared" si="2"/>
        <v>479</v>
      </c>
      <c r="O24" s="5">
        <f>SUM(O23,O20)</f>
        <v>5747</v>
      </c>
    </row>
    <row r="25" spans="1:15" ht="28.5">
      <c r="A25" s="24" t="s">
        <v>69</v>
      </c>
      <c r="B25" s="23" t="s">
        <v>70</v>
      </c>
      <c r="C25" s="5">
        <v>110</v>
      </c>
      <c r="D25" s="5">
        <v>110</v>
      </c>
      <c r="E25" s="5">
        <v>110</v>
      </c>
      <c r="F25" s="5">
        <v>110</v>
      </c>
      <c r="G25" s="5">
        <v>110</v>
      </c>
      <c r="H25" s="5">
        <v>110</v>
      </c>
      <c r="I25" s="5">
        <v>110</v>
      </c>
      <c r="J25" s="5">
        <v>111</v>
      </c>
      <c r="K25" s="5">
        <v>111</v>
      </c>
      <c r="L25" s="5">
        <v>111</v>
      </c>
      <c r="M25" s="5">
        <v>111</v>
      </c>
      <c r="N25" s="5">
        <v>111</v>
      </c>
      <c r="O25" s="5">
        <f>SUM(C25:N25)</f>
        <v>1325</v>
      </c>
    </row>
    <row r="26" spans="1:15" ht="15">
      <c r="A26" s="73" t="s">
        <v>73</v>
      </c>
      <c r="B26" s="71" t="s">
        <v>74</v>
      </c>
      <c r="C26" s="58">
        <v>53</v>
      </c>
      <c r="D26" s="58">
        <v>53</v>
      </c>
      <c r="E26" s="58">
        <v>53</v>
      </c>
      <c r="F26" s="58">
        <v>53</v>
      </c>
      <c r="G26" s="58">
        <v>53</v>
      </c>
      <c r="H26" s="58">
        <v>53</v>
      </c>
      <c r="I26" s="58">
        <v>53</v>
      </c>
      <c r="J26" s="58">
        <v>53</v>
      </c>
      <c r="K26" s="58">
        <v>53</v>
      </c>
      <c r="L26" s="58">
        <v>53</v>
      </c>
      <c r="M26" s="58">
        <v>52</v>
      </c>
      <c r="N26" s="58">
        <v>52</v>
      </c>
      <c r="O26" s="58">
        <f>SUM(C26:N26)</f>
        <v>634</v>
      </c>
    </row>
    <row r="27" spans="1:15" ht="15">
      <c r="A27" s="24" t="s">
        <v>77</v>
      </c>
      <c r="B27" s="23" t="s">
        <v>78</v>
      </c>
      <c r="C27" s="5">
        <f aca="true" t="shared" si="3" ref="C27:O27">SUM(C26:C26)</f>
        <v>53</v>
      </c>
      <c r="D27" s="5">
        <f t="shared" si="3"/>
        <v>53</v>
      </c>
      <c r="E27" s="5">
        <f t="shared" si="3"/>
        <v>53</v>
      </c>
      <c r="F27" s="5">
        <f t="shared" si="3"/>
        <v>53</v>
      </c>
      <c r="G27" s="5">
        <f t="shared" si="3"/>
        <v>53</v>
      </c>
      <c r="H27" s="5">
        <f t="shared" si="3"/>
        <v>53</v>
      </c>
      <c r="I27" s="5">
        <f t="shared" si="3"/>
        <v>53</v>
      </c>
      <c r="J27" s="5">
        <f t="shared" si="3"/>
        <v>53</v>
      </c>
      <c r="K27" s="5">
        <f t="shared" si="3"/>
        <v>53</v>
      </c>
      <c r="L27" s="5">
        <f t="shared" si="3"/>
        <v>53</v>
      </c>
      <c r="M27" s="5">
        <f t="shared" si="3"/>
        <v>52</v>
      </c>
      <c r="N27" s="5">
        <f t="shared" si="3"/>
        <v>52</v>
      </c>
      <c r="O27" s="5">
        <f t="shared" si="3"/>
        <v>634</v>
      </c>
    </row>
    <row r="28" spans="1:15" ht="15">
      <c r="A28" s="73" t="s">
        <v>79</v>
      </c>
      <c r="B28" s="71" t="s">
        <v>80</v>
      </c>
      <c r="C28" s="58">
        <v>14</v>
      </c>
      <c r="D28" s="58">
        <v>14</v>
      </c>
      <c r="E28" s="58">
        <v>14</v>
      </c>
      <c r="F28" s="58">
        <v>14</v>
      </c>
      <c r="G28" s="58">
        <v>14</v>
      </c>
      <c r="H28" s="58">
        <v>13</v>
      </c>
      <c r="I28" s="58">
        <v>14</v>
      </c>
      <c r="J28" s="58">
        <v>12</v>
      </c>
      <c r="K28" s="58">
        <v>14</v>
      </c>
      <c r="L28" s="58">
        <v>14</v>
      </c>
      <c r="M28" s="58">
        <v>14</v>
      </c>
      <c r="N28" s="58">
        <v>14</v>
      </c>
      <c r="O28" s="58">
        <v>165</v>
      </c>
    </row>
    <row r="29" spans="1:15" ht="15">
      <c r="A29" s="73" t="s">
        <v>81</v>
      </c>
      <c r="B29" s="71" t="s">
        <v>82</v>
      </c>
      <c r="C29" s="58">
        <v>17</v>
      </c>
      <c r="D29" s="58">
        <v>17</v>
      </c>
      <c r="E29" s="58">
        <v>17</v>
      </c>
      <c r="F29" s="58">
        <v>15</v>
      </c>
      <c r="G29" s="58">
        <v>17</v>
      </c>
      <c r="H29" s="58">
        <v>17</v>
      </c>
      <c r="I29" s="58">
        <v>17</v>
      </c>
      <c r="J29" s="58">
        <v>17</v>
      </c>
      <c r="K29" s="58">
        <v>17</v>
      </c>
      <c r="L29" s="58">
        <v>15</v>
      </c>
      <c r="M29" s="58">
        <v>17</v>
      </c>
      <c r="N29" s="58">
        <v>17</v>
      </c>
      <c r="O29" s="58">
        <v>200</v>
      </c>
    </row>
    <row r="30" spans="1:15" ht="15">
      <c r="A30" s="24" t="s">
        <v>83</v>
      </c>
      <c r="B30" s="23" t="s">
        <v>84</v>
      </c>
      <c r="C30" s="5">
        <f>SUM(C28:C29)</f>
        <v>31</v>
      </c>
      <c r="D30" s="5">
        <f aca="true" t="shared" si="4" ref="D30:N30">SUM(D28:D29)</f>
        <v>31</v>
      </c>
      <c r="E30" s="5">
        <f t="shared" si="4"/>
        <v>31</v>
      </c>
      <c r="F30" s="5">
        <f t="shared" si="4"/>
        <v>29</v>
      </c>
      <c r="G30" s="5">
        <f t="shared" si="4"/>
        <v>31</v>
      </c>
      <c r="H30" s="5">
        <f t="shared" si="4"/>
        <v>30</v>
      </c>
      <c r="I30" s="5">
        <f t="shared" si="4"/>
        <v>31</v>
      </c>
      <c r="J30" s="5">
        <f t="shared" si="4"/>
        <v>29</v>
      </c>
      <c r="K30" s="5">
        <f t="shared" si="4"/>
        <v>31</v>
      </c>
      <c r="L30" s="5">
        <f t="shared" si="4"/>
        <v>29</v>
      </c>
      <c r="M30" s="5">
        <f t="shared" si="4"/>
        <v>31</v>
      </c>
      <c r="N30" s="5">
        <f t="shared" si="4"/>
        <v>31</v>
      </c>
      <c r="O30" s="5">
        <f>SUM(O28:O29)</f>
        <v>365</v>
      </c>
    </row>
    <row r="31" spans="1:15" ht="15">
      <c r="A31" s="73" t="s">
        <v>85</v>
      </c>
      <c r="B31" s="71" t="s">
        <v>86</v>
      </c>
      <c r="C31" s="58">
        <v>222</v>
      </c>
      <c r="D31" s="58">
        <v>222</v>
      </c>
      <c r="E31" s="58">
        <v>222</v>
      </c>
      <c r="F31" s="58">
        <v>222</v>
      </c>
      <c r="G31" s="58">
        <v>223</v>
      </c>
      <c r="H31" s="58">
        <v>222</v>
      </c>
      <c r="I31" s="58">
        <v>222</v>
      </c>
      <c r="J31" s="58">
        <v>223</v>
      </c>
      <c r="K31" s="58">
        <v>222</v>
      </c>
      <c r="L31" s="58">
        <v>222</v>
      </c>
      <c r="M31" s="58">
        <v>223</v>
      </c>
      <c r="N31" s="58">
        <v>222</v>
      </c>
      <c r="O31" s="58">
        <v>2667</v>
      </c>
    </row>
    <row r="32" spans="1:15" ht="15">
      <c r="A32" s="73" t="s">
        <v>87</v>
      </c>
      <c r="B32" s="71" t="s">
        <v>88</v>
      </c>
      <c r="C32" s="58">
        <v>212</v>
      </c>
      <c r="D32" s="58">
        <v>212</v>
      </c>
      <c r="E32" s="58">
        <v>212</v>
      </c>
      <c r="F32" s="58">
        <v>212</v>
      </c>
      <c r="G32" s="58">
        <v>212</v>
      </c>
      <c r="H32" s="58">
        <v>212</v>
      </c>
      <c r="I32" s="58">
        <v>212</v>
      </c>
      <c r="J32" s="58">
        <v>212</v>
      </c>
      <c r="K32" s="58">
        <v>212</v>
      </c>
      <c r="L32" s="58">
        <v>212</v>
      </c>
      <c r="M32" s="58">
        <v>212</v>
      </c>
      <c r="N32" s="58">
        <v>213</v>
      </c>
      <c r="O32" s="58">
        <f>SUM(C32:N32)</f>
        <v>2545</v>
      </c>
    </row>
    <row r="33" spans="1:15" ht="15" hidden="1">
      <c r="A33" s="73" t="s">
        <v>89</v>
      </c>
      <c r="B33" s="71" t="s">
        <v>90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73" t="s">
        <v>91</v>
      </c>
      <c r="B34" s="71" t="s">
        <v>92</v>
      </c>
      <c r="C34" s="58"/>
      <c r="D34" s="58"/>
      <c r="E34" s="58"/>
      <c r="F34" s="58">
        <v>25</v>
      </c>
      <c r="G34" s="58"/>
      <c r="H34" s="58"/>
      <c r="I34" s="58"/>
      <c r="J34" s="58"/>
      <c r="K34" s="58">
        <v>285</v>
      </c>
      <c r="L34" s="58"/>
      <c r="M34" s="58"/>
      <c r="N34" s="58"/>
      <c r="O34" s="58">
        <f>SUM(C34:N34)</f>
        <v>310</v>
      </c>
    </row>
    <row r="35" spans="1:15" ht="15" hidden="1">
      <c r="A35" s="75" t="s">
        <v>93</v>
      </c>
      <c r="B35" s="71" t="s">
        <v>94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5" hidden="1">
      <c r="A36" s="74" t="s">
        <v>95</v>
      </c>
      <c r="B36" s="71" t="s">
        <v>96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5">
      <c r="A37" s="73" t="s">
        <v>97</v>
      </c>
      <c r="B37" s="71" t="s">
        <v>98</v>
      </c>
      <c r="C37" s="58">
        <v>219</v>
      </c>
      <c r="D37" s="58">
        <v>219</v>
      </c>
      <c r="E37" s="58">
        <v>219</v>
      </c>
      <c r="F37" s="58">
        <v>219</v>
      </c>
      <c r="G37" s="58">
        <v>219</v>
      </c>
      <c r="H37" s="58">
        <v>219</v>
      </c>
      <c r="I37" s="58">
        <v>219</v>
      </c>
      <c r="J37" s="58">
        <v>219</v>
      </c>
      <c r="K37" s="58">
        <v>219</v>
      </c>
      <c r="L37" s="58">
        <v>220</v>
      </c>
      <c r="M37" s="58">
        <v>220</v>
      </c>
      <c r="N37" s="58">
        <v>220</v>
      </c>
      <c r="O37" s="58">
        <f>SUM(C37:N37)</f>
        <v>2631</v>
      </c>
    </row>
    <row r="38" spans="1:15" ht="15">
      <c r="A38" s="24" t="s">
        <v>99</v>
      </c>
      <c r="B38" s="23" t="s">
        <v>100</v>
      </c>
      <c r="C38" s="5">
        <f>SUM(C31:C37)</f>
        <v>653</v>
      </c>
      <c r="D38" s="5">
        <f aca="true" t="shared" si="5" ref="D38:N38">SUM(D31:D37)</f>
        <v>653</v>
      </c>
      <c r="E38" s="5">
        <f t="shared" si="5"/>
        <v>653</v>
      </c>
      <c r="F38" s="5">
        <f t="shared" si="5"/>
        <v>678</v>
      </c>
      <c r="G38" s="5">
        <f t="shared" si="5"/>
        <v>654</v>
      </c>
      <c r="H38" s="5">
        <f t="shared" si="5"/>
        <v>653</v>
      </c>
      <c r="I38" s="5">
        <f t="shared" si="5"/>
        <v>653</v>
      </c>
      <c r="J38" s="5">
        <f t="shared" si="5"/>
        <v>654</v>
      </c>
      <c r="K38" s="5">
        <f t="shared" si="5"/>
        <v>938</v>
      </c>
      <c r="L38" s="5">
        <f t="shared" si="5"/>
        <v>654</v>
      </c>
      <c r="M38" s="5">
        <f t="shared" si="5"/>
        <v>655</v>
      </c>
      <c r="N38" s="5">
        <f t="shared" si="5"/>
        <v>655</v>
      </c>
      <c r="O38" s="5">
        <f>SUM(O31:O37)</f>
        <v>8153</v>
      </c>
    </row>
    <row r="39" spans="1:15" ht="15" hidden="1">
      <c r="A39" s="73" t="s">
        <v>101</v>
      </c>
      <c r="B39" s="71" t="s">
        <v>102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5" hidden="1">
      <c r="A40" s="73" t="s">
        <v>103</v>
      </c>
      <c r="B40" s="71" t="s">
        <v>104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28.5" hidden="1">
      <c r="A41" s="24" t="s">
        <v>105</v>
      </c>
      <c r="B41" s="23" t="s">
        <v>106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>SUM(O39:O40)</f>
        <v>0</v>
      </c>
    </row>
    <row r="42" spans="1:15" ht="30">
      <c r="A42" s="73" t="s">
        <v>107</v>
      </c>
      <c r="B42" s="71" t="s">
        <v>108</v>
      </c>
      <c r="C42" s="58">
        <v>160</v>
      </c>
      <c r="D42" s="58">
        <v>160</v>
      </c>
      <c r="E42" s="58">
        <v>160</v>
      </c>
      <c r="F42" s="58">
        <v>160</v>
      </c>
      <c r="G42" s="58">
        <v>160</v>
      </c>
      <c r="H42" s="58">
        <v>160</v>
      </c>
      <c r="I42" s="58">
        <v>160</v>
      </c>
      <c r="J42" s="58">
        <v>160</v>
      </c>
      <c r="K42" s="58">
        <v>160</v>
      </c>
      <c r="L42" s="58">
        <v>160</v>
      </c>
      <c r="M42" s="58">
        <v>162</v>
      </c>
      <c r="N42" s="58">
        <v>162</v>
      </c>
      <c r="O42" s="58">
        <f>SUM(C42:N42)</f>
        <v>1924</v>
      </c>
    </row>
    <row r="43" spans="1:15" ht="15" hidden="1">
      <c r="A43" s="73" t="s">
        <v>109</v>
      </c>
      <c r="B43" s="71" t="s">
        <v>110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s="99" customFormat="1" ht="15">
      <c r="A44" s="73" t="s">
        <v>109</v>
      </c>
      <c r="B44" s="71" t="s">
        <v>110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>
        <v>306</v>
      </c>
      <c r="O44" s="58">
        <v>306</v>
      </c>
    </row>
    <row r="45" spans="1:15" ht="15">
      <c r="A45" s="73" t="s">
        <v>111</v>
      </c>
      <c r="B45" s="71" t="s">
        <v>112</v>
      </c>
      <c r="C45" s="58">
        <v>35</v>
      </c>
      <c r="D45" s="58">
        <v>35</v>
      </c>
      <c r="E45" s="58">
        <v>35</v>
      </c>
      <c r="F45" s="58">
        <v>35</v>
      </c>
      <c r="G45" s="58">
        <v>35</v>
      </c>
      <c r="H45" s="58">
        <v>35</v>
      </c>
      <c r="I45" s="58">
        <v>35</v>
      </c>
      <c r="J45" s="58">
        <v>35</v>
      </c>
      <c r="K45" s="58">
        <v>35</v>
      </c>
      <c r="L45" s="58">
        <v>35</v>
      </c>
      <c r="M45" s="58">
        <v>35</v>
      </c>
      <c r="N45" s="58">
        <v>35</v>
      </c>
      <c r="O45" s="58">
        <v>420</v>
      </c>
    </row>
    <row r="46" spans="1:15" ht="15" hidden="1">
      <c r="A46" s="73" t="s">
        <v>113</v>
      </c>
      <c r="B46" s="71" t="s">
        <v>114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5">
      <c r="A47" s="73" t="s">
        <v>115</v>
      </c>
      <c r="B47" s="71" t="s">
        <v>116</v>
      </c>
      <c r="C47" s="58">
        <v>121</v>
      </c>
      <c r="D47" s="58">
        <v>121</v>
      </c>
      <c r="E47" s="58">
        <v>121</v>
      </c>
      <c r="F47" s="58">
        <v>120</v>
      </c>
      <c r="G47" s="58">
        <v>120</v>
      </c>
      <c r="H47" s="58">
        <v>120</v>
      </c>
      <c r="I47" s="58">
        <v>120</v>
      </c>
      <c r="J47" s="58">
        <v>120</v>
      </c>
      <c r="K47" s="58">
        <v>120</v>
      </c>
      <c r="L47" s="58">
        <v>120</v>
      </c>
      <c r="M47" s="58">
        <v>120</v>
      </c>
      <c r="N47" s="58">
        <v>120</v>
      </c>
      <c r="O47" s="58">
        <v>1443</v>
      </c>
    </row>
    <row r="48" spans="1:15" ht="20.25" customHeight="1">
      <c r="A48" s="24" t="s">
        <v>117</v>
      </c>
      <c r="B48" s="23" t="s">
        <v>118</v>
      </c>
      <c r="C48" s="5">
        <f aca="true" t="shared" si="6" ref="C48:O48">SUM(C42:C47)</f>
        <v>316</v>
      </c>
      <c r="D48" s="5">
        <f t="shared" si="6"/>
        <v>316</v>
      </c>
      <c r="E48" s="5">
        <f t="shared" si="6"/>
        <v>316</v>
      </c>
      <c r="F48" s="5">
        <f t="shared" si="6"/>
        <v>315</v>
      </c>
      <c r="G48" s="5">
        <f t="shared" si="6"/>
        <v>315</v>
      </c>
      <c r="H48" s="5">
        <f t="shared" si="6"/>
        <v>315</v>
      </c>
      <c r="I48" s="5">
        <f t="shared" si="6"/>
        <v>315</v>
      </c>
      <c r="J48" s="5">
        <f t="shared" si="6"/>
        <v>315</v>
      </c>
      <c r="K48" s="5">
        <f t="shared" si="6"/>
        <v>315</v>
      </c>
      <c r="L48" s="5">
        <f t="shared" si="6"/>
        <v>315</v>
      </c>
      <c r="M48" s="5">
        <f t="shared" si="6"/>
        <v>317</v>
      </c>
      <c r="N48" s="5">
        <f t="shared" si="6"/>
        <v>623</v>
      </c>
      <c r="O48" s="5">
        <f t="shared" si="6"/>
        <v>4093</v>
      </c>
    </row>
    <row r="49" spans="1:15" ht="15">
      <c r="A49" s="24" t="s">
        <v>119</v>
      </c>
      <c r="B49" s="23" t="s">
        <v>120</v>
      </c>
      <c r="C49" s="5">
        <f aca="true" t="shared" si="7" ref="C49:N49">SUM(C27+C30+C38+C48)</f>
        <v>1053</v>
      </c>
      <c r="D49" s="5">
        <f t="shared" si="7"/>
        <v>1053</v>
      </c>
      <c r="E49" s="5">
        <f t="shared" si="7"/>
        <v>1053</v>
      </c>
      <c r="F49" s="5">
        <f t="shared" si="7"/>
        <v>1075</v>
      </c>
      <c r="G49" s="5">
        <f t="shared" si="7"/>
        <v>1053</v>
      </c>
      <c r="H49" s="5">
        <f t="shared" si="7"/>
        <v>1051</v>
      </c>
      <c r="I49" s="5">
        <f t="shared" si="7"/>
        <v>1052</v>
      </c>
      <c r="J49" s="5">
        <f t="shared" si="7"/>
        <v>1051</v>
      </c>
      <c r="K49" s="5">
        <f t="shared" si="7"/>
        <v>1337</v>
      </c>
      <c r="L49" s="5">
        <f t="shared" si="7"/>
        <v>1051</v>
      </c>
      <c r="M49" s="5">
        <f t="shared" si="7"/>
        <v>1055</v>
      </c>
      <c r="N49" s="5">
        <f t="shared" si="7"/>
        <v>1361</v>
      </c>
      <c r="O49" s="5">
        <f>SUM(O27+O30+O38+O41+O48)</f>
        <v>13245</v>
      </c>
    </row>
    <row r="50" spans="1:15" ht="15" hidden="1">
      <c r="A50" s="76" t="s">
        <v>121</v>
      </c>
      <c r="B50" s="71" t="s">
        <v>122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5" hidden="1">
      <c r="A51" s="76" t="s">
        <v>123</v>
      </c>
      <c r="B51" s="71" t="s">
        <v>124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5" hidden="1">
      <c r="A52" s="77" t="s">
        <v>125</v>
      </c>
      <c r="B52" s="71" t="s">
        <v>126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30" hidden="1">
      <c r="A53" s="77" t="s">
        <v>127</v>
      </c>
      <c r="B53" s="71" t="s">
        <v>128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30" hidden="1">
      <c r="A54" s="77" t="s">
        <v>129</v>
      </c>
      <c r="B54" s="71" t="s">
        <v>130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5" hidden="1">
      <c r="A55" s="76" t="s">
        <v>131</v>
      </c>
      <c r="B55" s="71" t="s">
        <v>132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5" hidden="1">
      <c r="A56" s="76" t="s">
        <v>133</v>
      </c>
      <c r="B56" s="71" t="s">
        <v>134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99" customFormat="1" ht="15">
      <c r="A57" s="76" t="s">
        <v>123</v>
      </c>
      <c r="B57" s="71" t="s">
        <v>124</v>
      </c>
      <c r="C57" s="58"/>
      <c r="D57" s="58"/>
      <c r="E57" s="58"/>
      <c r="F57" s="58"/>
      <c r="G57" s="58"/>
      <c r="H57" s="58">
        <v>46</v>
      </c>
      <c r="I57" s="58"/>
      <c r="J57" s="58"/>
      <c r="K57" s="58"/>
      <c r="L57" s="58"/>
      <c r="M57" s="58"/>
      <c r="N57" s="58"/>
      <c r="O57" s="58">
        <v>46</v>
      </c>
    </row>
    <row r="58" spans="1:15" s="99" customFormat="1" ht="30">
      <c r="A58" s="76" t="s">
        <v>127</v>
      </c>
      <c r="B58" s="71" t="s">
        <v>128</v>
      </c>
      <c r="C58" s="58"/>
      <c r="D58" s="58"/>
      <c r="E58" s="58">
        <v>23</v>
      </c>
      <c r="F58" s="58"/>
      <c r="G58" s="58"/>
      <c r="H58" s="58"/>
      <c r="I58" s="58"/>
      <c r="J58" s="58"/>
      <c r="K58" s="58"/>
      <c r="L58" s="58"/>
      <c r="M58" s="58"/>
      <c r="N58" s="58"/>
      <c r="O58" s="58">
        <v>23</v>
      </c>
    </row>
    <row r="59" spans="1:15" s="99" customFormat="1" ht="30">
      <c r="A59" s="76" t="s">
        <v>129</v>
      </c>
      <c r="B59" s="71" t="s">
        <v>130</v>
      </c>
      <c r="C59" s="58">
        <v>32</v>
      </c>
      <c r="D59" s="58">
        <v>32</v>
      </c>
      <c r="E59" s="58">
        <v>32</v>
      </c>
      <c r="F59" s="58">
        <v>32</v>
      </c>
      <c r="G59" s="58">
        <v>31</v>
      </c>
      <c r="H59" s="58">
        <v>31</v>
      </c>
      <c r="I59" s="58">
        <v>31</v>
      </c>
      <c r="J59" s="58">
        <v>31</v>
      </c>
      <c r="K59" s="58"/>
      <c r="L59" s="58"/>
      <c r="M59" s="58"/>
      <c r="N59" s="58"/>
      <c r="O59" s="58">
        <f>SUM(C59:N59)</f>
        <v>252</v>
      </c>
    </row>
    <row r="60" spans="1:15" ht="15">
      <c r="A60" s="76" t="s">
        <v>135</v>
      </c>
      <c r="B60" s="71" t="s">
        <v>136</v>
      </c>
      <c r="C60" s="58"/>
      <c r="D60" s="58"/>
      <c r="E60" s="58"/>
      <c r="F60" s="58"/>
      <c r="G60" s="58"/>
      <c r="H60" s="58"/>
      <c r="I60" s="58"/>
      <c r="J60" s="58">
        <v>383</v>
      </c>
      <c r="K60" s="58"/>
      <c r="L60" s="58"/>
      <c r="M60" s="58"/>
      <c r="N60" s="58"/>
      <c r="O60" s="58">
        <f>SUM(C60:N60)</f>
        <v>383</v>
      </c>
    </row>
    <row r="61" spans="1:15" ht="15">
      <c r="A61" s="28" t="s">
        <v>137</v>
      </c>
      <c r="B61" s="23" t="s">
        <v>138</v>
      </c>
      <c r="C61" s="5">
        <f>SUM(C57:C60)</f>
        <v>32</v>
      </c>
      <c r="D61" s="5">
        <f aca="true" t="shared" si="8" ref="D61:O61">SUM(D57:D60)</f>
        <v>32</v>
      </c>
      <c r="E61" s="5">
        <f t="shared" si="8"/>
        <v>55</v>
      </c>
      <c r="F61" s="5">
        <f t="shared" si="8"/>
        <v>32</v>
      </c>
      <c r="G61" s="5">
        <f t="shared" si="8"/>
        <v>31</v>
      </c>
      <c r="H61" s="5">
        <f t="shared" si="8"/>
        <v>77</v>
      </c>
      <c r="I61" s="5">
        <f t="shared" si="8"/>
        <v>31</v>
      </c>
      <c r="J61" s="5">
        <f t="shared" si="8"/>
        <v>414</v>
      </c>
      <c r="K61" s="5">
        <f t="shared" si="8"/>
        <v>0</v>
      </c>
      <c r="L61" s="5">
        <f t="shared" si="8"/>
        <v>0</v>
      </c>
      <c r="M61" s="5">
        <f t="shared" si="8"/>
        <v>0</v>
      </c>
      <c r="N61" s="5">
        <f t="shared" si="8"/>
        <v>0</v>
      </c>
      <c r="O61" s="5">
        <f t="shared" si="8"/>
        <v>704</v>
      </c>
    </row>
    <row r="62" spans="1:15" ht="15" hidden="1">
      <c r="A62" s="78" t="s">
        <v>139</v>
      </c>
      <c r="B62" s="71" t="s">
        <v>140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5" hidden="1">
      <c r="A63" s="78" t="s">
        <v>141</v>
      </c>
      <c r="B63" s="71" t="s">
        <v>142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30" hidden="1">
      <c r="A64" s="78" t="s">
        <v>143</v>
      </c>
      <c r="B64" s="71" t="s">
        <v>144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30" hidden="1">
      <c r="A65" s="78" t="s">
        <v>145</v>
      </c>
      <c r="B65" s="71" t="s">
        <v>146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ht="33" customHeight="1">
      <c r="A66" s="66" t="s">
        <v>26</v>
      </c>
      <c r="B66" s="67" t="s">
        <v>27</v>
      </c>
      <c r="C66" s="95" t="s">
        <v>571</v>
      </c>
      <c r="D66" s="95" t="s">
        <v>572</v>
      </c>
      <c r="E66" s="95" t="s">
        <v>573</v>
      </c>
      <c r="F66" s="95" t="s">
        <v>574</v>
      </c>
      <c r="G66" s="95" t="s">
        <v>575</v>
      </c>
      <c r="H66" s="95" t="s">
        <v>576</v>
      </c>
      <c r="I66" s="95" t="s">
        <v>577</v>
      </c>
      <c r="J66" s="95" t="s">
        <v>578</v>
      </c>
      <c r="K66" s="95" t="s">
        <v>579</v>
      </c>
      <c r="L66" s="95" t="s">
        <v>580</v>
      </c>
      <c r="M66" s="95" t="s">
        <v>581</v>
      </c>
      <c r="N66" s="95" t="s">
        <v>582</v>
      </c>
      <c r="O66" s="68" t="s">
        <v>583</v>
      </c>
    </row>
    <row r="67" spans="1:15" s="127" customFormat="1" ht="15">
      <c r="A67" s="74" t="s">
        <v>604</v>
      </c>
      <c r="B67" s="73" t="s">
        <v>142</v>
      </c>
      <c r="C67" s="126"/>
      <c r="D67" s="126"/>
      <c r="E67" s="126"/>
      <c r="F67" s="126"/>
      <c r="G67" s="126"/>
      <c r="H67" s="130">
        <v>139</v>
      </c>
      <c r="I67" s="126"/>
      <c r="J67" s="126"/>
      <c r="K67" s="126"/>
      <c r="L67" s="126"/>
      <c r="M67" s="126"/>
      <c r="N67" s="126"/>
      <c r="O67" s="130">
        <f>SUM(C67:N67)</f>
        <v>139</v>
      </c>
    </row>
    <row r="68" spans="1:15" ht="30">
      <c r="A68" s="78" t="s">
        <v>147</v>
      </c>
      <c r="B68" s="71" t="s">
        <v>148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>
        <v>1000</v>
      </c>
      <c r="O68" s="58">
        <v>1000</v>
      </c>
    </row>
    <row r="69" spans="1:15" ht="30">
      <c r="A69" s="78" t="s">
        <v>149</v>
      </c>
      <c r="B69" s="71" t="s">
        <v>150</v>
      </c>
      <c r="C69" s="58"/>
      <c r="D69" s="58"/>
      <c r="E69" s="58">
        <v>120</v>
      </c>
      <c r="F69" s="58"/>
      <c r="G69" s="58"/>
      <c r="H69" s="58">
        <v>120</v>
      </c>
      <c r="I69" s="58"/>
      <c r="J69" s="58"/>
      <c r="K69" s="58">
        <v>120</v>
      </c>
      <c r="L69" s="58"/>
      <c r="M69" s="58"/>
      <c r="N69" s="58">
        <v>119</v>
      </c>
      <c r="O69" s="58">
        <v>479</v>
      </c>
    </row>
    <row r="70" spans="1:15" ht="30" hidden="1">
      <c r="A70" s="78" t="s">
        <v>151</v>
      </c>
      <c r="B70" s="71" t="s">
        <v>152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ht="30" hidden="1">
      <c r="A71" s="78" t="s">
        <v>153</v>
      </c>
      <c r="B71" s="71" t="s">
        <v>154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5" ht="15" hidden="1">
      <c r="A72" s="78" t="s">
        <v>155</v>
      </c>
      <c r="B72" s="71" t="s">
        <v>156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15" hidden="1">
      <c r="A73" s="79" t="s">
        <v>157</v>
      </c>
      <c r="B73" s="71" t="s">
        <v>158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</row>
    <row r="74" spans="1:16" ht="30">
      <c r="A74" s="78" t="s">
        <v>159</v>
      </c>
      <c r="B74" s="71" t="s">
        <v>160</v>
      </c>
      <c r="C74" s="58">
        <v>84</v>
      </c>
      <c r="D74" s="58">
        <v>84</v>
      </c>
      <c r="E74" s="58">
        <v>84</v>
      </c>
      <c r="F74" s="58">
        <v>84</v>
      </c>
      <c r="G74" s="58">
        <v>84</v>
      </c>
      <c r="H74" s="58">
        <v>84</v>
      </c>
      <c r="I74" s="58">
        <v>84</v>
      </c>
      <c r="J74" s="58">
        <v>84</v>
      </c>
      <c r="K74" s="58">
        <v>84</v>
      </c>
      <c r="L74" s="58">
        <v>84</v>
      </c>
      <c r="M74" s="58">
        <v>84</v>
      </c>
      <c r="N74" s="58">
        <v>86</v>
      </c>
      <c r="O74" s="58">
        <f>SUM(C74:N74)</f>
        <v>1010</v>
      </c>
      <c r="P74" s="132"/>
    </row>
    <row r="75" spans="1:15" ht="15">
      <c r="A75" s="79" t="s">
        <v>161</v>
      </c>
      <c r="B75" s="71" t="s">
        <v>162</v>
      </c>
      <c r="C75" s="58">
        <v>3286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>
        <f>SUM(C75:N75)</f>
        <v>3286</v>
      </c>
    </row>
    <row r="76" spans="1:15" ht="15" hidden="1">
      <c r="A76" s="79" t="s">
        <v>163</v>
      </c>
      <c r="B76" s="71" t="s">
        <v>162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</row>
    <row r="77" spans="1:15" ht="15">
      <c r="A77" s="28" t="s">
        <v>164</v>
      </c>
      <c r="B77" s="23" t="s">
        <v>165</v>
      </c>
      <c r="C77" s="5">
        <f>SUM(C68:C75)</f>
        <v>3370</v>
      </c>
      <c r="D77" s="5">
        <f aca="true" t="shared" si="9" ref="D77:N77">SUM(D68:D75)</f>
        <v>84</v>
      </c>
      <c r="E77" s="5">
        <f t="shared" si="9"/>
        <v>204</v>
      </c>
      <c r="F77" s="5">
        <f t="shared" si="9"/>
        <v>84</v>
      </c>
      <c r="G77" s="5">
        <f t="shared" si="9"/>
        <v>84</v>
      </c>
      <c r="H77" s="5">
        <f t="shared" si="9"/>
        <v>204</v>
      </c>
      <c r="I77" s="5">
        <f t="shared" si="9"/>
        <v>84</v>
      </c>
      <c r="J77" s="5">
        <f t="shared" si="9"/>
        <v>84</v>
      </c>
      <c r="K77" s="5">
        <f t="shared" si="9"/>
        <v>204</v>
      </c>
      <c r="L77" s="5">
        <f t="shared" si="9"/>
        <v>84</v>
      </c>
      <c r="M77" s="5">
        <f t="shared" si="9"/>
        <v>84</v>
      </c>
      <c r="N77" s="5">
        <f t="shared" si="9"/>
        <v>1205</v>
      </c>
      <c r="O77" s="5">
        <f>SUM(O62:O76)</f>
        <v>5914</v>
      </c>
    </row>
    <row r="78" spans="1:15" ht="15">
      <c r="A78" s="80" t="s">
        <v>166</v>
      </c>
      <c r="B78" s="81"/>
      <c r="C78" s="80">
        <f>SUM(C24+C25+C49+C61+C77)</f>
        <v>5042</v>
      </c>
      <c r="D78" s="80">
        <f aca="true" t="shared" si="10" ref="D78:O78">SUM(D24+D25+D49+D61+D77)</f>
        <v>1756</v>
      </c>
      <c r="E78" s="80">
        <f t="shared" si="10"/>
        <v>1899</v>
      </c>
      <c r="F78" s="80">
        <f t="shared" si="10"/>
        <v>1778</v>
      </c>
      <c r="G78" s="80">
        <f t="shared" si="10"/>
        <v>1756</v>
      </c>
      <c r="H78" s="80">
        <f t="shared" si="10"/>
        <v>1920</v>
      </c>
      <c r="I78" s="80">
        <f t="shared" si="10"/>
        <v>1755</v>
      </c>
      <c r="J78" s="80">
        <f t="shared" si="10"/>
        <v>2149</v>
      </c>
      <c r="K78" s="80">
        <f t="shared" si="10"/>
        <v>2131</v>
      </c>
      <c r="L78" s="80">
        <f t="shared" si="10"/>
        <v>1725</v>
      </c>
      <c r="M78" s="80">
        <f t="shared" si="10"/>
        <v>1729</v>
      </c>
      <c r="N78" s="80">
        <f t="shared" si="10"/>
        <v>3156</v>
      </c>
      <c r="O78" s="80">
        <f t="shared" si="10"/>
        <v>26935</v>
      </c>
    </row>
    <row r="79" spans="1:15" ht="15" hidden="1">
      <c r="A79" s="82" t="s">
        <v>167</v>
      </c>
      <c r="B79" s="71" t="s">
        <v>168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s="99" customFormat="1" ht="15">
      <c r="A80" s="82" t="s">
        <v>167</v>
      </c>
      <c r="B80" s="71" t="s">
        <v>168</v>
      </c>
      <c r="C80" s="58"/>
      <c r="D80" s="58"/>
      <c r="E80" s="58"/>
      <c r="F80" s="58"/>
      <c r="G80" s="58"/>
      <c r="H80" s="58"/>
      <c r="I80" s="58">
        <v>591</v>
      </c>
      <c r="J80" s="58"/>
      <c r="K80" s="58"/>
      <c r="L80" s="58"/>
      <c r="M80" s="58"/>
      <c r="N80" s="58"/>
      <c r="O80" s="58">
        <f>SUM(C80:N80)</f>
        <v>591</v>
      </c>
    </row>
    <row r="81" spans="1:15" ht="15">
      <c r="A81" s="82" t="s">
        <v>169</v>
      </c>
      <c r="B81" s="71" t="s">
        <v>170</v>
      </c>
      <c r="C81" s="58"/>
      <c r="D81" s="58"/>
      <c r="E81" s="58"/>
      <c r="F81" s="58">
        <v>11026</v>
      </c>
      <c r="G81" s="58"/>
      <c r="H81" s="58"/>
      <c r="I81" s="58"/>
      <c r="J81" s="58"/>
      <c r="K81" s="58"/>
      <c r="L81" s="58"/>
      <c r="M81" s="58"/>
      <c r="N81" s="58"/>
      <c r="O81" s="58">
        <f>SUM(C81:N81)</f>
        <v>11026</v>
      </c>
    </row>
    <row r="82" spans="1:15" ht="15" hidden="1">
      <c r="A82" s="82" t="s">
        <v>171</v>
      </c>
      <c r="B82" s="71" t="s">
        <v>172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ht="15" hidden="1">
      <c r="A83" s="82" t="s">
        <v>173</v>
      </c>
      <c r="B83" s="71" t="s">
        <v>174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ht="15" hidden="1">
      <c r="A84" s="74" t="s">
        <v>175</v>
      </c>
      <c r="B84" s="71" t="s">
        <v>176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15" hidden="1">
      <c r="A85" s="74" t="s">
        <v>177</v>
      </c>
      <c r="B85" s="71" t="s">
        <v>178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5" s="99" customFormat="1" ht="15">
      <c r="A86" s="74" t="s">
        <v>173</v>
      </c>
      <c r="B86" s="71" t="s">
        <v>174</v>
      </c>
      <c r="C86" s="58"/>
      <c r="D86" s="58"/>
      <c r="E86" s="58"/>
      <c r="F86" s="58"/>
      <c r="G86" s="58"/>
      <c r="H86" s="58">
        <v>181</v>
      </c>
      <c r="I86" s="58"/>
      <c r="J86" s="58"/>
      <c r="K86" s="58"/>
      <c r="L86" s="58"/>
      <c r="M86" s="58"/>
      <c r="N86" s="58"/>
      <c r="O86" s="58">
        <f>SUM(C86:N86)</f>
        <v>181</v>
      </c>
    </row>
    <row r="87" spans="1:15" ht="15">
      <c r="A87" s="74" t="s">
        <v>179</v>
      </c>
      <c r="B87" s="71" t="s">
        <v>180</v>
      </c>
      <c r="C87" s="58"/>
      <c r="D87" s="58"/>
      <c r="E87" s="58"/>
      <c r="F87" s="58">
        <v>1815</v>
      </c>
      <c r="G87" s="58"/>
      <c r="H87" s="58">
        <v>49</v>
      </c>
      <c r="I87" s="58">
        <v>160</v>
      </c>
      <c r="J87" s="58"/>
      <c r="K87" s="58"/>
      <c r="L87" s="58"/>
      <c r="M87" s="58"/>
      <c r="N87" s="58"/>
      <c r="O87" s="58">
        <f>SUM(C87:N87)</f>
        <v>2024</v>
      </c>
    </row>
    <row r="88" spans="1:15" ht="15">
      <c r="A88" s="32" t="s">
        <v>181</v>
      </c>
      <c r="B88" s="23" t="s">
        <v>182</v>
      </c>
      <c r="C88" s="5">
        <f>SUM(C80:C87)</f>
        <v>0</v>
      </c>
      <c r="D88" s="5">
        <f aca="true" t="shared" si="11" ref="D88:O88">SUM(D80:D87)</f>
        <v>0</v>
      </c>
      <c r="E88" s="5">
        <f t="shared" si="11"/>
        <v>0</v>
      </c>
      <c r="F88" s="5">
        <f t="shared" si="11"/>
        <v>12841</v>
      </c>
      <c r="G88" s="5">
        <f t="shared" si="11"/>
        <v>0</v>
      </c>
      <c r="H88" s="5">
        <f t="shared" si="11"/>
        <v>230</v>
      </c>
      <c r="I88" s="5">
        <f t="shared" si="11"/>
        <v>751</v>
      </c>
      <c r="J88" s="5">
        <f t="shared" si="11"/>
        <v>0</v>
      </c>
      <c r="K88" s="5">
        <f t="shared" si="11"/>
        <v>0</v>
      </c>
      <c r="L88" s="5">
        <f t="shared" si="11"/>
        <v>0</v>
      </c>
      <c r="M88" s="5">
        <f t="shared" si="11"/>
        <v>0</v>
      </c>
      <c r="N88" s="5">
        <f t="shared" si="11"/>
        <v>0</v>
      </c>
      <c r="O88" s="5">
        <f t="shared" si="11"/>
        <v>13822</v>
      </c>
    </row>
    <row r="89" spans="1:15" ht="15" hidden="1">
      <c r="A89" s="76" t="s">
        <v>183</v>
      </c>
      <c r="B89" s="71" t="s">
        <v>184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1:15" ht="15" hidden="1">
      <c r="A90" s="76" t="s">
        <v>185</v>
      </c>
      <c r="B90" s="71" t="s">
        <v>186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s="99" customFormat="1" ht="15">
      <c r="A91" s="76" t="s">
        <v>183</v>
      </c>
      <c r="B91" s="71" t="s">
        <v>184</v>
      </c>
      <c r="C91" s="58"/>
      <c r="D91" s="58"/>
      <c r="E91" s="58"/>
      <c r="F91" s="58"/>
      <c r="G91" s="58"/>
      <c r="H91" s="58"/>
      <c r="I91" s="58">
        <v>2118</v>
      </c>
      <c r="J91" s="58"/>
      <c r="K91" s="58"/>
      <c r="L91" s="58"/>
      <c r="M91" s="58"/>
      <c r="N91" s="58"/>
      <c r="O91" s="58">
        <f>SUM(C91:N91)</f>
        <v>2118</v>
      </c>
    </row>
    <row r="92" spans="1:15" ht="15">
      <c r="A92" s="76" t="s">
        <v>187</v>
      </c>
      <c r="B92" s="71" t="s">
        <v>188</v>
      </c>
      <c r="C92" s="58">
        <v>303</v>
      </c>
      <c r="D92" s="58">
        <v>303</v>
      </c>
      <c r="E92" s="58">
        <v>303</v>
      </c>
      <c r="F92" s="58">
        <v>303</v>
      </c>
      <c r="G92" s="58">
        <v>303</v>
      </c>
      <c r="H92" s="58">
        <v>303</v>
      </c>
      <c r="I92" s="58">
        <v>303</v>
      </c>
      <c r="J92" s="58">
        <v>302</v>
      </c>
      <c r="K92" s="58">
        <v>302</v>
      </c>
      <c r="L92" s="58">
        <v>302</v>
      </c>
      <c r="M92" s="58">
        <v>302</v>
      </c>
      <c r="N92" s="58">
        <v>302</v>
      </c>
      <c r="O92" s="58">
        <f>SUM(C92:N92)</f>
        <v>3631</v>
      </c>
    </row>
    <row r="93" spans="1:15" ht="30">
      <c r="A93" s="76" t="s">
        <v>189</v>
      </c>
      <c r="B93" s="71" t="s">
        <v>190</v>
      </c>
      <c r="C93" s="58"/>
      <c r="D93" s="58"/>
      <c r="E93" s="58"/>
      <c r="F93" s="58"/>
      <c r="G93" s="58"/>
      <c r="H93" s="58"/>
      <c r="I93" s="58">
        <v>718</v>
      </c>
      <c r="J93" s="58"/>
      <c r="K93" s="58"/>
      <c r="L93" s="58"/>
      <c r="M93" s="58"/>
      <c r="N93" s="58"/>
      <c r="O93" s="58">
        <f>SUM(C93:N93)</f>
        <v>718</v>
      </c>
    </row>
    <row r="94" spans="1:15" ht="15">
      <c r="A94" s="28" t="s">
        <v>191</v>
      </c>
      <c r="B94" s="23" t="s">
        <v>192</v>
      </c>
      <c r="C94" s="5">
        <f>SUM(C92:C93)</f>
        <v>303</v>
      </c>
      <c r="D94" s="5">
        <f aca="true" t="shared" si="12" ref="D94:N94">SUM(D92:D93)</f>
        <v>303</v>
      </c>
      <c r="E94" s="5">
        <f t="shared" si="12"/>
        <v>303</v>
      </c>
      <c r="F94" s="5">
        <f t="shared" si="12"/>
        <v>303</v>
      </c>
      <c r="G94" s="5">
        <f t="shared" si="12"/>
        <v>303</v>
      </c>
      <c r="H94" s="5">
        <f t="shared" si="12"/>
        <v>303</v>
      </c>
      <c r="I94" s="5">
        <f t="shared" si="12"/>
        <v>1021</v>
      </c>
      <c r="J94" s="5">
        <f t="shared" si="12"/>
        <v>302</v>
      </c>
      <c r="K94" s="5">
        <f t="shared" si="12"/>
        <v>302</v>
      </c>
      <c r="L94" s="5">
        <f t="shared" si="12"/>
        <v>302</v>
      </c>
      <c r="M94" s="5">
        <f t="shared" si="12"/>
        <v>302</v>
      </c>
      <c r="N94" s="5">
        <f t="shared" si="12"/>
        <v>302</v>
      </c>
      <c r="O94" s="5">
        <f>SUM(O89:O93)</f>
        <v>6467</v>
      </c>
    </row>
    <row r="95" spans="1:15" ht="30" hidden="1">
      <c r="A95" s="76" t="s">
        <v>193</v>
      </c>
      <c r="B95" s="71" t="s">
        <v>194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1:15" ht="30" hidden="1">
      <c r="A96" s="76" t="s">
        <v>195</v>
      </c>
      <c r="B96" s="71" t="s">
        <v>196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15" ht="30" hidden="1">
      <c r="A97" s="76" t="s">
        <v>197</v>
      </c>
      <c r="B97" s="71" t="s">
        <v>198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ht="30" hidden="1">
      <c r="A98" s="76" t="s">
        <v>199</v>
      </c>
      <c r="B98" s="71" t="s">
        <v>200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5" ht="30" hidden="1">
      <c r="A99" s="76" t="s">
        <v>201</v>
      </c>
      <c r="B99" s="71" t="s">
        <v>202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</row>
    <row r="100" spans="1:15" ht="30" hidden="1">
      <c r="A100" s="76" t="s">
        <v>203</v>
      </c>
      <c r="B100" s="71" t="s">
        <v>204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1:15" ht="15">
      <c r="A101" s="76" t="s">
        <v>205</v>
      </c>
      <c r="B101" s="71" t="s">
        <v>206</v>
      </c>
      <c r="C101" s="58"/>
      <c r="D101" s="58"/>
      <c r="E101" s="58"/>
      <c r="F101" s="58"/>
      <c r="G101" s="58"/>
      <c r="H101" s="58"/>
      <c r="I101" s="58">
        <v>200</v>
      </c>
      <c r="J101" s="58"/>
      <c r="K101" s="58"/>
      <c r="L101" s="58"/>
      <c r="M101" s="58"/>
      <c r="N101" s="58"/>
      <c r="O101" s="58">
        <v>200</v>
      </c>
    </row>
    <row r="102" spans="1:15" ht="15">
      <c r="A102" s="28" t="s">
        <v>209</v>
      </c>
      <c r="B102" s="23" t="s">
        <v>210</v>
      </c>
      <c r="C102" s="5">
        <f aca="true" t="shared" si="13" ref="C102:N102">SUM(C101)</f>
        <v>0</v>
      </c>
      <c r="D102" s="5">
        <f t="shared" si="13"/>
        <v>0</v>
      </c>
      <c r="E102" s="5">
        <f t="shared" si="13"/>
        <v>0</v>
      </c>
      <c r="F102" s="5">
        <f t="shared" si="13"/>
        <v>0</v>
      </c>
      <c r="G102" s="5">
        <f t="shared" si="13"/>
        <v>0</v>
      </c>
      <c r="H102" s="5">
        <f t="shared" si="13"/>
        <v>0</v>
      </c>
      <c r="I102" s="5">
        <f t="shared" si="13"/>
        <v>200</v>
      </c>
      <c r="J102" s="5">
        <f t="shared" si="13"/>
        <v>0</v>
      </c>
      <c r="K102" s="5">
        <f t="shared" si="13"/>
        <v>0</v>
      </c>
      <c r="L102" s="5">
        <f t="shared" si="13"/>
        <v>0</v>
      </c>
      <c r="M102" s="5">
        <f t="shared" si="13"/>
        <v>0</v>
      </c>
      <c r="N102" s="5">
        <f t="shared" si="13"/>
        <v>0</v>
      </c>
      <c r="O102" s="5">
        <f>SUM(O95:O101)</f>
        <v>200</v>
      </c>
    </row>
    <row r="103" spans="1:15" ht="15">
      <c r="A103" s="80" t="s">
        <v>211</v>
      </c>
      <c r="B103" s="81"/>
      <c r="C103" s="80">
        <f aca="true" t="shared" si="14" ref="C103:O103">SUM(C88+C94+C102)</f>
        <v>303</v>
      </c>
      <c r="D103" s="80">
        <f t="shared" si="14"/>
        <v>303</v>
      </c>
      <c r="E103" s="80">
        <f t="shared" si="14"/>
        <v>303</v>
      </c>
      <c r="F103" s="80">
        <f t="shared" si="14"/>
        <v>13144</v>
      </c>
      <c r="G103" s="80">
        <f t="shared" si="14"/>
        <v>303</v>
      </c>
      <c r="H103" s="80">
        <f t="shared" si="14"/>
        <v>533</v>
      </c>
      <c r="I103" s="80">
        <f t="shared" si="14"/>
        <v>1972</v>
      </c>
      <c r="J103" s="80">
        <f t="shared" si="14"/>
        <v>302</v>
      </c>
      <c r="K103" s="80">
        <f t="shared" si="14"/>
        <v>302</v>
      </c>
      <c r="L103" s="80">
        <f t="shared" si="14"/>
        <v>302</v>
      </c>
      <c r="M103" s="80">
        <f t="shared" si="14"/>
        <v>302</v>
      </c>
      <c r="N103" s="80">
        <f t="shared" si="14"/>
        <v>302</v>
      </c>
      <c r="O103" s="80">
        <f t="shared" si="14"/>
        <v>20489</v>
      </c>
    </row>
    <row r="104" spans="1:15" ht="15">
      <c r="A104" s="83" t="s">
        <v>212</v>
      </c>
      <c r="B104" s="84" t="s">
        <v>213</v>
      </c>
      <c r="C104" s="85">
        <f aca="true" t="shared" si="15" ref="C104:O104">SUM(C78+C103)</f>
        <v>5345</v>
      </c>
      <c r="D104" s="85">
        <f t="shared" si="15"/>
        <v>2059</v>
      </c>
      <c r="E104" s="85">
        <f t="shared" si="15"/>
        <v>2202</v>
      </c>
      <c r="F104" s="85">
        <f t="shared" si="15"/>
        <v>14922</v>
      </c>
      <c r="G104" s="85">
        <f t="shared" si="15"/>
        <v>2059</v>
      </c>
      <c r="H104" s="85">
        <f t="shared" si="15"/>
        <v>2453</v>
      </c>
      <c r="I104" s="85">
        <f t="shared" si="15"/>
        <v>3727</v>
      </c>
      <c r="J104" s="85">
        <f t="shared" si="15"/>
        <v>2451</v>
      </c>
      <c r="K104" s="85">
        <f t="shared" si="15"/>
        <v>2433</v>
      </c>
      <c r="L104" s="85">
        <f t="shared" si="15"/>
        <v>2027</v>
      </c>
      <c r="M104" s="85">
        <f t="shared" si="15"/>
        <v>2031</v>
      </c>
      <c r="N104" s="85">
        <f t="shared" si="15"/>
        <v>3458</v>
      </c>
      <c r="O104" s="85">
        <f t="shared" si="15"/>
        <v>47424</v>
      </c>
    </row>
    <row r="105" spans="1:15" ht="15" hidden="1">
      <c r="A105" s="86" t="s">
        <v>214</v>
      </c>
      <c r="B105" s="87" t="s">
        <v>215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ht="30" hidden="1">
      <c r="A106" s="86" t="s">
        <v>216</v>
      </c>
      <c r="B106" s="87" t="s">
        <v>217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5">
      <c r="A107" s="86" t="s">
        <v>218</v>
      </c>
      <c r="B107" s="87" t="s">
        <v>219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>
        <v>4000</v>
      </c>
      <c r="O107" s="88">
        <v>4000</v>
      </c>
    </row>
    <row r="108" spans="1:15" ht="28.5">
      <c r="A108" s="89" t="s">
        <v>220</v>
      </c>
      <c r="B108" s="90" t="s">
        <v>221</v>
      </c>
      <c r="C108" s="85">
        <f>SUM(C107)</f>
        <v>0</v>
      </c>
      <c r="D108" s="85">
        <f aca="true" t="shared" si="16" ref="D108:N108">SUM(D107)</f>
        <v>0</v>
      </c>
      <c r="E108" s="85">
        <f t="shared" si="16"/>
        <v>0</v>
      </c>
      <c r="F108" s="85">
        <f t="shared" si="16"/>
        <v>0</v>
      </c>
      <c r="G108" s="85">
        <f t="shared" si="16"/>
        <v>0</v>
      </c>
      <c r="H108" s="85">
        <f t="shared" si="16"/>
        <v>0</v>
      </c>
      <c r="I108" s="85">
        <f t="shared" si="16"/>
        <v>0</v>
      </c>
      <c r="J108" s="85">
        <f t="shared" si="16"/>
        <v>0</v>
      </c>
      <c r="K108" s="85">
        <f t="shared" si="16"/>
        <v>0</v>
      </c>
      <c r="L108" s="85">
        <f t="shared" si="16"/>
        <v>0</v>
      </c>
      <c r="M108" s="85">
        <f t="shared" si="16"/>
        <v>0</v>
      </c>
      <c r="N108" s="85">
        <f t="shared" si="16"/>
        <v>4000</v>
      </c>
      <c r="O108" s="85">
        <f>SUM(O105:O107)</f>
        <v>4000</v>
      </c>
    </row>
    <row r="109" spans="1:15" ht="15" hidden="1">
      <c r="A109" s="91" t="s">
        <v>222</v>
      </c>
      <c r="B109" s="87" t="s">
        <v>223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15" hidden="1">
      <c r="A110" s="91" t="s">
        <v>224</v>
      </c>
      <c r="B110" s="87" t="s">
        <v>225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15" hidden="1">
      <c r="A111" s="86" t="s">
        <v>226</v>
      </c>
      <c r="B111" s="87" t="s">
        <v>227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5" hidden="1">
      <c r="A112" s="86" t="s">
        <v>228</v>
      </c>
      <c r="B112" s="87" t="s">
        <v>229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5" hidden="1">
      <c r="A113" s="92" t="s">
        <v>230</v>
      </c>
      <c r="B113" s="90" t="s">
        <v>231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5" hidden="1">
      <c r="A114" s="91" t="s">
        <v>232</v>
      </c>
      <c r="B114" s="87" t="s">
        <v>233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5" hidden="1">
      <c r="A115" s="91" t="s">
        <v>234</v>
      </c>
      <c r="B115" s="87" t="s">
        <v>235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1:15" ht="15" hidden="1">
      <c r="A116" s="92" t="s">
        <v>236</v>
      </c>
      <c r="B116" s="90" t="s">
        <v>237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5" hidden="1">
      <c r="A117" s="91" t="s">
        <v>238</v>
      </c>
      <c r="B117" s="87" t="s">
        <v>239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1:15" ht="15" hidden="1">
      <c r="A118" s="91" t="s">
        <v>240</v>
      </c>
      <c r="B118" s="87" t="s">
        <v>241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15" ht="15" hidden="1">
      <c r="A119" s="91" t="s">
        <v>242</v>
      </c>
      <c r="B119" s="87" t="s">
        <v>243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 ht="15" hidden="1">
      <c r="A120" s="92" t="s">
        <v>244</v>
      </c>
      <c r="B120" s="90" t="s">
        <v>245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1:15" ht="15" hidden="1">
      <c r="A121" s="91" t="s">
        <v>246</v>
      </c>
      <c r="B121" s="87" t="s">
        <v>247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1:15" ht="15" hidden="1">
      <c r="A122" s="86" t="s">
        <v>248</v>
      </c>
      <c r="B122" s="87" t="s">
        <v>249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5" hidden="1">
      <c r="A123" s="91" t="s">
        <v>250</v>
      </c>
      <c r="B123" s="87" t="s">
        <v>251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5" hidden="1">
      <c r="A124" s="91" t="s">
        <v>252</v>
      </c>
      <c r="B124" s="87" t="s">
        <v>253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t="15" hidden="1">
      <c r="A125" s="92" t="s">
        <v>254</v>
      </c>
      <c r="B125" s="90" t="s">
        <v>255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30" hidden="1">
      <c r="A126" s="86" t="s">
        <v>256</v>
      </c>
      <c r="B126" s="87" t="s">
        <v>257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15" ht="15">
      <c r="A127" s="92" t="s">
        <v>258</v>
      </c>
      <c r="B127" s="90" t="s">
        <v>259</v>
      </c>
      <c r="C127" s="85">
        <f>SUM(C108)</f>
        <v>0</v>
      </c>
      <c r="D127" s="85">
        <f aca="true" t="shared" si="17" ref="D127:N127">SUM(D108)</f>
        <v>0</v>
      </c>
      <c r="E127" s="85">
        <f t="shared" si="17"/>
        <v>0</v>
      </c>
      <c r="F127" s="85">
        <f t="shared" si="17"/>
        <v>0</v>
      </c>
      <c r="G127" s="85">
        <f t="shared" si="17"/>
        <v>0</v>
      </c>
      <c r="H127" s="85">
        <f t="shared" si="17"/>
        <v>0</v>
      </c>
      <c r="I127" s="85">
        <f t="shared" si="17"/>
        <v>0</v>
      </c>
      <c r="J127" s="85">
        <f t="shared" si="17"/>
        <v>0</v>
      </c>
      <c r="K127" s="85">
        <f t="shared" si="17"/>
        <v>0</v>
      </c>
      <c r="L127" s="85">
        <f t="shared" si="17"/>
        <v>0</v>
      </c>
      <c r="M127" s="85">
        <f t="shared" si="17"/>
        <v>0</v>
      </c>
      <c r="N127" s="85">
        <f t="shared" si="17"/>
        <v>4000</v>
      </c>
      <c r="O127" s="85">
        <f>SUM(O108+O113+O116+O120+O125)</f>
        <v>4000</v>
      </c>
    </row>
    <row r="128" spans="1:15" ht="15">
      <c r="A128" s="85" t="s">
        <v>12</v>
      </c>
      <c r="B128" s="85"/>
      <c r="C128" s="85">
        <f>SUM(C104+C127)</f>
        <v>5345</v>
      </c>
      <c r="D128" s="85">
        <f aca="true" t="shared" si="18" ref="D128:N128">SUM(D104+D127)</f>
        <v>2059</v>
      </c>
      <c r="E128" s="85">
        <f t="shared" si="18"/>
        <v>2202</v>
      </c>
      <c r="F128" s="85">
        <f t="shared" si="18"/>
        <v>14922</v>
      </c>
      <c r="G128" s="85">
        <f t="shared" si="18"/>
        <v>2059</v>
      </c>
      <c r="H128" s="85">
        <f t="shared" si="18"/>
        <v>2453</v>
      </c>
      <c r="I128" s="85">
        <f t="shared" si="18"/>
        <v>3727</v>
      </c>
      <c r="J128" s="85">
        <f t="shared" si="18"/>
        <v>2451</v>
      </c>
      <c r="K128" s="85">
        <f t="shared" si="18"/>
        <v>2433</v>
      </c>
      <c r="L128" s="85">
        <f t="shared" si="18"/>
        <v>2027</v>
      </c>
      <c r="M128" s="85">
        <f t="shared" si="18"/>
        <v>2031</v>
      </c>
      <c r="N128" s="85">
        <f t="shared" si="18"/>
        <v>7458</v>
      </c>
      <c r="O128" s="85">
        <f>SUM(O104+O127)</f>
        <v>51424</v>
      </c>
    </row>
    <row r="129" spans="1:15" ht="28.5" hidden="1">
      <c r="A129" s="66" t="s">
        <v>26</v>
      </c>
      <c r="B129" s="67" t="s">
        <v>584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</row>
    <row r="130" spans="1:15" ht="30">
      <c r="A130" s="72" t="s">
        <v>262</v>
      </c>
      <c r="B130" s="74" t="s">
        <v>263</v>
      </c>
      <c r="C130" s="58">
        <v>640</v>
      </c>
      <c r="D130" s="58">
        <v>640</v>
      </c>
      <c r="E130" s="58">
        <v>640</v>
      </c>
      <c r="F130" s="58">
        <v>641</v>
      </c>
      <c r="G130" s="58">
        <v>641</v>
      </c>
      <c r="H130" s="58">
        <v>641</v>
      </c>
      <c r="I130" s="58">
        <v>641</v>
      </c>
      <c r="J130" s="58">
        <v>641</v>
      </c>
      <c r="K130" s="58">
        <v>640</v>
      </c>
      <c r="L130" s="58">
        <v>640</v>
      </c>
      <c r="M130" s="58">
        <v>640</v>
      </c>
      <c r="N130" s="58">
        <v>640</v>
      </c>
      <c r="O130" s="58">
        <f>SUM(C130:N130)</f>
        <v>7685</v>
      </c>
    </row>
    <row r="131" spans="1:15" ht="30" hidden="1">
      <c r="A131" s="73" t="s">
        <v>264</v>
      </c>
      <c r="B131" s="74" t="s">
        <v>265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1:15" ht="30">
      <c r="A132" s="73" t="s">
        <v>266</v>
      </c>
      <c r="B132" s="74" t="s">
        <v>267</v>
      </c>
      <c r="C132" s="58">
        <v>132</v>
      </c>
      <c r="D132" s="58">
        <v>132</v>
      </c>
      <c r="E132" s="58">
        <v>132</v>
      </c>
      <c r="F132" s="58">
        <v>132</v>
      </c>
      <c r="G132" s="58">
        <v>132</v>
      </c>
      <c r="H132" s="58">
        <v>131</v>
      </c>
      <c r="I132" s="58">
        <v>132</v>
      </c>
      <c r="J132" s="58">
        <v>132</v>
      </c>
      <c r="K132" s="58">
        <v>132</v>
      </c>
      <c r="L132" s="58">
        <v>132</v>
      </c>
      <c r="M132" s="58">
        <v>133</v>
      </c>
      <c r="N132" s="58">
        <v>133</v>
      </c>
      <c r="O132" s="58">
        <f>SUM(C132:N132)</f>
        <v>1585</v>
      </c>
    </row>
    <row r="133" spans="1:15" ht="30">
      <c r="A133" s="73" t="s">
        <v>268</v>
      </c>
      <c r="B133" s="74" t="s">
        <v>269</v>
      </c>
      <c r="C133" s="58">
        <v>36</v>
      </c>
      <c r="D133" s="58">
        <v>34</v>
      </c>
      <c r="E133" s="58">
        <v>36</v>
      </c>
      <c r="F133" s="58">
        <v>36</v>
      </c>
      <c r="G133" s="58">
        <v>36</v>
      </c>
      <c r="H133" s="58">
        <v>36</v>
      </c>
      <c r="I133" s="58">
        <v>36</v>
      </c>
      <c r="J133" s="58">
        <v>36</v>
      </c>
      <c r="K133" s="58">
        <v>36</v>
      </c>
      <c r="L133" s="58">
        <v>36</v>
      </c>
      <c r="M133" s="58">
        <v>36</v>
      </c>
      <c r="N133" s="58">
        <v>36</v>
      </c>
      <c r="O133" s="58">
        <v>430</v>
      </c>
    </row>
    <row r="134" spans="1:15" ht="15" hidden="1">
      <c r="A134" s="73" t="s">
        <v>270</v>
      </c>
      <c r="B134" s="74" t="s">
        <v>271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1:15" ht="15" hidden="1">
      <c r="A135" s="73" t="s">
        <v>272</v>
      </c>
      <c r="B135" s="74" t="s">
        <v>273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1:15" s="119" customFormat="1" ht="15">
      <c r="A136" s="73" t="s">
        <v>270</v>
      </c>
      <c r="B136" s="74" t="s">
        <v>271</v>
      </c>
      <c r="C136" s="58"/>
      <c r="D136" s="58"/>
      <c r="E136" s="58"/>
      <c r="F136" s="58">
        <v>40</v>
      </c>
      <c r="G136" s="58"/>
      <c r="H136" s="58"/>
      <c r="I136" s="58"/>
      <c r="J136" s="58"/>
      <c r="K136" s="58"/>
      <c r="L136" s="58"/>
      <c r="M136" s="58"/>
      <c r="N136" s="58"/>
      <c r="O136" s="58">
        <f>SUM(C136:N136)</f>
        <v>40</v>
      </c>
    </row>
    <row r="137" spans="1:15" s="119" customFormat="1" ht="15">
      <c r="A137" s="73" t="s">
        <v>272</v>
      </c>
      <c r="B137" s="74" t="s">
        <v>273</v>
      </c>
      <c r="C137" s="58">
        <v>37</v>
      </c>
      <c r="D137" s="58">
        <v>37</v>
      </c>
      <c r="E137" s="58">
        <v>37</v>
      </c>
      <c r="F137" s="58">
        <v>37</v>
      </c>
      <c r="G137" s="58">
        <v>37</v>
      </c>
      <c r="H137" s="58">
        <v>37</v>
      </c>
      <c r="I137" s="58">
        <v>37</v>
      </c>
      <c r="J137" s="58">
        <v>37</v>
      </c>
      <c r="K137" s="58">
        <v>37</v>
      </c>
      <c r="L137" s="58">
        <v>37</v>
      </c>
      <c r="M137" s="58">
        <v>37</v>
      </c>
      <c r="N137" s="58">
        <v>37</v>
      </c>
      <c r="O137" s="58">
        <f>SUM(C137:N137)</f>
        <v>444</v>
      </c>
    </row>
    <row r="138" spans="1:15" ht="15">
      <c r="A138" s="24" t="s">
        <v>274</v>
      </c>
      <c r="B138" s="32" t="s">
        <v>275</v>
      </c>
      <c r="C138" s="5">
        <f>SUM(C130:C137)</f>
        <v>845</v>
      </c>
      <c r="D138" s="5">
        <f aca="true" t="shared" si="19" ref="D138:O138">SUM(D130:D137)</f>
        <v>843</v>
      </c>
      <c r="E138" s="5">
        <f t="shared" si="19"/>
        <v>845</v>
      </c>
      <c r="F138" s="5">
        <f t="shared" si="19"/>
        <v>886</v>
      </c>
      <c r="G138" s="5">
        <f t="shared" si="19"/>
        <v>846</v>
      </c>
      <c r="H138" s="5">
        <f t="shared" si="19"/>
        <v>845</v>
      </c>
      <c r="I138" s="5">
        <f t="shared" si="19"/>
        <v>846</v>
      </c>
      <c r="J138" s="5">
        <f t="shared" si="19"/>
        <v>846</v>
      </c>
      <c r="K138" s="5">
        <f t="shared" si="19"/>
        <v>845</v>
      </c>
      <c r="L138" s="5">
        <f t="shared" si="19"/>
        <v>845</v>
      </c>
      <c r="M138" s="5">
        <f t="shared" si="19"/>
        <v>846</v>
      </c>
      <c r="N138" s="5">
        <f t="shared" si="19"/>
        <v>846</v>
      </c>
      <c r="O138" s="5">
        <f t="shared" si="19"/>
        <v>10184</v>
      </c>
    </row>
    <row r="139" spans="1:15" ht="15" hidden="1">
      <c r="A139" s="73" t="s">
        <v>276</v>
      </c>
      <c r="B139" s="74" t="s">
        <v>277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ht="30" hidden="1">
      <c r="A140" s="73" t="s">
        <v>278</v>
      </c>
      <c r="B140" s="74" t="s">
        <v>279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1:15" ht="30" hidden="1">
      <c r="A141" s="73" t="s">
        <v>280</v>
      </c>
      <c r="B141" s="74" t="s">
        <v>281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ht="32.25" customHeight="1">
      <c r="A142" s="66" t="s">
        <v>26</v>
      </c>
      <c r="B142" s="67" t="s">
        <v>27</v>
      </c>
      <c r="C142" s="95" t="s">
        <v>571</v>
      </c>
      <c r="D142" s="95" t="s">
        <v>572</v>
      </c>
      <c r="E142" s="95" t="s">
        <v>573</v>
      </c>
      <c r="F142" s="95" t="s">
        <v>574</v>
      </c>
      <c r="G142" s="95" t="s">
        <v>575</v>
      </c>
      <c r="H142" s="95" t="s">
        <v>576</v>
      </c>
      <c r="I142" s="95" t="s">
        <v>577</v>
      </c>
      <c r="J142" s="95" t="s">
        <v>578</v>
      </c>
      <c r="K142" s="95" t="s">
        <v>579</v>
      </c>
      <c r="L142" s="95" t="s">
        <v>580</v>
      </c>
      <c r="M142" s="95" t="s">
        <v>581</v>
      </c>
      <c r="N142" s="95" t="s">
        <v>582</v>
      </c>
      <c r="O142" s="68" t="s">
        <v>583</v>
      </c>
    </row>
    <row r="143" spans="1:15" ht="33.75" customHeight="1">
      <c r="A143" s="73" t="s">
        <v>282</v>
      </c>
      <c r="B143" s="74" t="s">
        <v>283</v>
      </c>
      <c r="C143" s="58">
        <v>1000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>
        <v>2000</v>
      </c>
      <c r="O143" s="58">
        <f>SUM(C143:N143)</f>
        <v>3000</v>
      </c>
    </row>
    <row r="144" spans="1:15" ht="30" hidden="1">
      <c r="A144" s="73" t="s">
        <v>284</v>
      </c>
      <c r="B144" s="74" t="s">
        <v>285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1:15" s="119" customFormat="1" ht="30">
      <c r="A145" s="73" t="s">
        <v>284</v>
      </c>
      <c r="B145" s="74" t="s">
        <v>285</v>
      </c>
      <c r="C145" s="58">
        <v>103</v>
      </c>
      <c r="D145" s="58">
        <v>103</v>
      </c>
      <c r="E145" s="58">
        <v>103</v>
      </c>
      <c r="F145" s="58">
        <v>103</v>
      </c>
      <c r="G145" s="58">
        <v>103</v>
      </c>
      <c r="H145" s="58">
        <v>103</v>
      </c>
      <c r="I145" s="58">
        <v>103</v>
      </c>
      <c r="J145" s="58">
        <v>106</v>
      </c>
      <c r="K145" s="58">
        <v>103</v>
      </c>
      <c r="L145" s="58">
        <v>106</v>
      </c>
      <c r="M145" s="58">
        <v>103</v>
      </c>
      <c r="N145" s="58">
        <v>103</v>
      </c>
      <c r="O145" s="58">
        <f>SUM(C145:N145)</f>
        <v>1242</v>
      </c>
    </row>
    <row r="146" spans="1:15" ht="28.5">
      <c r="A146" s="24" t="s">
        <v>286</v>
      </c>
      <c r="B146" s="32" t="s">
        <v>287</v>
      </c>
      <c r="C146" s="5">
        <f>SUM(C138+C143+C145)</f>
        <v>1948</v>
      </c>
      <c r="D146" s="5">
        <f aca="true" t="shared" si="20" ref="D146:O146">SUM(D138+D143+D145)</f>
        <v>946</v>
      </c>
      <c r="E146" s="5">
        <f t="shared" si="20"/>
        <v>948</v>
      </c>
      <c r="F146" s="5">
        <f t="shared" si="20"/>
        <v>989</v>
      </c>
      <c r="G146" s="5">
        <f t="shared" si="20"/>
        <v>949</v>
      </c>
      <c r="H146" s="5">
        <f t="shared" si="20"/>
        <v>948</v>
      </c>
      <c r="I146" s="5">
        <f t="shared" si="20"/>
        <v>949</v>
      </c>
      <c r="J146" s="5">
        <f t="shared" si="20"/>
        <v>952</v>
      </c>
      <c r="K146" s="5">
        <f t="shared" si="20"/>
        <v>948</v>
      </c>
      <c r="L146" s="5">
        <f t="shared" si="20"/>
        <v>951</v>
      </c>
      <c r="M146" s="5">
        <f t="shared" si="20"/>
        <v>949</v>
      </c>
      <c r="N146" s="5">
        <f t="shared" si="20"/>
        <v>2949</v>
      </c>
      <c r="O146" s="5">
        <f t="shared" si="20"/>
        <v>14426</v>
      </c>
    </row>
    <row r="147" spans="1:15" ht="15" hidden="1">
      <c r="A147" s="73" t="s">
        <v>300</v>
      </c>
      <c r="B147" s="74" t="s">
        <v>301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ht="15" hidden="1">
      <c r="A148" s="73" t="s">
        <v>302</v>
      </c>
      <c r="B148" s="74" t="s">
        <v>303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ht="15" hidden="1">
      <c r="A149" s="24" t="s">
        <v>304</v>
      </c>
      <c r="B149" s="32" t="s">
        <v>305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f>SUM(O147:O148)</f>
        <v>0</v>
      </c>
    </row>
    <row r="150" spans="1:15" ht="15" hidden="1">
      <c r="A150" s="73" t="s">
        <v>306</v>
      </c>
      <c r="B150" s="74" t="s">
        <v>307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ht="15" hidden="1">
      <c r="A151" s="73" t="s">
        <v>308</v>
      </c>
      <c r="B151" s="74" t="s">
        <v>309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ht="23.25" customHeight="1" hidden="1">
      <c r="A152" s="73"/>
      <c r="B152" s="74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s="131" customFormat="1" ht="15">
      <c r="A153" s="24" t="s">
        <v>310</v>
      </c>
      <c r="B153" s="32" t="s">
        <v>311</v>
      </c>
      <c r="C153" s="5"/>
      <c r="D153" s="5"/>
      <c r="E153" s="5">
        <v>275</v>
      </c>
      <c r="F153" s="5"/>
      <c r="G153" s="5"/>
      <c r="H153" s="5"/>
      <c r="I153" s="5"/>
      <c r="J153" s="5"/>
      <c r="K153" s="5">
        <v>275</v>
      </c>
      <c r="L153" s="5"/>
      <c r="M153" s="5"/>
      <c r="N153" s="5"/>
      <c r="O153" s="5">
        <v>550</v>
      </c>
    </row>
    <row r="154" spans="1:15" ht="15">
      <c r="A154" s="73" t="s">
        <v>312</v>
      </c>
      <c r="B154" s="74" t="s">
        <v>313</v>
      </c>
      <c r="C154" s="58"/>
      <c r="D154" s="58"/>
      <c r="E154" s="58">
        <v>1045</v>
      </c>
      <c r="F154" s="58"/>
      <c r="G154" s="58"/>
      <c r="H154" s="58"/>
      <c r="I154" s="58"/>
      <c r="J154" s="58"/>
      <c r="K154" s="58">
        <v>1045</v>
      </c>
      <c r="L154" s="58"/>
      <c r="M154" s="58"/>
      <c r="N154" s="58"/>
      <c r="O154" s="58">
        <f>SUM(C154:N154)</f>
        <v>2090</v>
      </c>
    </row>
    <row r="155" spans="1:15" ht="15" hidden="1">
      <c r="A155" s="73" t="s">
        <v>314</v>
      </c>
      <c r="B155" s="74" t="s">
        <v>315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1:15" ht="15" hidden="1">
      <c r="A156" s="73" t="s">
        <v>316</v>
      </c>
      <c r="B156" s="74" t="s">
        <v>317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1:15" ht="15">
      <c r="A157" s="73" t="s">
        <v>318</v>
      </c>
      <c r="B157" s="74" t="s">
        <v>319</v>
      </c>
      <c r="C157" s="58"/>
      <c r="D157" s="58"/>
      <c r="E157" s="58">
        <v>400</v>
      </c>
      <c r="F157" s="58"/>
      <c r="G157" s="58"/>
      <c r="H157" s="58"/>
      <c r="I157" s="58"/>
      <c r="J157" s="58"/>
      <c r="K157" s="58">
        <v>400</v>
      </c>
      <c r="L157" s="58"/>
      <c r="M157" s="58"/>
      <c r="N157" s="58"/>
      <c r="O157" s="58">
        <v>800</v>
      </c>
    </row>
    <row r="158" spans="1:15" ht="15" hidden="1">
      <c r="A158" s="73" t="s">
        <v>320</v>
      </c>
      <c r="B158" s="74" t="s">
        <v>321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1:15" ht="15">
      <c r="A159" s="24" t="s">
        <v>322</v>
      </c>
      <c r="B159" s="32" t="s">
        <v>323</v>
      </c>
      <c r="C159" s="5">
        <f>SUM(C154:C157)</f>
        <v>0</v>
      </c>
      <c r="D159" s="5">
        <f aca="true" t="shared" si="21" ref="D159:O159">SUM(D154:D157)</f>
        <v>0</v>
      </c>
      <c r="E159" s="5">
        <f t="shared" si="21"/>
        <v>1445</v>
      </c>
      <c r="F159" s="5">
        <f t="shared" si="21"/>
        <v>0</v>
      </c>
      <c r="G159" s="5">
        <f t="shared" si="21"/>
        <v>0</v>
      </c>
      <c r="H159" s="5">
        <f t="shared" si="21"/>
        <v>0</v>
      </c>
      <c r="I159" s="5">
        <f t="shared" si="21"/>
        <v>0</v>
      </c>
      <c r="J159" s="5">
        <f t="shared" si="21"/>
        <v>0</v>
      </c>
      <c r="K159" s="5">
        <f t="shared" si="21"/>
        <v>1445</v>
      </c>
      <c r="L159" s="5">
        <f t="shared" si="21"/>
        <v>0</v>
      </c>
      <c r="M159" s="5">
        <f t="shared" si="21"/>
        <v>0</v>
      </c>
      <c r="N159" s="5">
        <f t="shared" si="21"/>
        <v>0</v>
      </c>
      <c r="O159" s="5">
        <f t="shared" si="21"/>
        <v>2890</v>
      </c>
    </row>
    <row r="160" spans="1:15" ht="15" hidden="1">
      <c r="A160" s="73" t="s">
        <v>324</v>
      </c>
      <c r="B160" s="74" t="s">
        <v>325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1:15" ht="15">
      <c r="A161" s="24" t="s">
        <v>326</v>
      </c>
      <c r="B161" s="32" t="s">
        <v>327</v>
      </c>
      <c r="C161" s="5">
        <f>SUM(C153+C159)</f>
        <v>0</v>
      </c>
      <c r="D161" s="5">
        <f aca="true" t="shared" si="22" ref="D161:O161">SUM(D153+D159)</f>
        <v>0</v>
      </c>
      <c r="E161" s="5">
        <f t="shared" si="22"/>
        <v>1720</v>
      </c>
      <c r="F161" s="5">
        <f t="shared" si="22"/>
        <v>0</v>
      </c>
      <c r="G161" s="5">
        <f t="shared" si="22"/>
        <v>0</v>
      </c>
      <c r="H161" s="5">
        <f t="shared" si="22"/>
        <v>0</v>
      </c>
      <c r="I161" s="5">
        <f t="shared" si="22"/>
        <v>0</v>
      </c>
      <c r="J161" s="5">
        <f t="shared" si="22"/>
        <v>0</v>
      </c>
      <c r="K161" s="5">
        <f t="shared" si="22"/>
        <v>1720</v>
      </c>
      <c r="L161" s="5">
        <f t="shared" si="22"/>
        <v>0</v>
      </c>
      <c r="M161" s="5">
        <f t="shared" si="22"/>
        <v>0</v>
      </c>
      <c r="N161" s="5">
        <f t="shared" si="22"/>
        <v>0</v>
      </c>
      <c r="O161" s="5">
        <f t="shared" si="22"/>
        <v>3440</v>
      </c>
    </row>
    <row r="162" spans="1:15" ht="15" hidden="1">
      <c r="A162" s="76" t="s">
        <v>328</v>
      </c>
      <c r="B162" s="74" t="s">
        <v>329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1:15" ht="15">
      <c r="A163" s="76" t="s">
        <v>330</v>
      </c>
      <c r="B163" s="74" t="s">
        <v>331</v>
      </c>
      <c r="C163" s="58">
        <v>491</v>
      </c>
      <c r="D163" s="58">
        <v>488</v>
      </c>
      <c r="E163" s="58">
        <v>488</v>
      </c>
      <c r="F163" s="58">
        <v>488</v>
      </c>
      <c r="G163" s="58">
        <v>488</v>
      </c>
      <c r="H163" s="58">
        <v>488</v>
      </c>
      <c r="I163" s="58">
        <v>488</v>
      </c>
      <c r="J163" s="58">
        <v>488</v>
      </c>
      <c r="K163" s="58">
        <v>488</v>
      </c>
      <c r="L163" s="58">
        <v>488</v>
      </c>
      <c r="M163" s="58">
        <v>488</v>
      </c>
      <c r="N163" s="58">
        <v>488</v>
      </c>
      <c r="O163" s="58">
        <v>5859</v>
      </c>
    </row>
    <row r="164" spans="1:15" ht="15">
      <c r="A164" s="76" t="s">
        <v>332</v>
      </c>
      <c r="B164" s="74" t="s">
        <v>333</v>
      </c>
      <c r="C164" s="58"/>
      <c r="D164" s="58"/>
      <c r="E164" s="58"/>
      <c r="F164" s="58">
        <v>335</v>
      </c>
      <c r="G164" s="58"/>
      <c r="H164" s="58"/>
      <c r="I164" s="58"/>
      <c r="J164" s="58"/>
      <c r="K164" s="58"/>
      <c r="L164" s="58"/>
      <c r="M164" s="58"/>
      <c r="N164" s="58"/>
      <c r="O164" s="58">
        <v>335</v>
      </c>
    </row>
    <row r="165" spans="1:15" ht="15" hidden="1">
      <c r="A165" s="76" t="s">
        <v>334</v>
      </c>
      <c r="B165" s="74" t="s">
        <v>335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1:15" ht="15">
      <c r="A166" s="76" t="s">
        <v>336</v>
      </c>
      <c r="B166" s="74" t="s">
        <v>337</v>
      </c>
      <c r="C166" s="58">
        <v>151</v>
      </c>
      <c r="D166" s="58">
        <v>151</v>
      </c>
      <c r="E166" s="58">
        <v>151</v>
      </c>
      <c r="F166" s="58">
        <v>151</v>
      </c>
      <c r="G166" s="58">
        <v>155</v>
      </c>
      <c r="H166" s="58">
        <v>151</v>
      </c>
      <c r="I166" s="58">
        <v>151</v>
      </c>
      <c r="J166" s="58">
        <v>151</v>
      </c>
      <c r="K166" s="58">
        <v>151</v>
      </c>
      <c r="L166" s="58">
        <v>151</v>
      </c>
      <c r="M166" s="58">
        <v>151</v>
      </c>
      <c r="N166" s="58">
        <v>151</v>
      </c>
      <c r="O166" s="58">
        <v>1816</v>
      </c>
    </row>
    <row r="167" spans="1:15" ht="15">
      <c r="A167" s="76" t="s">
        <v>338</v>
      </c>
      <c r="B167" s="74" t="s">
        <v>339</v>
      </c>
      <c r="C167" s="58">
        <v>171</v>
      </c>
      <c r="D167" s="58">
        <v>171</v>
      </c>
      <c r="E167" s="58">
        <v>171</v>
      </c>
      <c r="F167" s="58">
        <v>262</v>
      </c>
      <c r="G167" s="58">
        <v>172</v>
      </c>
      <c r="H167" s="58">
        <v>171</v>
      </c>
      <c r="I167" s="58">
        <v>171</v>
      </c>
      <c r="J167" s="58">
        <v>171</v>
      </c>
      <c r="K167" s="58">
        <v>171</v>
      </c>
      <c r="L167" s="58">
        <v>171</v>
      </c>
      <c r="M167" s="58">
        <v>171</v>
      </c>
      <c r="N167" s="58">
        <v>171</v>
      </c>
      <c r="O167" s="58">
        <v>2144</v>
      </c>
    </row>
    <row r="168" spans="1:15" ht="15" hidden="1">
      <c r="A168" s="76" t="s">
        <v>340</v>
      </c>
      <c r="B168" s="74" t="s">
        <v>341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1:15" ht="15" hidden="1">
      <c r="A169" s="76" t="s">
        <v>342</v>
      </c>
      <c r="B169" s="74" t="s">
        <v>343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1:15" ht="15" hidden="1">
      <c r="A170" s="76" t="s">
        <v>344</v>
      </c>
      <c r="B170" s="74" t="s">
        <v>345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1:15" ht="15" hidden="1">
      <c r="A171" s="76" t="s">
        <v>346</v>
      </c>
      <c r="B171" s="74" t="s">
        <v>347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1:15" s="129" customFormat="1" ht="15">
      <c r="A172" s="76" t="s">
        <v>346</v>
      </c>
      <c r="B172" s="74" t="s">
        <v>606</v>
      </c>
      <c r="C172" s="58"/>
      <c r="D172" s="58"/>
      <c r="E172" s="58"/>
      <c r="F172" s="58"/>
      <c r="G172" s="58"/>
      <c r="H172" s="58"/>
      <c r="I172" s="58"/>
      <c r="J172" s="58">
        <v>199</v>
      </c>
      <c r="K172" s="58"/>
      <c r="L172" s="58"/>
      <c r="M172" s="58"/>
      <c r="N172" s="58"/>
      <c r="O172" s="58">
        <f>SUM(C172:N172)</f>
        <v>199</v>
      </c>
    </row>
    <row r="173" spans="1:15" ht="15">
      <c r="A173" s="28" t="s">
        <v>348</v>
      </c>
      <c r="B173" s="32" t="s">
        <v>349</v>
      </c>
      <c r="C173" s="5">
        <f>SUM(C163:C172)</f>
        <v>813</v>
      </c>
      <c r="D173" s="5">
        <f aca="true" t="shared" si="23" ref="D173:O173">SUM(D163:D172)</f>
        <v>810</v>
      </c>
      <c r="E173" s="5">
        <f t="shared" si="23"/>
        <v>810</v>
      </c>
      <c r="F173" s="5">
        <f t="shared" si="23"/>
        <v>1236</v>
      </c>
      <c r="G173" s="5">
        <f t="shared" si="23"/>
        <v>815</v>
      </c>
      <c r="H173" s="5">
        <f t="shared" si="23"/>
        <v>810</v>
      </c>
      <c r="I173" s="5">
        <f t="shared" si="23"/>
        <v>810</v>
      </c>
      <c r="J173" s="5">
        <f t="shared" si="23"/>
        <v>1009</v>
      </c>
      <c r="K173" s="5">
        <f t="shared" si="23"/>
        <v>810</v>
      </c>
      <c r="L173" s="5">
        <f t="shared" si="23"/>
        <v>810</v>
      </c>
      <c r="M173" s="5">
        <f t="shared" si="23"/>
        <v>810</v>
      </c>
      <c r="N173" s="5">
        <f t="shared" si="23"/>
        <v>810</v>
      </c>
      <c r="O173" s="5">
        <f t="shared" si="23"/>
        <v>10353</v>
      </c>
    </row>
    <row r="174" spans="1:15" ht="30" hidden="1">
      <c r="A174" s="76" t="s">
        <v>362</v>
      </c>
      <c r="B174" s="74" t="s">
        <v>363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ht="30" hidden="1">
      <c r="A175" s="73" t="s">
        <v>364</v>
      </c>
      <c r="B175" s="74" t="s">
        <v>365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1:15" ht="15" hidden="1">
      <c r="A176" s="76" t="s">
        <v>366</v>
      </c>
      <c r="B176" s="74" t="s">
        <v>367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1:15" ht="15" hidden="1">
      <c r="A177" s="24" t="s">
        <v>368</v>
      </c>
      <c r="B177" s="32" t="s">
        <v>369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>
        <f>SUM(O174:O176)</f>
        <v>0</v>
      </c>
    </row>
    <row r="178" spans="1:15" ht="15">
      <c r="A178" s="80" t="s">
        <v>166</v>
      </c>
      <c r="B178" s="93"/>
      <c r="C178" s="80">
        <f>SUM(C146+C161+C173)</f>
        <v>2761</v>
      </c>
      <c r="D178" s="80">
        <f aca="true" t="shared" si="24" ref="D178:O178">SUM(D146+D161+D173)</f>
        <v>1756</v>
      </c>
      <c r="E178" s="80">
        <f t="shared" si="24"/>
        <v>3478</v>
      </c>
      <c r="F178" s="80">
        <f t="shared" si="24"/>
        <v>2225</v>
      </c>
      <c r="G178" s="80">
        <f t="shared" si="24"/>
        <v>1764</v>
      </c>
      <c r="H178" s="80">
        <f t="shared" si="24"/>
        <v>1758</v>
      </c>
      <c r="I178" s="80">
        <f t="shared" si="24"/>
        <v>1759</v>
      </c>
      <c r="J178" s="80">
        <f t="shared" si="24"/>
        <v>1961</v>
      </c>
      <c r="K178" s="80">
        <f t="shared" si="24"/>
        <v>3478</v>
      </c>
      <c r="L178" s="80">
        <f t="shared" si="24"/>
        <v>1761</v>
      </c>
      <c r="M178" s="80">
        <f t="shared" si="24"/>
        <v>1759</v>
      </c>
      <c r="N178" s="80">
        <f t="shared" si="24"/>
        <v>3759</v>
      </c>
      <c r="O178" s="80">
        <f t="shared" si="24"/>
        <v>28219</v>
      </c>
    </row>
    <row r="179" spans="1:15" ht="15" hidden="1">
      <c r="A179" s="87" t="s">
        <v>288</v>
      </c>
      <c r="B179" s="94" t="s">
        <v>289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30" hidden="1">
      <c r="A180" s="87" t="s">
        <v>290</v>
      </c>
      <c r="B180" s="94" t="s">
        <v>291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30" hidden="1">
      <c r="A181" s="87" t="s">
        <v>292</v>
      </c>
      <c r="B181" s="94" t="s">
        <v>293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30" hidden="1">
      <c r="A182" s="87" t="s">
        <v>294</v>
      </c>
      <c r="B182" s="94" t="s">
        <v>295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s="129" customFormat="1" ht="15">
      <c r="A183" s="87" t="s">
        <v>288</v>
      </c>
      <c r="B183" s="94" t="s">
        <v>289</v>
      </c>
      <c r="C183" s="88"/>
      <c r="D183" s="88"/>
      <c r="E183" s="88"/>
      <c r="F183" s="88">
        <v>6500</v>
      </c>
      <c r="G183" s="88"/>
      <c r="H183" s="88"/>
      <c r="I183" s="88"/>
      <c r="J183" s="88"/>
      <c r="K183" s="88"/>
      <c r="L183" s="88"/>
      <c r="M183" s="88"/>
      <c r="N183" s="88"/>
      <c r="O183" s="88">
        <f>SUM(C183:N183)</f>
        <v>6500</v>
      </c>
    </row>
    <row r="184" spans="1:15" s="129" customFormat="1" ht="21" customHeight="1">
      <c r="A184" s="87" t="s">
        <v>605</v>
      </c>
      <c r="B184" s="94" t="s">
        <v>293</v>
      </c>
      <c r="C184" s="88"/>
      <c r="D184" s="88"/>
      <c r="E184" s="88">
        <v>277</v>
      </c>
      <c r="F184" s="88"/>
      <c r="G184" s="88"/>
      <c r="H184" s="88"/>
      <c r="I184" s="88"/>
      <c r="J184" s="88"/>
      <c r="K184" s="88"/>
      <c r="L184" s="88"/>
      <c r="M184" s="88"/>
      <c r="N184" s="88"/>
      <c r="O184" s="88">
        <f>SUM(C184:N184)</f>
        <v>277</v>
      </c>
    </row>
    <row r="185" spans="1:15" ht="30">
      <c r="A185" s="87" t="s">
        <v>296</v>
      </c>
      <c r="B185" s="94" t="s">
        <v>297</v>
      </c>
      <c r="C185" s="88"/>
      <c r="D185" s="88"/>
      <c r="E185" s="88"/>
      <c r="F185" s="88"/>
      <c r="G185" s="88"/>
      <c r="H185" s="88"/>
      <c r="I185" s="88">
        <v>3834</v>
      </c>
      <c r="J185" s="88"/>
      <c r="K185" s="88"/>
      <c r="L185" s="88"/>
      <c r="M185" s="88">
        <v>7670</v>
      </c>
      <c r="N185" s="88"/>
      <c r="O185" s="88">
        <f>SUM(C185:N185)</f>
        <v>11504</v>
      </c>
    </row>
    <row r="186" spans="1:15" ht="28.5">
      <c r="A186" s="90" t="s">
        <v>298</v>
      </c>
      <c r="B186" s="83" t="s">
        <v>299</v>
      </c>
      <c r="C186" s="85">
        <f>SUM(C183:C185)</f>
        <v>0</v>
      </c>
      <c r="D186" s="85">
        <f aca="true" t="shared" si="25" ref="D186:O186">SUM(D183:D185)</f>
        <v>0</v>
      </c>
      <c r="E186" s="85">
        <f t="shared" si="25"/>
        <v>277</v>
      </c>
      <c r="F186" s="85">
        <f t="shared" si="25"/>
        <v>6500</v>
      </c>
      <c r="G186" s="85">
        <f t="shared" si="25"/>
        <v>0</v>
      </c>
      <c r="H186" s="85">
        <f t="shared" si="25"/>
        <v>0</v>
      </c>
      <c r="I186" s="85">
        <f t="shared" si="25"/>
        <v>3834</v>
      </c>
      <c r="J186" s="85">
        <f t="shared" si="25"/>
        <v>0</v>
      </c>
      <c r="K186" s="85">
        <f t="shared" si="25"/>
        <v>0</v>
      </c>
      <c r="L186" s="85">
        <f t="shared" si="25"/>
        <v>0</v>
      </c>
      <c r="M186" s="85">
        <f t="shared" si="25"/>
        <v>7670</v>
      </c>
      <c r="N186" s="85">
        <f t="shared" si="25"/>
        <v>0</v>
      </c>
      <c r="O186" s="85">
        <f t="shared" si="25"/>
        <v>18281</v>
      </c>
    </row>
    <row r="187" spans="1:15" ht="15" hidden="1">
      <c r="A187" s="86" t="s">
        <v>350</v>
      </c>
      <c r="B187" s="94" t="s">
        <v>351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5" hidden="1">
      <c r="A188" s="86" t="s">
        <v>352</v>
      </c>
      <c r="B188" s="94" t="s">
        <v>353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5" hidden="1">
      <c r="A189" s="86" t="s">
        <v>354</v>
      </c>
      <c r="B189" s="94" t="s">
        <v>355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 ht="15" hidden="1">
      <c r="A190" s="86" t="s">
        <v>356</v>
      </c>
      <c r="B190" s="94" t="s">
        <v>357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 ht="30" hidden="1">
      <c r="A191" s="86" t="s">
        <v>358</v>
      </c>
      <c r="B191" s="94" t="s">
        <v>359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 ht="15" hidden="1">
      <c r="A192" s="90" t="s">
        <v>360</v>
      </c>
      <c r="B192" s="83" t="s">
        <v>361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 ht="30" hidden="1">
      <c r="A193" s="86" t="s">
        <v>370</v>
      </c>
      <c r="B193" s="94" t="s">
        <v>371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 ht="30" hidden="1">
      <c r="A194" s="87" t="s">
        <v>372</v>
      </c>
      <c r="B194" s="94" t="s">
        <v>373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 ht="15" hidden="1">
      <c r="A195" s="86" t="s">
        <v>374</v>
      </c>
      <c r="B195" s="94" t="s">
        <v>375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 ht="15" hidden="1">
      <c r="A196" s="90" t="s">
        <v>376</v>
      </c>
      <c r="B196" s="83" t="s">
        <v>377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 ht="15">
      <c r="A197" s="80" t="s">
        <v>211</v>
      </c>
      <c r="B197" s="93"/>
      <c r="C197" s="80">
        <f>SUM(C186)</f>
        <v>0</v>
      </c>
      <c r="D197" s="80">
        <f aca="true" t="shared" si="26" ref="D197:N197">SUM(D186)</f>
        <v>0</v>
      </c>
      <c r="E197" s="80">
        <f t="shared" si="26"/>
        <v>277</v>
      </c>
      <c r="F197" s="80">
        <f t="shared" si="26"/>
        <v>6500</v>
      </c>
      <c r="G197" s="80">
        <f t="shared" si="26"/>
        <v>0</v>
      </c>
      <c r="H197" s="80">
        <f t="shared" si="26"/>
        <v>0</v>
      </c>
      <c r="I197" s="80">
        <f t="shared" si="26"/>
        <v>3834</v>
      </c>
      <c r="J197" s="80">
        <f t="shared" si="26"/>
        <v>0</v>
      </c>
      <c r="K197" s="80">
        <f t="shared" si="26"/>
        <v>0</v>
      </c>
      <c r="L197" s="80">
        <f t="shared" si="26"/>
        <v>0</v>
      </c>
      <c r="M197" s="80">
        <f t="shared" si="26"/>
        <v>7670</v>
      </c>
      <c r="N197" s="80">
        <f t="shared" si="26"/>
        <v>0</v>
      </c>
      <c r="O197" s="80">
        <f>SUM(O186+O192+O196)</f>
        <v>18281</v>
      </c>
    </row>
    <row r="198" spans="1:15" ht="15">
      <c r="A198" s="89" t="s">
        <v>378</v>
      </c>
      <c r="B198" s="83" t="s">
        <v>379</v>
      </c>
      <c r="C198" s="85">
        <f>SUM(C178+C197)</f>
        <v>2761</v>
      </c>
      <c r="D198" s="85">
        <f aca="true" t="shared" si="27" ref="D198:N198">SUM(D178+D197)</f>
        <v>1756</v>
      </c>
      <c r="E198" s="85">
        <f t="shared" si="27"/>
        <v>3755</v>
      </c>
      <c r="F198" s="85">
        <f t="shared" si="27"/>
        <v>8725</v>
      </c>
      <c r="G198" s="85">
        <f t="shared" si="27"/>
        <v>1764</v>
      </c>
      <c r="H198" s="85">
        <f t="shared" si="27"/>
        <v>1758</v>
      </c>
      <c r="I198" s="85">
        <f t="shared" si="27"/>
        <v>5593</v>
      </c>
      <c r="J198" s="85">
        <f t="shared" si="27"/>
        <v>1961</v>
      </c>
      <c r="K198" s="85">
        <f t="shared" si="27"/>
        <v>3478</v>
      </c>
      <c r="L198" s="85">
        <f t="shared" si="27"/>
        <v>1761</v>
      </c>
      <c r="M198" s="85">
        <f t="shared" si="27"/>
        <v>9429</v>
      </c>
      <c r="N198" s="85">
        <f t="shared" si="27"/>
        <v>3759</v>
      </c>
      <c r="O198" s="85">
        <f>SUM(O178+O197)</f>
        <v>46500</v>
      </c>
    </row>
    <row r="199" spans="1:15" ht="15" hidden="1">
      <c r="A199" s="85" t="s">
        <v>380</v>
      </c>
      <c r="B199" s="83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 ht="15" hidden="1">
      <c r="A200" s="85" t="s">
        <v>381</v>
      </c>
      <c r="B200" s="83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 ht="15" hidden="1">
      <c r="A201" s="91" t="s">
        <v>382</v>
      </c>
      <c r="B201" s="87" t="s">
        <v>383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 ht="30" hidden="1">
      <c r="A202" s="86" t="s">
        <v>384</v>
      </c>
      <c r="B202" s="87" t="s">
        <v>385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 ht="15">
      <c r="A203" s="91" t="s">
        <v>386</v>
      </c>
      <c r="B203" s="87" t="s">
        <v>387</v>
      </c>
      <c r="C203" s="88">
        <v>4000</v>
      </c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>
        <v>4000</v>
      </c>
    </row>
    <row r="204" spans="1:15" ht="28.5">
      <c r="A204" s="89" t="s">
        <v>388</v>
      </c>
      <c r="B204" s="90" t="s">
        <v>389</v>
      </c>
      <c r="C204" s="85">
        <f>SUM(C203)</f>
        <v>4000</v>
      </c>
      <c r="D204" s="85">
        <f aca="true" t="shared" si="28" ref="D204:N204">SUM(D203)</f>
        <v>0</v>
      </c>
      <c r="E204" s="85">
        <f t="shared" si="28"/>
        <v>0</v>
      </c>
      <c r="F204" s="85">
        <f t="shared" si="28"/>
        <v>0</v>
      </c>
      <c r="G204" s="85">
        <f t="shared" si="28"/>
        <v>0</v>
      </c>
      <c r="H204" s="85">
        <f t="shared" si="28"/>
        <v>0</v>
      </c>
      <c r="I204" s="85">
        <f t="shared" si="28"/>
        <v>0</v>
      </c>
      <c r="J204" s="85">
        <f t="shared" si="28"/>
        <v>0</v>
      </c>
      <c r="K204" s="85">
        <f t="shared" si="28"/>
        <v>0</v>
      </c>
      <c r="L204" s="85">
        <f t="shared" si="28"/>
        <v>0</v>
      </c>
      <c r="M204" s="85">
        <f t="shared" si="28"/>
        <v>0</v>
      </c>
      <c r="N204" s="85">
        <f t="shared" si="28"/>
        <v>0</v>
      </c>
      <c r="O204" s="85">
        <f>SUM(O201:O203)</f>
        <v>4000</v>
      </c>
    </row>
    <row r="205" spans="1:15" ht="30" hidden="1">
      <c r="A205" s="86" t="s">
        <v>390</v>
      </c>
      <c r="B205" s="87" t="s">
        <v>391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5" hidden="1">
      <c r="A206" s="91" t="s">
        <v>392</v>
      </c>
      <c r="B206" s="87" t="s">
        <v>393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 ht="30" hidden="1">
      <c r="A207" s="86" t="s">
        <v>394</v>
      </c>
      <c r="B207" s="87" t="s">
        <v>395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ht="15" hidden="1">
      <c r="A208" s="91" t="s">
        <v>396</v>
      </c>
      <c r="B208" s="87" t="s">
        <v>397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ht="15" hidden="1">
      <c r="A209" s="92" t="s">
        <v>398</v>
      </c>
      <c r="B209" s="90" t="s">
        <v>399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30">
      <c r="A210" s="87" t="s">
        <v>400</v>
      </c>
      <c r="B210" s="87" t="s">
        <v>401</v>
      </c>
      <c r="C210" s="88">
        <v>429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>
        <v>429</v>
      </c>
    </row>
    <row r="211" spans="1:15" ht="30" hidden="1">
      <c r="A211" s="87" t="s">
        <v>402</v>
      </c>
      <c r="B211" s="87" t="s">
        <v>401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30" hidden="1">
      <c r="A212" s="87" t="s">
        <v>403</v>
      </c>
      <c r="B212" s="87" t="s">
        <v>404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 ht="30" hidden="1">
      <c r="A213" s="87" t="s">
        <v>405</v>
      </c>
      <c r="B213" s="87" t="s">
        <v>404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15">
      <c r="A214" s="90" t="s">
        <v>406</v>
      </c>
      <c r="B214" s="90" t="s">
        <v>407</v>
      </c>
      <c r="C214" s="85">
        <f>SUM(C210:C213)</f>
        <v>429</v>
      </c>
      <c r="D214" s="85">
        <f aca="true" t="shared" si="29" ref="D214:N214">SUM(D210:D213)</f>
        <v>0</v>
      </c>
      <c r="E214" s="85">
        <f t="shared" si="29"/>
        <v>0</v>
      </c>
      <c r="F214" s="85">
        <f t="shared" si="29"/>
        <v>0</v>
      </c>
      <c r="G214" s="85">
        <f t="shared" si="29"/>
        <v>0</v>
      </c>
      <c r="H214" s="85">
        <f t="shared" si="29"/>
        <v>0</v>
      </c>
      <c r="I214" s="85">
        <f t="shared" si="29"/>
        <v>0</v>
      </c>
      <c r="J214" s="85">
        <f t="shared" si="29"/>
        <v>0</v>
      </c>
      <c r="K214" s="85">
        <f t="shared" si="29"/>
        <v>0</v>
      </c>
      <c r="L214" s="85">
        <f t="shared" si="29"/>
        <v>0</v>
      </c>
      <c r="M214" s="85">
        <f t="shared" si="29"/>
        <v>0</v>
      </c>
      <c r="N214" s="85">
        <f t="shared" si="29"/>
        <v>0</v>
      </c>
      <c r="O214" s="85">
        <f>SUM(O210:O213)</f>
        <v>429</v>
      </c>
    </row>
    <row r="215" spans="1:15" ht="15" hidden="1">
      <c r="A215" s="91" t="s">
        <v>408</v>
      </c>
      <c r="B215" s="87" t="s">
        <v>409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 ht="15" hidden="1">
      <c r="A216" s="91" t="s">
        <v>410</v>
      </c>
      <c r="B216" s="87" t="s">
        <v>411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 ht="15" hidden="1">
      <c r="A217" s="91" t="s">
        <v>412</v>
      </c>
      <c r="B217" s="87" t="s">
        <v>413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 ht="15" hidden="1">
      <c r="A218" s="91" t="s">
        <v>414</v>
      </c>
      <c r="B218" s="87" t="s">
        <v>415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 ht="30" hidden="1">
      <c r="A219" s="86" t="s">
        <v>416</v>
      </c>
      <c r="B219" s="87" t="s">
        <v>417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 s="129" customFormat="1" ht="15">
      <c r="A220" s="86" t="s">
        <v>408</v>
      </c>
      <c r="B220" s="87" t="s">
        <v>409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>
        <v>495</v>
      </c>
      <c r="O220" s="88">
        <f>SUM(C220:N220)</f>
        <v>495</v>
      </c>
    </row>
    <row r="221" spans="1:15" ht="15">
      <c r="A221" s="89" t="s">
        <v>418</v>
      </c>
      <c r="B221" s="90" t="s">
        <v>419</v>
      </c>
      <c r="C221" s="85">
        <f>SUM(C204+C214+C220)</f>
        <v>4429</v>
      </c>
      <c r="D221" s="85">
        <f aca="true" t="shared" si="30" ref="D221:O221">SUM(D204+D214+D220)</f>
        <v>0</v>
      </c>
      <c r="E221" s="85">
        <f t="shared" si="30"/>
        <v>0</v>
      </c>
      <c r="F221" s="85">
        <f t="shared" si="30"/>
        <v>0</v>
      </c>
      <c r="G221" s="85">
        <f t="shared" si="30"/>
        <v>0</v>
      </c>
      <c r="H221" s="85">
        <f t="shared" si="30"/>
        <v>0</v>
      </c>
      <c r="I221" s="85">
        <f t="shared" si="30"/>
        <v>0</v>
      </c>
      <c r="J221" s="85">
        <f t="shared" si="30"/>
        <v>0</v>
      </c>
      <c r="K221" s="85">
        <f t="shared" si="30"/>
        <v>0</v>
      </c>
      <c r="L221" s="85">
        <f t="shared" si="30"/>
        <v>0</v>
      </c>
      <c r="M221" s="85">
        <f t="shared" si="30"/>
        <v>0</v>
      </c>
      <c r="N221" s="85">
        <f t="shared" si="30"/>
        <v>495</v>
      </c>
      <c r="O221" s="85">
        <f t="shared" si="30"/>
        <v>4924</v>
      </c>
    </row>
    <row r="222" spans="1:15" ht="30" hidden="1">
      <c r="A222" s="86" t="s">
        <v>420</v>
      </c>
      <c r="B222" s="87" t="s">
        <v>421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  <row r="223" spans="1:15" ht="30" hidden="1">
      <c r="A223" s="86" t="s">
        <v>422</v>
      </c>
      <c r="B223" s="87" t="s">
        <v>423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</row>
    <row r="224" spans="1:15" ht="15" hidden="1">
      <c r="A224" s="91" t="s">
        <v>424</v>
      </c>
      <c r="B224" s="87" t="s">
        <v>425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</row>
    <row r="225" spans="1:15" ht="15" hidden="1">
      <c r="A225" s="91" t="s">
        <v>426</v>
      </c>
      <c r="B225" s="87" t="s">
        <v>427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</row>
    <row r="226" spans="1:15" ht="15" hidden="1">
      <c r="A226" s="92" t="s">
        <v>428</v>
      </c>
      <c r="B226" s="90" t="s">
        <v>429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</row>
    <row r="227" spans="1:15" ht="28.5" hidden="1">
      <c r="A227" s="89" t="s">
        <v>430</v>
      </c>
      <c r="B227" s="90" t="s">
        <v>431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</row>
    <row r="228" spans="1:15" ht="15">
      <c r="A228" s="92" t="s">
        <v>432</v>
      </c>
      <c r="B228" s="90" t="s">
        <v>433</v>
      </c>
      <c r="C228" s="85">
        <f>SUM(C221+C226+C227)</f>
        <v>4429</v>
      </c>
      <c r="D228" s="85">
        <f aca="true" t="shared" si="31" ref="D228:N228">SUM(D221+D226+D227)</f>
        <v>0</v>
      </c>
      <c r="E228" s="85">
        <f t="shared" si="31"/>
        <v>0</v>
      </c>
      <c r="F228" s="85">
        <f t="shared" si="31"/>
        <v>0</v>
      </c>
      <c r="G228" s="85">
        <f t="shared" si="31"/>
        <v>0</v>
      </c>
      <c r="H228" s="85">
        <f t="shared" si="31"/>
        <v>0</v>
      </c>
      <c r="I228" s="85">
        <f t="shared" si="31"/>
        <v>0</v>
      </c>
      <c r="J228" s="85">
        <f t="shared" si="31"/>
        <v>0</v>
      </c>
      <c r="K228" s="85">
        <f t="shared" si="31"/>
        <v>0</v>
      </c>
      <c r="L228" s="85">
        <f t="shared" si="31"/>
        <v>0</v>
      </c>
      <c r="M228" s="85">
        <f t="shared" si="31"/>
        <v>0</v>
      </c>
      <c r="N228" s="85">
        <f t="shared" si="31"/>
        <v>495</v>
      </c>
      <c r="O228" s="85">
        <f>SUM(C228:N228)</f>
        <v>4924</v>
      </c>
    </row>
    <row r="229" spans="1:15" ht="15">
      <c r="A229" s="85" t="s">
        <v>22</v>
      </c>
      <c r="B229" s="85"/>
      <c r="C229" s="85">
        <f>SUM(C198+C228)</f>
        <v>7190</v>
      </c>
      <c r="D229" s="85">
        <f aca="true" t="shared" si="32" ref="D229:N229">SUM(D198+D228)</f>
        <v>1756</v>
      </c>
      <c r="E229" s="85">
        <f t="shared" si="32"/>
        <v>3755</v>
      </c>
      <c r="F229" s="85">
        <f t="shared" si="32"/>
        <v>8725</v>
      </c>
      <c r="G229" s="85">
        <f t="shared" si="32"/>
        <v>1764</v>
      </c>
      <c r="H229" s="85">
        <f t="shared" si="32"/>
        <v>1758</v>
      </c>
      <c r="I229" s="85">
        <f t="shared" si="32"/>
        <v>5593</v>
      </c>
      <c r="J229" s="85">
        <f t="shared" si="32"/>
        <v>1961</v>
      </c>
      <c r="K229" s="85">
        <f t="shared" si="32"/>
        <v>3478</v>
      </c>
      <c r="L229" s="85">
        <f t="shared" si="32"/>
        <v>1761</v>
      </c>
      <c r="M229" s="85">
        <f t="shared" si="32"/>
        <v>9429</v>
      </c>
      <c r="N229" s="85">
        <f t="shared" si="32"/>
        <v>4254</v>
      </c>
      <c r="O229" s="85">
        <f>SUM(O198+O228)</f>
        <v>51424</v>
      </c>
    </row>
  </sheetData>
  <sheetProtection/>
  <mergeCells count="3">
    <mergeCell ref="A1:O1"/>
    <mergeCell ref="A2:O2"/>
    <mergeCell ref="A3:O3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J73" sqref="J73"/>
    </sheetView>
  </sheetViews>
  <sheetFormatPr defaultColWidth="9.140625" defaultRowHeight="15"/>
  <cols>
    <col min="1" max="1" width="58.421875" style="1" customWidth="1"/>
    <col min="2" max="4" width="9.00390625" style="1" customWidth="1"/>
    <col min="5" max="5" width="11.7109375" style="112" customWidth="1"/>
    <col min="6" max="6" width="11.00390625" style="1" customWidth="1"/>
    <col min="7" max="7" width="11.140625" style="1" hidden="1" customWidth="1"/>
    <col min="8" max="16384" width="9.140625" style="1" customWidth="1"/>
  </cols>
  <sheetData>
    <row r="1" spans="1:7" ht="15">
      <c r="A1" s="134" t="s">
        <v>608</v>
      </c>
      <c r="B1" s="134"/>
      <c r="C1" s="134"/>
      <c r="D1" s="134"/>
      <c r="E1" s="134"/>
      <c r="F1" s="134"/>
      <c r="G1" s="134"/>
    </row>
    <row r="2" spans="1:7" ht="15" hidden="1">
      <c r="A2" s="141"/>
      <c r="B2" s="141"/>
      <c r="C2" s="141"/>
      <c r="D2" s="141"/>
      <c r="E2" s="141"/>
      <c r="F2" s="141"/>
      <c r="G2" s="141"/>
    </row>
    <row r="3" spans="1:7" ht="15" hidden="1">
      <c r="A3" s="134"/>
      <c r="B3" s="134"/>
      <c r="C3" s="134"/>
      <c r="D3" s="134"/>
      <c r="E3" s="134"/>
      <c r="F3" s="134"/>
      <c r="G3" s="134"/>
    </row>
    <row r="4" ht="15" hidden="1"/>
    <row r="5" spans="1:7" ht="15.75">
      <c r="A5" s="139" t="s">
        <v>434</v>
      </c>
      <c r="B5" s="140"/>
      <c r="C5" s="140"/>
      <c r="D5" s="140"/>
      <c r="E5" s="140"/>
      <c r="F5" s="140"/>
      <c r="G5" s="140"/>
    </row>
    <row r="6" spans="1:7" ht="15.75">
      <c r="A6" s="139" t="s">
        <v>24</v>
      </c>
      <c r="B6" s="140"/>
      <c r="C6" s="140"/>
      <c r="D6" s="140"/>
      <c r="E6" s="140"/>
      <c r="F6" s="140"/>
      <c r="G6" s="140"/>
    </row>
    <row r="7" spans="1:7" ht="15.75">
      <c r="A7" s="7"/>
      <c r="B7" s="128"/>
      <c r="C7" s="128"/>
      <c r="D7" s="128"/>
      <c r="E7" s="128"/>
      <c r="F7" s="128"/>
      <c r="G7" s="128"/>
    </row>
    <row r="8" ht="19.5">
      <c r="A8" s="8"/>
    </row>
    <row r="9" ht="15">
      <c r="A9" s="3" t="s">
        <v>25</v>
      </c>
    </row>
    <row r="10" spans="1:7" ht="38.25">
      <c r="A10" s="9" t="s">
        <v>26</v>
      </c>
      <c r="B10" s="10" t="s">
        <v>27</v>
      </c>
      <c r="C10" s="10" t="s">
        <v>588</v>
      </c>
      <c r="D10" s="10" t="s">
        <v>587</v>
      </c>
      <c r="E10" s="53" t="s">
        <v>28</v>
      </c>
      <c r="F10" s="53" t="s">
        <v>29</v>
      </c>
      <c r="G10" s="11" t="s">
        <v>30</v>
      </c>
    </row>
    <row r="11" spans="1:7" ht="15">
      <c r="A11" s="12" t="s">
        <v>31</v>
      </c>
      <c r="B11" s="13" t="s">
        <v>32</v>
      </c>
      <c r="C11" s="13">
        <v>1500</v>
      </c>
      <c r="D11" s="13">
        <v>3068</v>
      </c>
      <c r="E11" s="113">
        <v>3068</v>
      </c>
      <c r="F11" s="4">
        <v>0</v>
      </c>
      <c r="G11" s="4"/>
    </row>
    <row r="12" spans="1:7" ht="15">
      <c r="A12" s="12" t="s">
        <v>33</v>
      </c>
      <c r="B12" s="15" t="s">
        <v>34</v>
      </c>
      <c r="C12" s="15"/>
      <c r="D12" s="15"/>
      <c r="E12" s="113">
        <v>0</v>
      </c>
      <c r="F12" s="4">
        <v>0</v>
      </c>
      <c r="G12" s="4"/>
    </row>
    <row r="13" spans="1:7" ht="18.75" customHeight="1">
      <c r="A13" s="12" t="s">
        <v>35</v>
      </c>
      <c r="B13" s="15" t="s">
        <v>36</v>
      </c>
      <c r="C13" s="15"/>
      <c r="D13" s="15"/>
      <c r="E13" s="113">
        <v>0</v>
      </c>
      <c r="F13" s="4">
        <v>0</v>
      </c>
      <c r="G13" s="4"/>
    </row>
    <row r="14" spans="1:7" ht="15">
      <c r="A14" s="16" t="s">
        <v>37</v>
      </c>
      <c r="B14" s="15" t="s">
        <v>38</v>
      </c>
      <c r="C14" s="15"/>
      <c r="D14" s="15"/>
      <c r="E14" s="113">
        <v>0</v>
      </c>
      <c r="F14" s="4">
        <v>0</v>
      </c>
      <c r="G14" s="4"/>
    </row>
    <row r="15" spans="1:7" ht="15">
      <c r="A15" s="16" t="s">
        <v>39</v>
      </c>
      <c r="B15" s="15" t="s">
        <v>40</v>
      </c>
      <c r="C15" s="15"/>
      <c r="D15" s="15"/>
      <c r="E15" s="113">
        <v>0</v>
      </c>
      <c r="F15" s="4">
        <v>0</v>
      </c>
      <c r="G15" s="4"/>
    </row>
    <row r="16" spans="1:7" ht="15">
      <c r="A16" s="16" t="s">
        <v>41</v>
      </c>
      <c r="B16" s="15" t="s">
        <v>42</v>
      </c>
      <c r="C16" s="15"/>
      <c r="D16" s="15"/>
      <c r="E16" s="113">
        <v>0</v>
      </c>
      <c r="F16" s="4">
        <v>0</v>
      </c>
      <c r="G16" s="4"/>
    </row>
    <row r="17" spans="1:7" ht="15">
      <c r="A17" s="16" t="s">
        <v>43</v>
      </c>
      <c r="B17" s="15" t="s">
        <v>44</v>
      </c>
      <c r="C17" s="15">
        <v>144</v>
      </c>
      <c r="D17" s="15">
        <v>144</v>
      </c>
      <c r="E17" s="113">
        <v>144</v>
      </c>
      <c r="F17" s="4">
        <v>0</v>
      </c>
      <c r="G17" s="4"/>
    </row>
    <row r="18" spans="1:7" ht="15">
      <c r="A18" s="16" t="s">
        <v>45</v>
      </c>
      <c r="B18" s="15" t="s">
        <v>46</v>
      </c>
      <c r="C18" s="15"/>
      <c r="D18" s="15"/>
      <c r="E18" s="113">
        <v>0</v>
      </c>
      <c r="F18" s="4">
        <v>0</v>
      </c>
      <c r="G18" s="4"/>
    </row>
    <row r="19" spans="1:7" ht="15">
      <c r="A19" s="17" t="s">
        <v>47</v>
      </c>
      <c r="B19" s="15" t="s">
        <v>48</v>
      </c>
      <c r="C19" s="15"/>
      <c r="D19" s="15"/>
      <c r="E19" s="113">
        <v>0</v>
      </c>
      <c r="F19" s="4">
        <v>0</v>
      </c>
      <c r="G19" s="4"/>
    </row>
    <row r="20" spans="1:7" ht="15">
      <c r="A20" s="17" t="s">
        <v>49</v>
      </c>
      <c r="B20" s="15" t="s">
        <v>50</v>
      </c>
      <c r="C20" s="15"/>
      <c r="D20" s="15"/>
      <c r="E20" s="113">
        <v>0</v>
      </c>
      <c r="F20" s="4">
        <v>0</v>
      </c>
      <c r="G20" s="4"/>
    </row>
    <row r="21" spans="1:7" ht="15">
      <c r="A21" s="17" t="s">
        <v>51</v>
      </c>
      <c r="B21" s="15" t="s">
        <v>52</v>
      </c>
      <c r="C21" s="15"/>
      <c r="D21" s="15"/>
      <c r="E21" s="113">
        <v>0</v>
      </c>
      <c r="F21" s="4">
        <v>0</v>
      </c>
      <c r="G21" s="4"/>
    </row>
    <row r="22" spans="1:7" ht="15">
      <c r="A22" s="17" t="s">
        <v>53</v>
      </c>
      <c r="B22" s="15" t="s">
        <v>54</v>
      </c>
      <c r="C22" s="15"/>
      <c r="D22" s="15"/>
      <c r="E22" s="113">
        <v>0</v>
      </c>
      <c r="F22" s="4">
        <v>0</v>
      </c>
      <c r="G22" s="4"/>
    </row>
    <row r="23" spans="1:7" ht="15">
      <c r="A23" s="17" t="s">
        <v>55</v>
      </c>
      <c r="B23" s="15" t="s">
        <v>56</v>
      </c>
      <c r="C23" s="15"/>
      <c r="D23" s="15">
        <v>10</v>
      </c>
      <c r="E23" s="113">
        <v>10</v>
      </c>
      <c r="F23" s="4">
        <v>0</v>
      </c>
      <c r="G23" s="4"/>
    </row>
    <row r="24" spans="1:7" ht="15">
      <c r="A24" s="18" t="s">
        <v>57</v>
      </c>
      <c r="B24" s="19" t="s">
        <v>58</v>
      </c>
      <c r="C24" s="19">
        <v>1644</v>
      </c>
      <c r="D24" s="19">
        <f>SUM(D11:D23)</f>
        <v>3222</v>
      </c>
      <c r="E24" s="114">
        <f>SUM(E11:E23)</f>
        <v>3222</v>
      </c>
      <c r="F24" s="5">
        <v>0</v>
      </c>
      <c r="G24" s="5"/>
    </row>
    <row r="25" spans="1:7" ht="15">
      <c r="A25" s="17" t="s">
        <v>59</v>
      </c>
      <c r="B25" s="15" t="s">
        <v>60</v>
      </c>
      <c r="C25" s="15">
        <v>1800</v>
      </c>
      <c r="D25" s="15">
        <v>2405</v>
      </c>
      <c r="E25" s="113">
        <v>2405</v>
      </c>
      <c r="F25" s="4">
        <v>0</v>
      </c>
      <c r="G25" s="4"/>
    </row>
    <row r="26" spans="1:7" ht="25.5">
      <c r="A26" s="17" t="s">
        <v>61</v>
      </c>
      <c r="B26" s="15" t="s">
        <v>62</v>
      </c>
      <c r="C26" s="15">
        <v>120</v>
      </c>
      <c r="D26" s="15">
        <v>120</v>
      </c>
      <c r="E26" s="113">
        <v>120</v>
      </c>
      <c r="F26" s="4">
        <v>0</v>
      </c>
      <c r="G26" s="4"/>
    </row>
    <row r="27" spans="1:8" ht="15">
      <c r="A27" s="20" t="s">
        <v>63</v>
      </c>
      <c r="B27" s="15" t="s">
        <v>64</v>
      </c>
      <c r="C27" s="15"/>
      <c r="D27" s="15"/>
      <c r="E27" s="113">
        <v>0</v>
      </c>
      <c r="F27" s="4">
        <v>0</v>
      </c>
      <c r="G27" s="4"/>
      <c r="H27" s="38"/>
    </row>
    <row r="28" spans="1:7" ht="15">
      <c r="A28" s="21" t="s">
        <v>65</v>
      </c>
      <c r="B28" s="19" t="s">
        <v>66</v>
      </c>
      <c r="C28" s="19">
        <f>SUM(C25:C27)</f>
        <v>1920</v>
      </c>
      <c r="D28" s="19">
        <f>SUM(D25:D27)</f>
        <v>2525</v>
      </c>
      <c r="E28" s="114">
        <f>SUM(E25:E27)</f>
        <v>2525</v>
      </c>
      <c r="F28" s="5">
        <v>0</v>
      </c>
      <c r="G28" s="5"/>
    </row>
    <row r="29" spans="1:7" ht="15">
      <c r="A29" s="22" t="s">
        <v>67</v>
      </c>
      <c r="B29" s="23" t="s">
        <v>68</v>
      </c>
      <c r="C29" s="23">
        <f>SUM(C24+C28)</f>
        <v>3564</v>
      </c>
      <c r="D29" s="23">
        <f>SUM(D24+D28)</f>
        <v>5747</v>
      </c>
      <c r="E29" s="114">
        <f>SUM(E28,E24)</f>
        <v>5747</v>
      </c>
      <c r="F29" s="5">
        <v>0</v>
      </c>
      <c r="G29" s="5"/>
    </row>
    <row r="30" spans="1:7" ht="28.5">
      <c r="A30" s="24" t="s">
        <v>69</v>
      </c>
      <c r="B30" s="23" t="s">
        <v>70</v>
      </c>
      <c r="C30" s="23">
        <v>1092</v>
      </c>
      <c r="D30" s="23">
        <v>1325</v>
      </c>
      <c r="E30" s="117">
        <v>1325</v>
      </c>
      <c r="F30" s="5">
        <v>0</v>
      </c>
      <c r="G30" s="5"/>
    </row>
    <row r="31" spans="1:7" ht="15">
      <c r="A31" s="17" t="s">
        <v>71</v>
      </c>
      <c r="B31" s="15" t="s">
        <v>72</v>
      </c>
      <c r="C31" s="15">
        <v>0</v>
      </c>
      <c r="D31" s="15"/>
      <c r="E31" s="113">
        <v>0</v>
      </c>
      <c r="F31" s="4">
        <v>0</v>
      </c>
      <c r="G31" s="4"/>
    </row>
    <row r="32" spans="1:7" ht="15">
      <c r="A32" s="17" t="s">
        <v>73</v>
      </c>
      <c r="B32" s="15" t="s">
        <v>74</v>
      </c>
      <c r="C32" s="15">
        <v>410</v>
      </c>
      <c r="D32" s="15">
        <v>634</v>
      </c>
      <c r="E32" s="113">
        <v>634</v>
      </c>
      <c r="F32" s="4">
        <v>0</v>
      </c>
      <c r="G32" s="4"/>
    </row>
    <row r="33" spans="1:7" ht="15">
      <c r="A33" s="17" t="s">
        <v>75</v>
      </c>
      <c r="B33" s="15" t="s">
        <v>76</v>
      </c>
      <c r="C33" s="15">
        <v>0</v>
      </c>
      <c r="D33" s="15"/>
      <c r="E33" s="113">
        <v>0</v>
      </c>
      <c r="F33" s="4">
        <v>0</v>
      </c>
      <c r="G33" s="4"/>
    </row>
    <row r="34" spans="1:7" ht="15">
      <c r="A34" s="21" t="s">
        <v>77</v>
      </c>
      <c r="B34" s="19" t="s">
        <v>78</v>
      </c>
      <c r="C34" s="19">
        <v>410</v>
      </c>
      <c r="D34" s="19">
        <f>SUM(D31:D33)</f>
        <v>634</v>
      </c>
      <c r="E34" s="114">
        <f>SUM(E31:E33)</f>
        <v>634</v>
      </c>
      <c r="F34" s="5">
        <v>0</v>
      </c>
      <c r="G34" s="5"/>
    </row>
    <row r="35" spans="1:7" ht="15">
      <c r="A35" s="17" t="s">
        <v>79</v>
      </c>
      <c r="B35" s="15" t="s">
        <v>80</v>
      </c>
      <c r="C35" s="15">
        <v>165</v>
      </c>
      <c r="D35" s="15">
        <v>165</v>
      </c>
      <c r="E35" s="113">
        <v>165</v>
      </c>
      <c r="F35" s="4">
        <v>0</v>
      </c>
      <c r="G35" s="4"/>
    </row>
    <row r="36" spans="1:7" ht="15">
      <c r="A36" s="17" t="s">
        <v>81</v>
      </c>
      <c r="B36" s="15" t="s">
        <v>82</v>
      </c>
      <c r="C36" s="15">
        <v>200</v>
      </c>
      <c r="D36" s="15">
        <v>200</v>
      </c>
      <c r="E36" s="113">
        <v>200</v>
      </c>
      <c r="F36" s="4">
        <v>0</v>
      </c>
      <c r="G36" s="4"/>
    </row>
    <row r="37" spans="1:7" ht="15">
      <c r="A37" s="21" t="s">
        <v>83</v>
      </c>
      <c r="B37" s="19" t="s">
        <v>84</v>
      </c>
      <c r="C37" s="19">
        <v>365</v>
      </c>
      <c r="D37" s="19">
        <f>SUM(D35:D36)</f>
        <v>365</v>
      </c>
      <c r="E37" s="114">
        <f>SUM(E35:E36)</f>
        <v>365</v>
      </c>
      <c r="F37" s="5">
        <v>0</v>
      </c>
      <c r="G37" s="4"/>
    </row>
    <row r="38" spans="1:7" ht="15">
      <c r="A38" s="17" t="s">
        <v>85</v>
      </c>
      <c r="B38" s="15" t="s">
        <v>86</v>
      </c>
      <c r="C38" s="15">
        <v>2667</v>
      </c>
      <c r="D38" s="15">
        <v>2667</v>
      </c>
      <c r="E38" s="113">
        <v>2667</v>
      </c>
      <c r="F38" s="4">
        <v>0</v>
      </c>
      <c r="G38" s="4"/>
    </row>
    <row r="39" spans="1:7" ht="15">
      <c r="A39" s="17" t="s">
        <v>87</v>
      </c>
      <c r="B39" s="15" t="s">
        <v>88</v>
      </c>
      <c r="C39" s="15">
        <v>2712</v>
      </c>
      <c r="D39" s="15">
        <v>2545</v>
      </c>
      <c r="E39" s="113">
        <v>2545</v>
      </c>
      <c r="F39" s="4">
        <v>0</v>
      </c>
      <c r="G39" s="4"/>
    </row>
    <row r="40" spans="1:7" ht="15">
      <c r="A40" s="17" t="s">
        <v>89</v>
      </c>
      <c r="B40" s="15" t="s">
        <v>90</v>
      </c>
      <c r="C40" s="15">
        <v>0</v>
      </c>
      <c r="D40" s="15"/>
      <c r="E40" s="113">
        <v>0</v>
      </c>
      <c r="F40" s="4">
        <v>0</v>
      </c>
      <c r="G40" s="4"/>
    </row>
    <row r="41" spans="1:7" ht="15">
      <c r="A41" s="17" t="s">
        <v>91</v>
      </c>
      <c r="B41" s="15" t="s">
        <v>92</v>
      </c>
      <c r="C41" s="15">
        <v>50</v>
      </c>
      <c r="D41" s="15">
        <v>310</v>
      </c>
      <c r="E41" s="113">
        <v>310</v>
      </c>
      <c r="F41" s="4">
        <v>0</v>
      </c>
      <c r="G41" s="4"/>
    </row>
    <row r="42" spans="1:7" ht="15">
      <c r="A42" s="25" t="s">
        <v>93</v>
      </c>
      <c r="B42" s="15" t="s">
        <v>94</v>
      </c>
      <c r="C42" s="15">
        <v>0</v>
      </c>
      <c r="D42" s="15"/>
      <c r="E42" s="113">
        <v>0</v>
      </c>
      <c r="F42" s="4">
        <v>0</v>
      </c>
      <c r="G42" s="4"/>
    </row>
    <row r="43" spans="1:7" ht="15">
      <c r="A43" s="20" t="s">
        <v>95</v>
      </c>
      <c r="B43" s="15" t="s">
        <v>96</v>
      </c>
      <c r="C43" s="15">
        <v>0</v>
      </c>
      <c r="D43" s="15"/>
      <c r="E43" s="113">
        <v>0</v>
      </c>
      <c r="F43" s="4">
        <v>0</v>
      </c>
      <c r="G43" s="4"/>
    </row>
    <row r="44" spans="1:7" ht="15">
      <c r="A44" s="17" t="s">
        <v>97</v>
      </c>
      <c r="B44" s="15" t="s">
        <v>98</v>
      </c>
      <c r="C44" s="15">
        <v>352</v>
      </c>
      <c r="D44" s="15">
        <v>2631</v>
      </c>
      <c r="E44" s="113">
        <v>2631</v>
      </c>
      <c r="F44" s="4">
        <v>0</v>
      </c>
      <c r="G44" s="4"/>
    </row>
    <row r="45" spans="1:7" ht="15">
      <c r="A45" s="21" t="s">
        <v>99</v>
      </c>
      <c r="B45" s="19" t="s">
        <v>100</v>
      </c>
      <c r="C45" s="19">
        <v>5781</v>
      </c>
      <c r="D45" s="19">
        <f>SUM(D38:D44)</f>
        <v>8153</v>
      </c>
      <c r="E45" s="114">
        <f>SUM(E38:E44)</f>
        <v>8153</v>
      </c>
      <c r="F45" s="4">
        <v>0</v>
      </c>
      <c r="G45" s="4"/>
    </row>
    <row r="46" spans="1:7" ht="15">
      <c r="A46" s="17" t="s">
        <v>101</v>
      </c>
      <c r="B46" s="15" t="s">
        <v>102</v>
      </c>
      <c r="C46" s="15">
        <v>0</v>
      </c>
      <c r="D46" s="15"/>
      <c r="E46" s="113">
        <v>0</v>
      </c>
      <c r="F46" s="4">
        <v>0</v>
      </c>
      <c r="G46" s="4"/>
    </row>
    <row r="47" spans="1:7" ht="15">
      <c r="A47" s="17" t="s">
        <v>103</v>
      </c>
      <c r="B47" s="15" t="s">
        <v>104</v>
      </c>
      <c r="C47" s="15">
        <v>0</v>
      </c>
      <c r="D47" s="15"/>
      <c r="E47" s="113">
        <v>0</v>
      </c>
      <c r="F47" s="4">
        <v>0</v>
      </c>
      <c r="G47" s="4"/>
    </row>
    <row r="48" spans="1:7" ht="15">
      <c r="A48" s="21" t="s">
        <v>105</v>
      </c>
      <c r="B48" s="19" t="s">
        <v>106</v>
      </c>
      <c r="C48" s="19">
        <v>0</v>
      </c>
      <c r="D48" s="19"/>
      <c r="E48" s="114">
        <v>0</v>
      </c>
      <c r="F48" s="5">
        <v>0</v>
      </c>
      <c r="G48" s="4"/>
    </row>
    <row r="49" spans="1:7" ht="15">
      <c r="A49" s="17" t="s">
        <v>107</v>
      </c>
      <c r="B49" s="15" t="s">
        <v>108</v>
      </c>
      <c r="C49" s="15">
        <v>2468</v>
      </c>
      <c r="D49" s="15">
        <v>1924</v>
      </c>
      <c r="E49" s="113">
        <v>1924</v>
      </c>
      <c r="F49" s="4">
        <v>0</v>
      </c>
      <c r="G49" s="4"/>
    </row>
    <row r="50" spans="1:7" ht="15">
      <c r="A50" s="17" t="s">
        <v>109</v>
      </c>
      <c r="B50" s="15" t="s">
        <v>110</v>
      </c>
      <c r="C50" s="15">
        <v>0</v>
      </c>
      <c r="D50" s="15">
        <v>306</v>
      </c>
      <c r="E50" s="113">
        <v>306</v>
      </c>
      <c r="F50" s="4">
        <v>0</v>
      </c>
      <c r="G50" s="4"/>
    </row>
    <row r="51" spans="1:7" ht="15">
      <c r="A51" s="17" t="s">
        <v>111</v>
      </c>
      <c r="B51" s="15" t="s">
        <v>112</v>
      </c>
      <c r="C51" s="15">
        <v>420</v>
      </c>
      <c r="D51" s="15">
        <v>420</v>
      </c>
      <c r="E51" s="113">
        <v>420</v>
      </c>
      <c r="F51" s="4">
        <v>0</v>
      </c>
      <c r="G51" s="4"/>
    </row>
    <row r="52" spans="1:7" ht="15">
      <c r="A52" s="17" t="s">
        <v>113</v>
      </c>
      <c r="B52" s="15" t="s">
        <v>114</v>
      </c>
      <c r="C52" s="15"/>
      <c r="D52" s="15"/>
      <c r="E52" s="113">
        <v>0</v>
      </c>
      <c r="F52" s="4">
        <v>0</v>
      </c>
      <c r="G52" s="4"/>
    </row>
    <row r="53" spans="1:7" ht="26.25" customHeight="1">
      <c r="A53" s="17" t="s">
        <v>115</v>
      </c>
      <c r="B53" s="15" t="s">
        <v>116</v>
      </c>
      <c r="C53" s="15">
        <v>1443</v>
      </c>
      <c r="D53" s="15">
        <v>1443</v>
      </c>
      <c r="E53" s="113">
        <v>0</v>
      </c>
      <c r="F53" s="4">
        <v>1443</v>
      </c>
      <c r="G53" s="4"/>
    </row>
    <row r="54" spans="1:7" ht="38.25">
      <c r="A54" s="9" t="s">
        <v>26</v>
      </c>
      <c r="B54" s="10" t="s">
        <v>27</v>
      </c>
      <c r="C54" s="10"/>
      <c r="D54" s="10"/>
      <c r="E54" s="11" t="s">
        <v>28</v>
      </c>
      <c r="F54" s="11" t="s">
        <v>29</v>
      </c>
      <c r="G54" s="11" t="s">
        <v>30</v>
      </c>
    </row>
    <row r="55" spans="1:7" ht="15">
      <c r="A55" s="21" t="s">
        <v>117</v>
      </c>
      <c r="B55" s="19" t="s">
        <v>118</v>
      </c>
      <c r="C55" s="19">
        <v>4331</v>
      </c>
      <c r="D55" s="19">
        <f>SUM(D49+D50+D51+D52+D53)</f>
        <v>4093</v>
      </c>
      <c r="E55" s="114">
        <f>SUM(E49:E53)</f>
        <v>2650</v>
      </c>
      <c r="F55" s="5">
        <f>SUM(F49:F53)</f>
        <v>1443</v>
      </c>
      <c r="G55" s="4"/>
    </row>
    <row r="56" spans="1:7" ht="15">
      <c r="A56" s="24" t="s">
        <v>119</v>
      </c>
      <c r="B56" s="23" t="s">
        <v>120</v>
      </c>
      <c r="C56" s="23">
        <v>10887</v>
      </c>
      <c r="D56" s="23">
        <f>SUM(D34+D37+D45+D48+D55)</f>
        <v>13245</v>
      </c>
      <c r="E56" s="114">
        <f>SUM(E34+E37+E45+E48+E55)</f>
        <v>11802</v>
      </c>
      <c r="F56" s="5">
        <f>SUM(F34+F37+F45+F48+F55)</f>
        <v>1443</v>
      </c>
      <c r="G56" s="4"/>
    </row>
    <row r="57" spans="1:7" ht="15">
      <c r="A57" s="26" t="s">
        <v>121</v>
      </c>
      <c r="B57" s="15" t="s">
        <v>122</v>
      </c>
      <c r="C57" s="15"/>
      <c r="D57" s="15"/>
      <c r="E57" s="113">
        <v>0</v>
      </c>
      <c r="F57" s="4">
        <v>0</v>
      </c>
      <c r="G57" s="4"/>
    </row>
    <row r="58" spans="1:7" ht="15">
      <c r="A58" s="26" t="s">
        <v>123</v>
      </c>
      <c r="B58" s="15" t="s">
        <v>124</v>
      </c>
      <c r="C58" s="15"/>
      <c r="D58" s="15">
        <v>46</v>
      </c>
      <c r="E58" s="113">
        <v>46</v>
      </c>
      <c r="F58" s="4">
        <v>0</v>
      </c>
      <c r="G58" s="4"/>
    </row>
    <row r="59" spans="1:7" ht="15">
      <c r="A59" s="27" t="s">
        <v>125</v>
      </c>
      <c r="B59" s="15" t="s">
        <v>126</v>
      </c>
      <c r="C59" s="15"/>
      <c r="D59" s="15"/>
      <c r="E59" s="113">
        <v>0</v>
      </c>
      <c r="F59" s="4">
        <v>0</v>
      </c>
      <c r="G59" s="4"/>
    </row>
    <row r="60" spans="1:7" ht="15">
      <c r="A60" s="27" t="s">
        <v>127</v>
      </c>
      <c r="B60" s="15" t="s">
        <v>128</v>
      </c>
      <c r="C60" s="15"/>
      <c r="D60" s="15">
        <v>23</v>
      </c>
      <c r="E60" s="113">
        <v>23</v>
      </c>
      <c r="F60" s="4">
        <v>0</v>
      </c>
      <c r="G60" s="4"/>
    </row>
    <row r="61" spans="1:7" ht="15">
      <c r="A61" s="27" t="s">
        <v>129</v>
      </c>
      <c r="B61" s="15" t="s">
        <v>130</v>
      </c>
      <c r="C61" s="15"/>
      <c r="D61" s="15">
        <v>252</v>
      </c>
      <c r="E61" s="113">
        <v>252</v>
      </c>
      <c r="F61" s="4">
        <v>0</v>
      </c>
      <c r="G61" s="4"/>
    </row>
    <row r="62" spans="1:7" ht="15">
      <c r="A62" s="26" t="s">
        <v>131</v>
      </c>
      <c r="B62" s="15" t="s">
        <v>132</v>
      </c>
      <c r="C62" s="15"/>
      <c r="D62" s="15"/>
      <c r="E62" s="113">
        <v>0</v>
      </c>
      <c r="F62" s="4">
        <v>0</v>
      </c>
      <c r="G62" s="4"/>
    </row>
    <row r="63" spans="1:7" ht="15">
      <c r="A63" s="26" t="s">
        <v>133</v>
      </c>
      <c r="B63" s="15" t="s">
        <v>134</v>
      </c>
      <c r="C63" s="15"/>
      <c r="D63" s="15"/>
      <c r="E63" s="113">
        <v>0</v>
      </c>
      <c r="F63" s="4">
        <v>0</v>
      </c>
      <c r="G63" s="4"/>
    </row>
    <row r="64" spans="1:7" ht="15">
      <c r="A64" s="26" t="s">
        <v>135</v>
      </c>
      <c r="B64" s="15" t="s">
        <v>136</v>
      </c>
      <c r="C64" s="15">
        <v>425</v>
      </c>
      <c r="D64" s="15">
        <v>383</v>
      </c>
      <c r="E64" s="113">
        <v>383</v>
      </c>
      <c r="F64" s="4">
        <v>0</v>
      </c>
      <c r="G64" s="4"/>
    </row>
    <row r="65" spans="1:7" ht="15">
      <c r="A65" s="28" t="s">
        <v>137</v>
      </c>
      <c r="B65" s="23" t="s">
        <v>138</v>
      </c>
      <c r="C65" s="23">
        <v>425</v>
      </c>
      <c r="D65" s="23">
        <f>SUM(D57:D64)</f>
        <v>704</v>
      </c>
      <c r="E65" s="114">
        <f>SUM(E57:E64)</f>
        <v>704</v>
      </c>
      <c r="F65" s="5">
        <v>0</v>
      </c>
      <c r="G65" s="4"/>
    </row>
    <row r="66" spans="1:7" ht="15">
      <c r="A66" s="29" t="s">
        <v>139</v>
      </c>
      <c r="B66" s="15" t="s">
        <v>140</v>
      </c>
      <c r="C66" s="15"/>
      <c r="D66" s="15"/>
      <c r="E66" s="113">
        <v>0</v>
      </c>
      <c r="F66" s="4">
        <v>0</v>
      </c>
      <c r="G66" s="4"/>
    </row>
    <row r="67" spans="1:7" ht="15">
      <c r="A67" s="29" t="s">
        <v>141</v>
      </c>
      <c r="B67" s="15" t="s">
        <v>142</v>
      </c>
      <c r="C67" s="15"/>
      <c r="D67" s="15">
        <v>139</v>
      </c>
      <c r="E67" s="113">
        <v>139</v>
      </c>
      <c r="F67" s="4">
        <v>0</v>
      </c>
      <c r="G67" s="4"/>
    </row>
    <row r="68" spans="1:7" ht="25.5">
      <c r="A68" s="29" t="s">
        <v>143</v>
      </c>
      <c r="B68" s="15" t="s">
        <v>144</v>
      </c>
      <c r="C68" s="15"/>
      <c r="D68" s="15"/>
      <c r="E68" s="113">
        <v>0</v>
      </c>
      <c r="F68" s="4">
        <v>0</v>
      </c>
      <c r="G68" s="4"/>
    </row>
    <row r="69" spans="1:7" ht="25.5">
      <c r="A69" s="29" t="s">
        <v>145</v>
      </c>
      <c r="B69" s="15" t="s">
        <v>146</v>
      </c>
      <c r="C69" s="15"/>
      <c r="D69" s="15"/>
      <c r="E69" s="113">
        <v>0</v>
      </c>
      <c r="F69" s="4">
        <v>0</v>
      </c>
      <c r="G69" s="4"/>
    </row>
    <row r="70" spans="1:7" ht="25.5">
      <c r="A70" s="29" t="s">
        <v>147</v>
      </c>
      <c r="B70" s="15" t="s">
        <v>148</v>
      </c>
      <c r="C70" s="15">
        <v>1000</v>
      </c>
      <c r="D70" s="15">
        <v>1000</v>
      </c>
      <c r="E70" s="113">
        <v>0</v>
      </c>
      <c r="F70" s="4">
        <v>1000</v>
      </c>
      <c r="G70" s="4"/>
    </row>
    <row r="71" spans="1:7" ht="15">
      <c r="A71" s="29" t="s">
        <v>149</v>
      </c>
      <c r="B71" s="15" t="s">
        <v>150</v>
      </c>
      <c r="C71" s="15">
        <v>479</v>
      </c>
      <c r="D71" s="15">
        <v>479</v>
      </c>
      <c r="E71" s="113">
        <v>0</v>
      </c>
      <c r="F71" s="4">
        <v>479</v>
      </c>
      <c r="G71" s="4"/>
    </row>
    <row r="72" spans="1:7" ht="25.5">
      <c r="A72" s="29" t="s">
        <v>151</v>
      </c>
      <c r="B72" s="15" t="s">
        <v>152</v>
      </c>
      <c r="C72" s="15"/>
      <c r="D72" s="15"/>
      <c r="E72" s="113">
        <v>0</v>
      </c>
      <c r="F72" s="4">
        <v>0</v>
      </c>
      <c r="G72" s="4"/>
    </row>
    <row r="73" spans="1:7" ht="25.5">
      <c r="A73" s="29" t="s">
        <v>153</v>
      </c>
      <c r="B73" s="15" t="s">
        <v>154</v>
      </c>
      <c r="C73" s="15"/>
      <c r="D73" s="15"/>
      <c r="E73" s="113">
        <v>0</v>
      </c>
      <c r="F73" s="4">
        <v>0</v>
      </c>
      <c r="G73" s="4"/>
    </row>
    <row r="74" spans="1:7" ht="15">
      <c r="A74" s="29" t="s">
        <v>155</v>
      </c>
      <c r="B74" s="15" t="s">
        <v>156</v>
      </c>
      <c r="C74" s="15"/>
      <c r="D74" s="15"/>
      <c r="E74" s="113">
        <v>0</v>
      </c>
      <c r="F74" s="4">
        <v>0</v>
      </c>
      <c r="G74" s="4"/>
    </row>
    <row r="75" spans="1:7" ht="15">
      <c r="A75" s="30" t="s">
        <v>157</v>
      </c>
      <c r="B75" s="15" t="s">
        <v>158</v>
      </c>
      <c r="C75" s="15"/>
      <c r="D75" s="15"/>
      <c r="E75" s="113">
        <v>0</v>
      </c>
      <c r="F75" s="4">
        <v>0</v>
      </c>
      <c r="G75" s="4"/>
    </row>
    <row r="76" spans="1:7" ht="15">
      <c r="A76" s="29" t="s">
        <v>159</v>
      </c>
      <c r="B76" s="15" t="s">
        <v>160</v>
      </c>
      <c r="C76" s="15">
        <v>880</v>
      </c>
      <c r="D76" s="15">
        <v>1010</v>
      </c>
      <c r="E76" s="113">
        <v>0</v>
      </c>
      <c r="F76" s="4">
        <v>1010</v>
      </c>
      <c r="G76" s="4"/>
    </row>
    <row r="77" spans="1:7" ht="15">
      <c r="A77" s="30" t="s">
        <v>161</v>
      </c>
      <c r="B77" s="15" t="s">
        <v>162</v>
      </c>
      <c r="C77" s="15">
        <v>520</v>
      </c>
      <c r="D77" s="15">
        <v>3286</v>
      </c>
      <c r="E77" s="113">
        <v>3286</v>
      </c>
      <c r="F77" s="4">
        <v>0</v>
      </c>
      <c r="G77" s="4"/>
    </row>
    <row r="78" spans="1:7" ht="15">
      <c r="A78" s="30" t="s">
        <v>163</v>
      </c>
      <c r="B78" s="15" t="s">
        <v>162</v>
      </c>
      <c r="C78" s="15"/>
      <c r="D78" s="15"/>
      <c r="E78" s="113">
        <v>0</v>
      </c>
      <c r="F78" s="4">
        <v>0</v>
      </c>
      <c r="G78" s="4"/>
    </row>
    <row r="79" spans="1:7" ht="15">
      <c r="A79" s="28" t="s">
        <v>164</v>
      </c>
      <c r="B79" s="23" t="s">
        <v>165</v>
      </c>
      <c r="C79" s="23">
        <v>2879</v>
      </c>
      <c r="D79" s="23">
        <f>SUM(D66:D78)</f>
        <v>5914</v>
      </c>
      <c r="E79" s="114">
        <f>SUM(E66:E78)</f>
        <v>3425</v>
      </c>
      <c r="F79" s="5">
        <f>SUM(F66:F78)</f>
        <v>2489</v>
      </c>
      <c r="G79" s="4"/>
    </row>
    <row r="80" spans="1:7" s="104" customFormat="1" ht="15.75">
      <c r="A80" s="109" t="s">
        <v>166</v>
      </c>
      <c r="B80" s="84"/>
      <c r="C80" s="84">
        <v>18847</v>
      </c>
      <c r="D80" s="84">
        <f>SUM(D29+D30+D56+D65+D79)</f>
        <v>26935</v>
      </c>
      <c r="E80" s="85">
        <f>SUM(E29+E30+E56+E65+E79)</f>
        <v>23003</v>
      </c>
      <c r="F80" s="85">
        <f>SUM(F29+F30+F56+F65+F79)</f>
        <v>3932</v>
      </c>
      <c r="G80" s="85">
        <f>SUM(G29+G30+G56+G65+G79)</f>
        <v>0</v>
      </c>
    </row>
    <row r="81" spans="1:7" ht="15">
      <c r="A81" s="31" t="s">
        <v>167</v>
      </c>
      <c r="B81" s="15" t="s">
        <v>168</v>
      </c>
      <c r="C81" s="15"/>
      <c r="D81" s="15">
        <v>591</v>
      </c>
      <c r="E81" s="113">
        <v>591</v>
      </c>
      <c r="F81" s="4">
        <v>0</v>
      </c>
      <c r="G81" s="4"/>
    </row>
    <row r="82" spans="1:7" ht="15">
      <c r="A82" s="31" t="s">
        <v>169</v>
      </c>
      <c r="B82" s="15" t="s">
        <v>170</v>
      </c>
      <c r="C82" s="15">
        <v>7189</v>
      </c>
      <c r="D82" s="15">
        <v>11026</v>
      </c>
      <c r="E82" s="113">
        <v>11026</v>
      </c>
      <c r="F82" s="4">
        <v>0</v>
      </c>
      <c r="G82" s="4"/>
    </row>
    <row r="83" spans="1:7" ht="15">
      <c r="A83" s="31" t="s">
        <v>171</v>
      </c>
      <c r="B83" s="15" t="s">
        <v>172</v>
      </c>
      <c r="C83" s="15"/>
      <c r="D83" s="15"/>
      <c r="E83" s="113">
        <v>0</v>
      </c>
      <c r="F83" s="4">
        <v>0</v>
      </c>
      <c r="G83" s="4"/>
    </row>
    <row r="84" spans="1:7" ht="15">
      <c r="A84" s="31" t="s">
        <v>173</v>
      </c>
      <c r="B84" s="15" t="s">
        <v>174</v>
      </c>
      <c r="C84" s="15"/>
      <c r="D84" s="15">
        <v>181</v>
      </c>
      <c r="E84" s="113">
        <v>181</v>
      </c>
      <c r="F84" s="4">
        <v>0</v>
      </c>
      <c r="G84" s="4"/>
    </row>
    <row r="85" spans="1:7" ht="15">
      <c r="A85" s="20" t="s">
        <v>175</v>
      </c>
      <c r="B85" s="15" t="s">
        <v>176</v>
      </c>
      <c r="C85" s="15"/>
      <c r="D85" s="15"/>
      <c r="E85" s="113">
        <v>0</v>
      </c>
      <c r="F85" s="4">
        <v>0</v>
      </c>
      <c r="G85" s="4"/>
    </row>
    <row r="86" spans="1:7" ht="15">
      <c r="A86" s="20" t="s">
        <v>177</v>
      </c>
      <c r="B86" s="15" t="s">
        <v>178</v>
      </c>
      <c r="C86" s="15"/>
      <c r="D86" s="15"/>
      <c r="E86" s="113">
        <v>0</v>
      </c>
      <c r="F86" s="4">
        <v>0</v>
      </c>
      <c r="G86" s="4"/>
    </row>
    <row r="87" spans="1:7" ht="15">
      <c r="A87" s="20" t="s">
        <v>179</v>
      </c>
      <c r="B87" s="15" t="s">
        <v>180</v>
      </c>
      <c r="C87" s="15">
        <v>1941</v>
      </c>
      <c r="D87" s="15">
        <v>2024</v>
      </c>
      <c r="E87" s="113">
        <v>2024</v>
      </c>
      <c r="F87" s="4">
        <v>0</v>
      </c>
      <c r="G87" s="4"/>
    </row>
    <row r="88" spans="1:7" ht="15">
      <c r="A88" s="32" t="s">
        <v>181</v>
      </c>
      <c r="B88" s="23" t="s">
        <v>182</v>
      </c>
      <c r="C88" s="23">
        <v>9130</v>
      </c>
      <c r="D88" s="23">
        <f>SUM(D81:D87)</f>
        <v>13822</v>
      </c>
      <c r="E88" s="114">
        <f>SUM(E81:E87)</f>
        <v>13822</v>
      </c>
      <c r="F88" s="4">
        <v>0</v>
      </c>
      <c r="G88" s="4"/>
    </row>
    <row r="89" spans="1:7" ht="15">
      <c r="A89" s="26" t="s">
        <v>183</v>
      </c>
      <c r="B89" s="15" t="s">
        <v>184</v>
      </c>
      <c r="C89" s="15"/>
      <c r="D89" s="15">
        <v>2118</v>
      </c>
      <c r="E89" s="113">
        <v>2118</v>
      </c>
      <c r="F89" s="4">
        <v>0</v>
      </c>
      <c r="G89" s="4"/>
    </row>
    <row r="90" spans="1:7" ht="15">
      <c r="A90" s="26" t="s">
        <v>185</v>
      </c>
      <c r="B90" s="15" t="s">
        <v>186</v>
      </c>
      <c r="C90" s="15"/>
      <c r="D90" s="15"/>
      <c r="E90" s="113">
        <v>0</v>
      </c>
      <c r="F90" s="4">
        <v>0</v>
      </c>
      <c r="G90" s="4"/>
    </row>
    <row r="91" spans="1:7" ht="15">
      <c r="A91" s="26" t="s">
        <v>187</v>
      </c>
      <c r="B91" s="15" t="s">
        <v>188</v>
      </c>
      <c r="C91" s="15">
        <v>5489</v>
      </c>
      <c r="D91" s="15">
        <v>3631</v>
      </c>
      <c r="E91" s="113">
        <v>3631</v>
      </c>
      <c r="F91" s="4">
        <v>0</v>
      </c>
      <c r="G91" s="4"/>
    </row>
    <row r="92" spans="1:7" ht="15">
      <c r="A92" s="26" t="s">
        <v>189</v>
      </c>
      <c r="B92" s="15" t="s">
        <v>190</v>
      </c>
      <c r="C92" s="15">
        <v>1482</v>
      </c>
      <c r="D92" s="15">
        <v>718</v>
      </c>
      <c r="E92" s="113">
        <v>718</v>
      </c>
      <c r="F92" s="4">
        <v>0</v>
      </c>
      <c r="G92" s="4"/>
    </row>
    <row r="93" spans="1:7" ht="15">
      <c r="A93" s="28" t="s">
        <v>191</v>
      </c>
      <c r="B93" s="23" t="s">
        <v>192</v>
      </c>
      <c r="C93" s="23">
        <v>6971</v>
      </c>
      <c r="D93" s="23">
        <f>SUM(D89:D92)</f>
        <v>6467</v>
      </c>
      <c r="E93" s="114">
        <f>SUM(E89:E92)</f>
        <v>6467</v>
      </c>
      <c r="F93" s="5">
        <v>0</v>
      </c>
      <c r="G93" s="5"/>
    </row>
    <row r="94" spans="1:7" ht="25.5">
      <c r="A94" s="26" t="s">
        <v>193</v>
      </c>
      <c r="B94" s="15" t="s">
        <v>194</v>
      </c>
      <c r="C94" s="15"/>
      <c r="D94" s="15"/>
      <c r="E94" s="113">
        <v>0</v>
      </c>
      <c r="F94" s="4">
        <v>0</v>
      </c>
      <c r="G94" s="4"/>
    </row>
    <row r="95" spans="1:7" ht="25.5">
      <c r="A95" s="26" t="s">
        <v>195</v>
      </c>
      <c r="B95" s="15" t="s">
        <v>196</v>
      </c>
      <c r="C95" s="15"/>
      <c r="D95" s="15"/>
      <c r="E95" s="113">
        <v>0</v>
      </c>
      <c r="F95" s="4">
        <v>0</v>
      </c>
      <c r="G95" s="4"/>
    </row>
    <row r="96" spans="1:7" ht="25.5">
      <c r="A96" s="26" t="s">
        <v>197</v>
      </c>
      <c r="B96" s="15" t="s">
        <v>198</v>
      </c>
      <c r="C96" s="15"/>
      <c r="D96" s="15"/>
      <c r="E96" s="113">
        <v>0</v>
      </c>
      <c r="F96" s="4">
        <v>0</v>
      </c>
      <c r="G96" s="4"/>
    </row>
    <row r="97" spans="1:7" ht="15">
      <c r="A97" s="26" t="s">
        <v>199</v>
      </c>
      <c r="B97" s="15" t="s">
        <v>200</v>
      </c>
      <c r="C97" s="15"/>
      <c r="D97" s="15"/>
      <c r="E97" s="113">
        <v>0</v>
      </c>
      <c r="F97" s="4">
        <v>0</v>
      </c>
      <c r="G97" s="4"/>
    </row>
    <row r="98" spans="1:7" ht="33" customHeight="1">
      <c r="A98" s="26" t="s">
        <v>201</v>
      </c>
      <c r="B98" s="15" t="s">
        <v>202</v>
      </c>
      <c r="C98" s="15"/>
      <c r="D98" s="15"/>
      <c r="E98" s="113">
        <v>0</v>
      </c>
      <c r="F98" s="4">
        <v>0</v>
      </c>
      <c r="G98" s="4"/>
    </row>
    <row r="99" spans="1:7" ht="33" customHeight="1">
      <c r="A99" s="26"/>
      <c r="B99" s="15"/>
      <c r="C99" s="15"/>
      <c r="D99" s="15"/>
      <c r="E99" s="113"/>
      <c r="F99" s="4"/>
      <c r="G99" s="4"/>
    </row>
    <row r="100" spans="1:7" ht="38.25">
      <c r="A100" s="9" t="s">
        <v>26</v>
      </c>
      <c r="B100" s="10" t="s">
        <v>27</v>
      </c>
      <c r="C100" s="10"/>
      <c r="D100" s="10"/>
      <c r="E100" s="11" t="s">
        <v>28</v>
      </c>
      <c r="F100" s="11" t="s">
        <v>29</v>
      </c>
      <c r="G100" s="11" t="s">
        <v>30</v>
      </c>
    </row>
    <row r="101" spans="1:7" ht="25.5">
      <c r="A101" s="26" t="s">
        <v>203</v>
      </c>
      <c r="B101" s="15" t="s">
        <v>204</v>
      </c>
      <c r="C101" s="15"/>
      <c r="D101" s="15"/>
      <c r="E101" s="113">
        <v>0</v>
      </c>
      <c r="F101" s="4">
        <v>0</v>
      </c>
      <c r="G101" s="4"/>
    </row>
    <row r="102" spans="1:7" ht="15">
      <c r="A102" s="26" t="s">
        <v>205</v>
      </c>
      <c r="B102" s="15" t="s">
        <v>206</v>
      </c>
      <c r="C102" s="15">
        <v>200</v>
      </c>
      <c r="D102" s="15">
        <v>200</v>
      </c>
      <c r="E102" s="113">
        <v>0</v>
      </c>
      <c r="F102" s="4">
        <v>200</v>
      </c>
      <c r="G102" s="4"/>
    </row>
    <row r="103" spans="1:7" ht="15">
      <c r="A103" s="26" t="s">
        <v>207</v>
      </c>
      <c r="B103" s="15" t="s">
        <v>208</v>
      </c>
      <c r="C103" s="15">
        <v>0</v>
      </c>
      <c r="D103" s="15"/>
      <c r="E103" s="113">
        <v>0</v>
      </c>
      <c r="F103" s="4">
        <v>0</v>
      </c>
      <c r="G103" s="4"/>
    </row>
    <row r="104" spans="1:7" ht="15">
      <c r="A104" s="28" t="s">
        <v>209</v>
      </c>
      <c r="B104" s="23" t="s">
        <v>210</v>
      </c>
      <c r="C104" s="23">
        <v>200</v>
      </c>
      <c r="D104" s="23">
        <f>SUM(D94+D95+D96+D97+D98+D101+D102+D103)</f>
        <v>200</v>
      </c>
      <c r="E104" s="114">
        <v>0</v>
      </c>
      <c r="F104" s="5">
        <f>SUM(F94:F103)</f>
        <v>200</v>
      </c>
      <c r="G104" s="5"/>
    </row>
    <row r="105" spans="1:7" s="104" customFormat="1" ht="15.75">
      <c r="A105" s="109" t="s">
        <v>211</v>
      </c>
      <c r="B105" s="84"/>
      <c r="C105" s="84">
        <v>16301</v>
      </c>
      <c r="D105" s="84">
        <f>SUM(D88+D93+D104)</f>
        <v>20489</v>
      </c>
      <c r="E105" s="115">
        <f>SUM(E88+E93+E104)</f>
        <v>20289</v>
      </c>
      <c r="F105" s="110">
        <f>SUM(F93+F104)</f>
        <v>200</v>
      </c>
      <c r="G105" s="110"/>
    </row>
    <row r="106" spans="1:7" s="104" customFormat="1" ht="15.75">
      <c r="A106" s="47" t="s">
        <v>212</v>
      </c>
      <c r="B106" s="111" t="s">
        <v>213</v>
      </c>
      <c r="C106" s="111">
        <v>35148</v>
      </c>
      <c r="D106" s="111">
        <f>SUM(D80+D105)</f>
        <v>47424</v>
      </c>
      <c r="E106" s="116">
        <f>SUM(E80+E105)</f>
        <v>43292</v>
      </c>
      <c r="F106" s="85">
        <f>SUM(F80+F105)</f>
        <v>4132</v>
      </c>
      <c r="G106" s="85">
        <f>SUM(G80+G105)</f>
        <v>0</v>
      </c>
    </row>
    <row r="107" spans="1:7" ht="15">
      <c r="A107" s="26" t="s">
        <v>214</v>
      </c>
      <c r="B107" s="17" t="s">
        <v>215</v>
      </c>
      <c r="C107" s="17"/>
      <c r="D107" s="17"/>
      <c r="E107" s="40">
        <v>0</v>
      </c>
      <c r="F107" s="40">
        <v>0</v>
      </c>
      <c r="G107" s="26"/>
    </row>
    <row r="108" spans="1:7" ht="15">
      <c r="A108" s="26" t="s">
        <v>216</v>
      </c>
      <c r="B108" s="17" t="s">
        <v>217</v>
      </c>
      <c r="C108" s="17"/>
      <c r="D108" s="17"/>
      <c r="E108" s="40">
        <v>0</v>
      </c>
      <c r="F108" s="40">
        <v>0</v>
      </c>
      <c r="G108" s="26"/>
    </row>
    <row r="109" spans="1:7" ht="15">
      <c r="A109" s="26" t="s">
        <v>218</v>
      </c>
      <c r="B109" s="17" t="s">
        <v>219</v>
      </c>
      <c r="C109" s="17">
        <v>4000</v>
      </c>
      <c r="D109" s="17">
        <v>4000</v>
      </c>
      <c r="E109" s="40">
        <v>0</v>
      </c>
      <c r="F109" s="40">
        <v>4000</v>
      </c>
      <c r="G109" s="26"/>
    </row>
    <row r="110" spans="1:7" ht="15">
      <c r="A110" s="33" t="s">
        <v>220</v>
      </c>
      <c r="B110" s="21" t="s">
        <v>221</v>
      </c>
      <c r="C110" s="21">
        <v>4000</v>
      </c>
      <c r="D110" s="21">
        <f>SUM(D107:D109)</f>
        <v>4000</v>
      </c>
      <c r="E110" s="39">
        <v>0</v>
      </c>
      <c r="F110" s="39">
        <f>SUM(F107:F109)</f>
        <v>4000</v>
      </c>
      <c r="G110" s="33"/>
    </row>
    <row r="111" spans="1:7" ht="15">
      <c r="A111" s="34" t="s">
        <v>222</v>
      </c>
      <c r="B111" s="17" t="s">
        <v>223</v>
      </c>
      <c r="C111" s="17"/>
      <c r="D111" s="17"/>
      <c r="E111" s="42">
        <v>0</v>
      </c>
      <c r="F111" s="30">
        <v>0</v>
      </c>
      <c r="G111" s="34"/>
    </row>
    <row r="112" spans="1:7" ht="15">
      <c r="A112" s="34" t="s">
        <v>224</v>
      </c>
      <c r="B112" s="17" t="s">
        <v>225</v>
      </c>
      <c r="C112" s="17"/>
      <c r="D112" s="17"/>
      <c r="E112" s="42">
        <v>0</v>
      </c>
      <c r="F112" s="30">
        <v>0</v>
      </c>
      <c r="G112" s="34"/>
    </row>
    <row r="113" spans="1:7" ht="15">
      <c r="A113" s="26" t="s">
        <v>226</v>
      </c>
      <c r="B113" s="17" t="s">
        <v>227</v>
      </c>
      <c r="C113" s="17"/>
      <c r="D113" s="17"/>
      <c r="E113" s="40">
        <v>0</v>
      </c>
      <c r="F113" s="29">
        <v>0</v>
      </c>
      <c r="G113" s="26"/>
    </row>
    <row r="114" spans="1:7" ht="15">
      <c r="A114" s="26" t="s">
        <v>228</v>
      </c>
      <c r="B114" s="17" t="s">
        <v>229</v>
      </c>
      <c r="C114" s="17"/>
      <c r="D114" s="17"/>
      <c r="E114" s="40">
        <v>0</v>
      </c>
      <c r="F114" s="29">
        <v>0</v>
      </c>
      <c r="G114" s="26"/>
    </row>
    <row r="115" spans="1:7" ht="15">
      <c r="A115" s="35" t="s">
        <v>230</v>
      </c>
      <c r="B115" s="21" t="s">
        <v>231</v>
      </c>
      <c r="C115" s="21"/>
      <c r="D115" s="21"/>
      <c r="E115" s="41">
        <v>0</v>
      </c>
      <c r="F115" s="43">
        <v>0</v>
      </c>
      <c r="G115" s="35"/>
    </row>
    <row r="116" spans="1:7" ht="15">
      <c r="A116" s="34" t="s">
        <v>232</v>
      </c>
      <c r="B116" s="17" t="s">
        <v>233</v>
      </c>
      <c r="C116" s="17"/>
      <c r="D116" s="17"/>
      <c r="E116" s="42">
        <v>0</v>
      </c>
      <c r="F116" s="30">
        <v>0</v>
      </c>
      <c r="G116" s="34"/>
    </row>
    <row r="117" spans="1:7" ht="15">
      <c r="A117" s="34" t="s">
        <v>234</v>
      </c>
      <c r="B117" s="17" t="s">
        <v>235</v>
      </c>
      <c r="C117" s="17"/>
      <c r="D117" s="17"/>
      <c r="E117" s="42">
        <v>0</v>
      </c>
      <c r="F117" s="30">
        <v>0</v>
      </c>
      <c r="G117" s="34"/>
    </row>
    <row r="118" spans="1:7" ht="15">
      <c r="A118" s="35" t="s">
        <v>236</v>
      </c>
      <c r="B118" s="21" t="s">
        <v>237</v>
      </c>
      <c r="C118" s="21"/>
      <c r="D118" s="21"/>
      <c r="E118" s="41">
        <v>0</v>
      </c>
      <c r="F118" s="30">
        <v>0</v>
      </c>
      <c r="G118" s="34"/>
    </row>
    <row r="119" spans="1:7" ht="15">
      <c r="A119" s="34" t="s">
        <v>238</v>
      </c>
      <c r="B119" s="17" t="s">
        <v>239</v>
      </c>
      <c r="C119" s="17"/>
      <c r="D119" s="17"/>
      <c r="E119" s="42">
        <v>0</v>
      </c>
      <c r="F119" s="30">
        <v>0</v>
      </c>
      <c r="G119" s="34"/>
    </row>
    <row r="120" spans="1:7" ht="15">
      <c r="A120" s="34" t="s">
        <v>240</v>
      </c>
      <c r="B120" s="17" t="s">
        <v>241</v>
      </c>
      <c r="C120" s="17"/>
      <c r="D120" s="17"/>
      <c r="E120" s="42">
        <v>0</v>
      </c>
      <c r="F120" s="30">
        <v>0</v>
      </c>
      <c r="G120" s="34"/>
    </row>
    <row r="121" spans="1:7" ht="15">
      <c r="A121" s="34" t="s">
        <v>242</v>
      </c>
      <c r="B121" s="17" t="s">
        <v>243</v>
      </c>
      <c r="C121" s="17"/>
      <c r="D121" s="17"/>
      <c r="E121" s="42">
        <v>0</v>
      </c>
      <c r="F121" s="30">
        <v>0</v>
      </c>
      <c r="G121" s="34"/>
    </row>
    <row r="122" spans="1:7" ht="15">
      <c r="A122" s="36" t="s">
        <v>244</v>
      </c>
      <c r="B122" s="24" t="s">
        <v>245</v>
      </c>
      <c r="C122" s="24">
        <f>SUM(C110+C115+C118)</f>
        <v>4000</v>
      </c>
      <c r="D122" s="24">
        <f>SUM(D110+D115+D118)</f>
        <v>4000</v>
      </c>
      <c r="E122" s="41">
        <v>0</v>
      </c>
      <c r="F122" s="43">
        <v>0</v>
      </c>
      <c r="G122" s="35"/>
    </row>
    <row r="123" spans="1:7" ht="15">
      <c r="A123" s="34" t="s">
        <v>246</v>
      </c>
      <c r="B123" s="17" t="s">
        <v>247</v>
      </c>
      <c r="C123" s="17"/>
      <c r="D123" s="17"/>
      <c r="E123" s="42">
        <v>0</v>
      </c>
      <c r="F123" s="30">
        <v>0</v>
      </c>
      <c r="G123" s="34"/>
    </row>
    <row r="124" spans="1:7" ht="15">
      <c r="A124" s="26" t="s">
        <v>248</v>
      </c>
      <c r="B124" s="17" t="s">
        <v>249</v>
      </c>
      <c r="C124" s="17"/>
      <c r="D124" s="17"/>
      <c r="E124" s="40">
        <v>0</v>
      </c>
      <c r="F124" s="29">
        <v>0</v>
      </c>
      <c r="G124" s="26"/>
    </row>
    <row r="125" spans="1:7" ht="15">
      <c r="A125" s="34" t="s">
        <v>250</v>
      </c>
      <c r="B125" s="17" t="s">
        <v>251</v>
      </c>
      <c r="C125" s="17"/>
      <c r="D125" s="17"/>
      <c r="E125" s="42">
        <v>0</v>
      </c>
      <c r="F125" s="30">
        <v>0</v>
      </c>
      <c r="G125" s="34"/>
    </row>
    <row r="126" spans="1:7" ht="23.25" customHeight="1">
      <c r="A126" s="34" t="s">
        <v>252</v>
      </c>
      <c r="B126" s="17" t="s">
        <v>253</v>
      </c>
      <c r="C126" s="17"/>
      <c r="D126" s="17"/>
      <c r="E126" s="42">
        <v>0</v>
      </c>
      <c r="F126" s="30">
        <v>0</v>
      </c>
      <c r="G126" s="34"/>
    </row>
    <row r="127" spans="1:7" ht="15">
      <c r="A127" s="36" t="s">
        <v>254</v>
      </c>
      <c r="B127" s="24" t="s">
        <v>255</v>
      </c>
      <c r="C127" s="24"/>
      <c r="D127" s="24"/>
      <c r="E127" s="41">
        <v>0</v>
      </c>
      <c r="F127" s="43">
        <v>0</v>
      </c>
      <c r="G127" s="35"/>
    </row>
    <row r="128" spans="1:7" ht="15">
      <c r="A128" s="26" t="s">
        <v>256</v>
      </c>
      <c r="B128" s="17" t="s">
        <v>257</v>
      </c>
      <c r="C128" s="17"/>
      <c r="D128" s="17"/>
      <c r="E128" s="40">
        <v>0</v>
      </c>
      <c r="F128" s="29">
        <v>0</v>
      </c>
      <c r="G128" s="26"/>
    </row>
    <row r="129" spans="1:7" s="104" customFormat="1" ht="15.75">
      <c r="A129" s="49" t="s">
        <v>258</v>
      </c>
      <c r="B129" s="50" t="s">
        <v>259</v>
      </c>
      <c r="C129" s="50">
        <v>4000</v>
      </c>
      <c r="D129" s="50">
        <f>SUM(D122+D127+D128)</f>
        <v>4000</v>
      </c>
      <c r="E129" s="106">
        <f>SUM(E107:E128)</f>
        <v>0</v>
      </c>
      <c r="F129" s="107">
        <f>SUM(F110+F115+F118+F122+F127)</f>
        <v>4000</v>
      </c>
      <c r="G129" s="108">
        <f>SUM(G110+G115+G118+G122+G127)</f>
        <v>0</v>
      </c>
    </row>
    <row r="130" spans="1:7" s="104" customFormat="1" ht="15.75">
      <c r="A130" s="48" t="s">
        <v>12</v>
      </c>
      <c r="B130" s="51"/>
      <c r="C130" s="48">
        <v>39148</v>
      </c>
      <c r="D130" s="118">
        <f>SUM(D106+D129)</f>
        <v>51424</v>
      </c>
      <c r="E130" s="48">
        <f>SUM(E106+E129)</f>
        <v>43292</v>
      </c>
      <c r="F130" s="48">
        <f>SUM(F106+F129)</f>
        <v>8132</v>
      </c>
      <c r="G130" s="85">
        <f>SUM(G106+G129)</f>
        <v>0</v>
      </c>
    </row>
  </sheetData>
  <sheetProtection/>
  <mergeCells count="5">
    <mergeCell ref="A5:G5"/>
    <mergeCell ref="A6:G6"/>
    <mergeCell ref="A1:G1"/>
    <mergeCell ref="A3:G3"/>
    <mergeCell ref="A2:G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8.28125" style="1" customWidth="1"/>
    <col min="2" max="4" width="9.140625" style="1" customWidth="1"/>
    <col min="5" max="5" width="11.57421875" style="1" customWidth="1"/>
    <col min="6" max="6" width="11.28125" style="1" customWidth="1"/>
    <col min="7" max="7" width="11.28125" style="1" hidden="1" customWidth="1"/>
    <col min="8" max="16384" width="9.140625" style="1" customWidth="1"/>
  </cols>
  <sheetData>
    <row r="1" spans="1:7" ht="15">
      <c r="A1" s="134"/>
      <c r="B1" s="134"/>
      <c r="C1" s="134"/>
      <c r="D1" s="134"/>
      <c r="E1" s="134"/>
      <c r="F1" s="134"/>
      <c r="G1" s="134"/>
    </row>
    <row r="2" spans="1:7" ht="15">
      <c r="A2" s="134" t="s">
        <v>610</v>
      </c>
      <c r="B2" s="134"/>
      <c r="C2" s="134"/>
      <c r="D2" s="134"/>
      <c r="E2" s="134"/>
      <c r="F2" s="134"/>
      <c r="G2" s="134"/>
    </row>
    <row r="3" spans="1:7" ht="15.75">
      <c r="A3" s="139" t="s">
        <v>434</v>
      </c>
      <c r="B3" s="140"/>
      <c r="C3" s="140"/>
      <c r="D3" s="140"/>
      <c r="E3" s="140"/>
      <c r="F3" s="140"/>
      <c r="G3" s="140"/>
    </row>
    <row r="4" spans="1:7" ht="15.75" customHeight="1">
      <c r="A4" s="139" t="s">
        <v>260</v>
      </c>
      <c r="B4" s="140"/>
      <c r="C4" s="140"/>
      <c r="D4" s="140"/>
      <c r="E4" s="140"/>
      <c r="F4" s="140"/>
      <c r="G4" s="140"/>
    </row>
    <row r="5" spans="1:7" ht="32.25" customHeight="1">
      <c r="A5" s="9" t="s">
        <v>26</v>
      </c>
      <c r="B5" s="10" t="s">
        <v>261</v>
      </c>
      <c r="C5" s="10" t="s">
        <v>588</v>
      </c>
      <c r="D5" s="10" t="s">
        <v>587</v>
      </c>
      <c r="E5" s="44" t="s">
        <v>28</v>
      </c>
      <c r="F5" s="44" t="s">
        <v>29</v>
      </c>
      <c r="G5" s="44" t="s">
        <v>30</v>
      </c>
    </row>
    <row r="6" spans="1:7" ht="15">
      <c r="A6" s="16" t="s">
        <v>262</v>
      </c>
      <c r="B6" s="20" t="s">
        <v>263</v>
      </c>
      <c r="C6" s="20">
        <v>7685</v>
      </c>
      <c r="D6" s="20">
        <v>7685</v>
      </c>
      <c r="E6" s="14">
        <v>7685</v>
      </c>
      <c r="F6" s="14">
        <v>0</v>
      </c>
      <c r="G6" s="14"/>
    </row>
    <row r="7" spans="1:7" ht="25.5">
      <c r="A7" s="17" t="s">
        <v>264</v>
      </c>
      <c r="B7" s="20" t="s">
        <v>265</v>
      </c>
      <c r="C7" s="20"/>
      <c r="D7" s="20"/>
      <c r="E7" s="14">
        <v>0</v>
      </c>
      <c r="F7" s="14">
        <v>0</v>
      </c>
      <c r="G7" s="14"/>
    </row>
    <row r="8" spans="1:7" ht="44.25" customHeight="1">
      <c r="A8" s="17" t="s">
        <v>266</v>
      </c>
      <c r="B8" s="20" t="s">
        <v>267</v>
      </c>
      <c r="C8" s="20">
        <v>1596</v>
      </c>
      <c r="D8" s="20">
        <v>1585</v>
      </c>
      <c r="E8" s="14">
        <v>1585</v>
      </c>
      <c r="F8" s="14">
        <v>0</v>
      </c>
      <c r="G8" s="14"/>
    </row>
    <row r="9" spans="1:7" ht="25.5">
      <c r="A9" s="17" t="s">
        <v>268</v>
      </c>
      <c r="B9" s="20" t="s">
        <v>269</v>
      </c>
      <c r="C9" s="20">
        <v>430</v>
      </c>
      <c r="D9" s="20">
        <v>430</v>
      </c>
      <c r="E9" s="14">
        <v>430</v>
      </c>
      <c r="F9" s="14">
        <v>0</v>
      </c>
      <c r="G9" s="14"/>
    </row>
    <row r="10" spans="1:7" ht="15">
      <c r="A10" s="17" t="s">
        <v>270</v>
      </c>
      <c r="B10" s="20" t="s">
        <v>271</v>
      </c>
      <c r="C10" s="20"/>
      <c r="D10" s="20">
        <v>40</v>
      </c>
      <c r="E10" s="14">
        <v>40</v>
      </c>
      <c r="F10" s="14">
        <v>0</v>
      </c>
      <c r="G10" s="14"/>
    </row>
    <row r="11" spans="1:7" ht="15">
      <c r="A11" s="17" t="s">
        <v>272</v>
      </c>
      <c r="B11" s="20" t="s">
        <v>273</v>
      </c>
      <c r="C11" s="20"/>
      <c r="D11" s="20">
        <v>444</v>
      </c>
      <c r="E11" s="14">
        <v>444</v>
      </c>
      <c r="F11" s="14">
        <v>0</v>
      </c>
      <c r="G11" s="14"/>
    </row>
    <row r="12" spans="1:7" ht="15">
      <c r="A12" s="21" t="s">
        <v>274</v>
      </c>
      <c r="B12" s="45" t="s">
        <v>275</v>
      </c>
      <c r="C12" s="45">
        <f>SUM(C6:C11)</f>
        <v>9711</v>
      </c>
      <c r="D12" s="45">
        <f>SUM(D6:D11)</f>
        <v>10184</v>
      </c>
      <c r="E12" s="37">
        <f>SUM(E6:E11)</f>
        <v>10184</v>
      </c>
      <c r="F12" s="37">
        <f>SUM(F6:F11)</f>
        <v>0</v>
      </c>
      <c r="G12" s="37">
        <f>SUM(G6:G11)</f>
        <v>0</v>
      </c>
    </row>
    <row r="13" spans="1:7" ht="15">
      <c r="A13" s="17" t="s">
        <v>276</v>
      </c>
      <c r="B13" s="20" t="s">
        <v>277</v>
      </c>
      <c r="C13" s="20"/>
      <c r="D13" s="20"/>
      <c r="E13" s="14">
        <v>0</v>
      </c>
      <c r="F13" s="14">
        <v>0</v>
      </c>
      <c r="G13" s="14"/>
    </row>
    <row r="14" spans="1:7" ht="25.5">
      <c r="A14" s="17" t="s">
        <v>278</v>
      </c>
      <c r="B14" s="20" t="s">
        <v>279</v>
      </c>
      <c r="C14" s="20"/>
      <c r="D14" s="20"/>
      <c r="E14" s="14">
        <v>0</v>
      </c>
      <c r="F14" s="14">
        <v>0</v>
      </c>
      <c r="G14" s="14"/>
    </row>
    <row r="15" spans="1:7" ht="25.5">
      <c r="A15" s="17" t="s">
        <v>280</v>
      </c>
      <c r="B15" s="20" t="s">
        <v>281</v>
      </c>
      <c r="C15" s="20"/>
      <c r="D15" s="20"/>
      <c r="E15" s="14">
        <v>0</v>
      </c>
      <c r="F15" s="14">
        <v>0</v>
      </c>
      <c r="G15" s="14"/>
    </row>
    <row r="16" spans="1:7" ht="25.5">
      <c r="A16" s="17" t="s">
        <v>282</v>
      </c>
      <c r="B16" s="20" t="s">
        <v>283</v>
      </c>
      <c r="C16" s="20">
        <v>1000</v>
      </c>
      <c r="D16" s="20">
        <v>3000</v>
      </c>
      <c r="E16" s="14">
        <v>0</v>
      </c>
      <c r="F16" s="14">
        <v>3000</v>
      </c>
      <c r="G16" s="14"/>
    </row>
    <row r="17" spans="1:7" ht="31.5" customHeight="1">
      <c r="A17" s="17" t="s">
        <v>284</v>
      </c>
      <c r="B17" s="20" t="s">
        <v>285</v>
      </c>
      <c r="C17" s="20"/>
      <c r="D17" s="20">
        <v>1242</v>
      </c>
      <c r="E17" s="14">
        <v>1242</v>
      </c>
      <c r="F17" s="14">
        <v>0</v>
      </c>
      <c r="G17" s="14"/>
    </row>
    <row r="18" spans="1:7" ht="28.5" customHeight="1">
      <c r="A18" s="24" t="s">
        <v>286</v>
      </c>
      <c r="B18" s="32" t="s">
        <v>287</v>
      </c>
      <c r="C18" s="32">
        <f>SUM(C12:C17)</f>
        <v>10711</v>
      </c>
      <c r="D18" s="32">
        <f>SUM(D12:D17)</f>
        <v>14426</v>
      </c>
      <c r="E18" s="120">
        <f>SUM(E12:E17)</f>
        <v>11426</v>
      </c>
      <c r="F18" s="120">
        <f>SUM(F13:F17)</f>
        <v>3000</v>
      </c>
      <c r="G18" s="120">
        <f>SUM(G13:G17)</f>
        <v>0</v>
      </c>
    </row>
    <row r="19" spans="1:7" ht="15.75" customHeight="1">
      <c r="A19" s="17" t="s">
        <v>288</v>
      </c>
      <c r="B19" s="20" t="s">
        <v>289</v>
      </c>
      <c r="C19" s="20"/>
      <c r="D19" s="20">
        <v>6500</v>
      </c>
      <c r="E19" s="14">
        <v>6500</v>
      </c>
      <c r="F19" s="14">
        <v>0</v>
      </c>
      <c r="G19" s="14"/>
    </row>
    <row r="20" spans="1:7" ht="25.5">
      <c r="A20" s="17" t="s">
        <v>290</v>
      </c>
      <c r="B20" s="20" t="s">
        <v>291</v>
      </c>
      <c r="C20" s="20"/>
      <c r="D20" s="20"/>
      <c r="E20" s="14">
        <v>0</v>
      </c>
      <c r="F20" s="14">
        <v>0</v>
      </c>
      <c r="G20" s="14"/>
    </row>
    <row r="21" spans="1:7" ht="25.5">
      <c r="A21" s="17" t="s">
        <v>292</v>
      </c>
      <c r="B21" s="20" t="s">
        <v>293</v>
      </c>
      <c r="C21" s="20"/>
      <c r="D21" s="20">
        <v>277</v>
      </c>
      <c r="E21" s="14">
        <v>0</v>
      </c>
      <c r="F21" s="14">
        <v>277</v>
      </c>
      <c r="G21" s="14"/>
    </row>
    <row r="22" spans="1:7" ht="25.5">
      <c r="A22" s="17" t="s">
        <v>294</v>
      </c>
      <c r="B22" s="20" t="s">
        <v>295</v>
      </c>
      <c r="C22" s="20"/>
      <c r="D22" s="20"/>
      <c r="E22" s="14">
        <v>0</v>
      </c>
      <c r="F22" s="14">
        <v>0</v>
      </c>
      <c r="G22" s="14"/>
    </row>
    <row r="23" spans="1:7" ht="25.5">
      <c r="A23" s="17" t="s">
        <v>296</v>
      </c>
      <c r="B23" s="20" t="s">
        <v>297</v>
      </c>
      <c r="C23" s="20">
        <v>11503</v>
      </c>
      <c r="D23" s="20">
        <v>11504</v>
      </c>
      <c r="E23" s="121">
        <v>11504</v>
      </c>
      <c r="F23" s="121">
        <v>0</v>
      </c>
      <c r="G23" s="121"/>
    </row>
    <row r="24" spans="1:7" ht="28.5">
      <c r="A24" s="24" t="s">
        <v>298</v>
      </c>
      <c r="B24" s="32" t="s">
        <v>299</v>
      </c>
      <c r="C24" s="32">
        <f>SUM(C19:C23)</f>
        <v>11503</v>
      </c>
      <c r="D24" s="32">
        <f>SUM(D19:D23)</f>
        <v>18281</v>
      </c>
      <c r="E24" s="37">
        <f>SUM(E19:E23)</f>
        <v>18004</v>
      </c>
      <c r="F24" s="37">
        <f>SUM(F19:F23)</f>
        <v>277</v>
      </c>
      <c r="G24" s="37">
        <f>SUM(G19:G23)</f>
        <v>0</v>
      </c>
    </row>
    <row r="25" spans="1:7" ht="15">
      <c r="A25" s="17" t="s">
        <v>300</v>
      </c>
      <c r="B25" s="20" t="s">
        <v>301</v>
      </c>
      <c r="C25" s="20"/>
      <c r="D25" s="20"/>
      <c r="E25" s="14">
        <v>0</v>
      </c>
      <c r="F25" s="14">
        <v>0</v>
      </c>
      <c r="G25" s="14"/>
    </row>
    <row r="26" spans="1:7" ht="15">
      <c r="A26" s="17" t="s">
        <v>302</v>
      </c>
      <c r="B26" s="20" t="s">
        <v>303</v>
      </c>
      <c r="C26" s="20"/>
      <c r="D26" s="20"/>
      <c r="E26" s="14">
        <v>0</v>
      </c>
      <c r="F26" s="14">
        <v>0</v>
      </c>
      <c r="G26" s="14"/>
    </row>
    <row r="27" spans="1:7" ht="15">
      <c r="A27" s="21" t="s">
        <v>304</v>
      </c>
      <c r="B27" s="45" t="s">
        <v>305</v>
      </c>
      <c r="C27" s="45"/>
      <c r="D27" s="45"/>
      <c r="E27" s="37">
        <f>SUM(E25:E26)</f>
        <v>0</v>
      </c>
      <c r="F27" s="37">
        <f>SUM(F25:F26)</f>
        <v>0</v>
      </c>
      <c r="G27" s="37">
        <f>SUM(G25:G26)</f>
        <v>0</v>
      </c>
    </row>
    <row r="28" spans="1:7" ht="15">
      <c r="A28" s="17" t="s">
        <v>306</v>
      </c>
      <c r="B28" s="20" t="s">
        <v>307</v>
      </c>
      <c r="C28" s="20"/>
      <c r="D28" s="20"/>
      <c r="E28" s="14"/>
      <c r="F28" s="14"/>
      <c r="G28" s="14"/>
    </row>
    <row r="29" spans="1:7" ht="15">
      <c r="A29" s="17" t="s">
        <v>308</v>
      </c>
      <c r="B29" s="20" t="s">
        <v>309</v>
      </c>
      <c r="C29" s="20"/>
      <c r="D29" s="20"/>
      <c r="E29" s="14"/>
      <c r="F29" s="14"/>
      <c r="G29" s="14"/>
    </row>
    <row r="30" spans="1:7" s="38" customFormat="1" ht="14.25">
      <c r="A30" s="21" t="s">
        <v>310</v>
      </c>
      <c r="B30" s="45" t="s">
        <v>311</v>
      </c>
      <c r="C30" s="45">
        <v>550</v>
      </c>
      <c r="D30" s="45">
        <v>550</v>
      </c>
      <c r="E30" s="37">
        <v>550</v>
      </c>
      <c r="F30" s="37">
        <v>0</v>
      </c>
      <c r="G30" s="37"/>
    </row>
    <row r="31" spans="1:7" ht="15">
      <c r="A31" s="17" t="s">
        <v>312</v>
      </c>
      <c r="B31" s="20" t="s">
        <v>313</v>
      </c>
      <c r="C31" s="20">
        <v>1000</v>
      </c>
      <c r="D31" s="20">
        <v>2090</v>
      </c>
      <c r="E31" s="14">
        <v>2090</v>
      </c>
      <c r="F31" s="14">
        <v>0</v>
      </c>
      <c r="G31" s="14"/>
    </row>
    <row r="32" spans="1:7" ht="15">
      <c r="A32" s="17" t="s">
        <v>314</v>
      </c>
      <c r="B32" s="20" t="s">
        <v>315</v>
      </c>
      <c r="C32" s="20"/>
      <c r="D32" s="20"/>
      <c r="E32" s="14">
        <v>0</v>
      </c>
      <c r="F32" s="14">
        <v>0</v>
      </c>
      <c r="G32" s="14"/>
    </row>
    <row r="33" spans="1:7" ht="15">
      <c r="A33" s="17" t="s">
        <v>316</v>
      </c>
      <c r="B33" s="20" t="s">
        <v>317</v>
      </c>
      <c r="C33" s="20"/>
      <c r="D33" s="20"/>
      <c r="E33" s="14">
        <v>0</v>
      </c>
      <c r="F33" s="14">
        <v>0</v>
      </c>
      <c r="G33" s="14"/>
    </row>
    <row r="34" spans="1:7" ht="15">
      <c r="A34" s="17" t="s">
        <v>318</v>
      </c>
      <c r="B34" s="20" t="s">
        <v>319</v>
      </c>
      <c r="C34" s="20">
        <v>800</v>
      </c>
      <c r="D34" s="20">
        <v>800</v>
      </c>
      <c r="E34" s="14">
        <v>800</v>
      </c>
      <c r="F34" s="14">
        <v>0</v>
      </c>
      <c r="G34" s="14"/>
    </row>
    <row r="35" spans="1:7" ht="15">
      <c r="A35" s="17" t="s">
        <v>320</v>
      </c>
      <c r="B35" s="20" t="s">
        <v>321</v>
      </c>
      <c r="C35" s="20"/>
      <c r="D35" s="20"/>
      <c r="E35" s="14">
        <v>0</v>
      </c>
      <c r="F35" s="14">
        <v>0</v>
      </c>
      <c r="G35" s="14"/>
    </row>
    <row r="36" spans="1:7" ht="15" customHeight="1">
      <c r="A36" s="21" t="s">
        <v>322</v>
      </c>
      <c r="B36" s="45" t="s">
        <v>323</v>
      </c>
      <c r="C36" s="45">
        <f>SUM(C31:C35)</f>
        <v>1800</v>
      </c>
      <c r="D36" s="45">
        <f>SUM(D31:D35)</f>
        <v>2890</v>
      </c>
      <c r="E36" s="37">
        <f>SUM(E31:E35)</f>
        <v>2890</v>
      </c>
      <c r="F36" s="37">
        <f>SUM(F31:F35)</f>
        <v>0</v>
      </c>
      <c r="G36" s="37">
        <f>SUM(G31:G35)</f>
        <v>0</v>
      </c>
    </row>
    <row r="37" spans="1:7" ht="15">
      <c r="A37" s="17" t="s">
        <v>324</v>
      </c>
      <c r="B37" s="20" t="s">
        <v>325</v>
      </c>
      <c r="C37" s="20"/>
      <c r="D37" s="20"/>
      <c r="E37" s="14">
        <v>0</v>
      </c>
      <c r="F37" s="14">
        <v>0</v>
      </c>
      <c r="G37" s="14"/>
    </row>
    <row r="38" spans="1:7" ht="15">
      <c r="A38" s="24" t="s">
        <v>326</v>
      </c>
      <c r="B38" s="32" t="s">
        <v>327</v>
      </c>
      <c r="C38" s="32">
        <f>SUM(C27+C28+C29+C30+C36)</f>
        <v>2350</v>
      </c>
      <c r="D38" s="32">
        <f>SUM(D27+D28+D29+D30+D36)</f>
        <v>3440</v>
      </c>
      <c r="E38" s="37">
        <f>SUM(E30+E36)</f>
        <v>3440</v>
      </c>
      <c r="F38" s="37">
        <f>SUM(F30+F36)</f>
        <v>0</v>
      </c>
      <c r="G38" s="37">
        <f>SUM(G30+G36)</f>
        <v>0</v>
      </c>
    </row>
    <row r="39" spans="1:7" ht="36.75" customHeight="1">
      <c r="A39" s="9" t="s">
        <v>26</v>
      </c>
      <c r="B39" s="10" t="s">
        <v>261</v>
      </c>
      <c r="C39" s="10"/>
      <c r="D39" s="10"/>
      <c r="E39" s="44" t="s">
        <v>28</v>
      </c>
      <c r="F39" s="44" t="s">
        <v>29</v>
      </c>
      <c r="G39" s="44" t="s">
        <v>30</v>
      </c>
    </row>
    <row r="40" spans="1:7" ht="15">
      <c r="A40" s="26" t="s">
        <v>328</v>
      </c>
      <c r="B40" s="20" t="s">
        <v>329</v>
      </c>
      <c r="C40" s="20"/>
      <c r="D40" s="20"/>
      <c r="E40" s="14">
        <v>0</v>
      </c>
      <c r="F40" s="14">
        <v>0</v>
      </c>
      <c r="G40" s="14"/>
    </row>
    <row r="41" spans="1:7" ht="33" customHeight="1" hidden="1">
      <c r="A41" s="9" t="s">
        <v>26</v>
      </c>
      <c r="B41" s="10" t="s">
        <v>261</v>
      </c>
      <c r="C41" s="10"/>
      <c r="D41" s="10"/>
      <c r="E41" s="44" t="s">
        <v>28</v>
      </c>
      <c r="F41" s="44" t="s">
        <v>29</v>
      </c>
      <c r="G41" s="44" t="s">
        <v>30</v>
      </c>
    </row>
    <row r="42" spans="1:7" ht="15">
      <c r="A42" s="26" t="s">
        <v>330</v>
      </c>
      <c r="B42" s="20" t="s">
        <v>331</v>
      </c>
      <c r="C42" s="20">
        <v>5859</v>
      </c>
      <c r="D42" s="20">
        <v>5859</v>
      </c>
      <c r="E42" s="14">
        <v>5859</v>
      </c>
      <c r="F42" s="14"/>
      <c r="G42" s="14"/>
    </row>
    <row r="43" spans="1:7" ht="15">
      <c r="A43" s="26" t="s">
        <v>332</v>
      </c>
      <c r="B43" s="20" t="s">
        <v>333</v>
      </c>
      <c r="C43" s="20">
        <v>335</v>
      </c>
      <c r="D43" s="20">
        <v>335</v>
      </c>
      <c r="E43" s="14">
        <v>335</v>
      </c>
      <c r="F43" s="14">
        <v>0</v>
      </c>
      <c r="G43" s="14"/>
    </row>
    <row r="44" spans="1:7" ht="15">
      <c r="A44" s="26" t="s">
        <v>334</v>
      </c>
      <c r="B44" s="20" t="s">
        <v>335</v>
      </c>
      <c r="C44" s="20"/>
      <c r="D44" s="20"/>
      <c r="E44" s="14">
        <v>0</v>
      </c>
      <c r="F44" s="14">
        <v>0</v>
      </c>
      <c r="G44" s="14"/>
    </row>
    <row r="45" spans="1:7" ht="15">
      <c r="A45" s="26" t="s">
        <v>336</v>
      </c>
      <c r="B45" s="20" t="s">
        <v>337</v>
      </c>
      <c r="C45" s="20">
        <v>1816</v>
      </c>
      <c r="D45" s="20">
        <v>1816</v>
      </c>
      <c r="E45" s="14">
        <v>1816</v>
      </c>
      <c r="F45" s="14">
        <v>0</v>
      </c>
      <c r="G45" s="14"/>
    </row>
    <row r="46" spans="1:7" ht="15">
      <c r="A46" s="26" t="s">
        <v>338</v>
      </c>
      <c r="B46" s="20" t="s">
        <v>339</v>
      </c>
      <c r="C46" s="20">
        <v>2144</v>
      </c>
      <c r="D46" s="20">
        <v>2144</v>
      </c>
      <c r="E46" s="14">
        <v>2144</v>
      </c>
      <c r="F46" s="14">
        <v>0</v>
      </c>
      <c r="G46" s="14"/>
    </row>
    <row r="47" spans="1:7" ht="15">
      <c r="A47" s="26" t="s">
        <v>340</v>
      </c>
      <c r="B47" s="20" t="s">
        <v>341</v>
      </c>
      <c r="C47" s="20"/>
      <c r="D47" s="20"/>
      <c r="E47" s="14">
        <v>0</v>
      </c>
      <c r="F47" s="14">
        <v>0</v>
      </c>
      <c r="G47" s="14"/>
    </row>
    <row r="48" spans="1:7" ht="15">
      <c r="A48" s="26" t="s">
        <v>342</v>
      </c>
      <c r="B48" s="20" t="s">
        <v>343</v>
      </c>
      <c r="C48" s="20"/>
      <c r="D48" s="20"/>
      <c r="E48" s="14">
        <v>0</v>
      </c>
      <c r="F48" s="14">
        <v>0</v>
      </c>
      <c r="G48" s="14"/>
    </row>
    <row r="49" spans="1:7" ht="15">
      <c r="A49" s="26" t="s">
        <v>344</v>
      </c>
      <c r="B49" s="20" t="s">
        <v>345</v>
      </c>
      <c r="C49" s="20"/>
      <c r="D49" s="20"/>
      <c r="E49" s="14">
        <v>0</v>
      </c>
      <c r="F49" s="14">
        <v>0</v>
      </c>
      <c r="G49" s="14"/>
    </row>
    <row r="50" spans="1:7" ht="15">
      <c r="A50" s="26" t="s">
        <v>346</v>
      </c>
      <c r="B50" s="20" t="s">
        <v>347</v>
      </c>
      <c r="C50" s="20"/>
      <c r="D50" s="20">
        <v>199</v>
      </c>
      <c r="E50" s="14">
        <v>199</v>
      </c>
      <c r="F50" s="14">
        <v>0</v>
      </c>
      <c r="G50" s="14"/>
    </row>
    <row r="51" spans="1:7" ht="15">
      <c r="A51" s="28" t="s">
        <v>348</v>
      </c>
      <c r="B51" s="32" t="s">
        <v>349</v>
      </c>
      <c r="C51" s="32">
        <f>SUM(C40:C50)</f>
        <v>10154</v>
      </c>
      <c r="D51" s="32">
        <f>SUM(D40:D50)</f>
        <v>10353</v>
      </c>
      <c r="E51" s="37">
        <f>SUM(E40:E50)</f>
        <v>10353</v>
      </c>
      <c r="F51" s="37">
        <f>SUM(F40:F50)</f>
        <v>0</v>
      </c>
      <c r="G51" s="37">
        <f>SUM(G40:G50)</f>
        <v>0</v>
      </c>
    </row>
    <row r="52" spans="1:7" ht="15">
      <c r="A52" s="26" t="s">
        <v>350</v>
      </c>
      <c r="B52" s="20" t="s">
        <v>351</v>
      </c>
      <c r="C52" s="20"/>
      <c r="D52" s="20"/>
      <c r="E52" s="14">
        <v>0</v>
      </c>
      <c r="F52" s="14">
        <v>0</v>
      </c>
      <c r="G52" s="14"/>
    </row>
    <row r="53" spans="1:7" ht="15">
      <c r="A53" s="26" t="s">
        <v>352</v>
      </c>
      <c r="B53" s="20" t="s">
        <v>353</v>
      </c>
      <c r="C53" s="20"/>
      <c r="D53" s="20"/>
      <c r="E53" s="14">
        <v>0</v>
      </c>
      <c r="F53" s="14">
        <v>0</v>
      </c>
      <c r="G53" s="14"/>
    </row>
    <row r="54" spans="1:7" ht="15">
      <c r="A54" s="26" t="s">
        <v>354</v>
      </c>
      <c r="B54" s="20" t="s">
        <v>355</v>
      </c>
      <c r="C54" s="20"/>
      <c r="D54" s="20"/>
      <c r="E54" s="14">
        <v>0</v>
      </c>
      <c r="F54" s="14">
        <v>0</v>
      </c>
      <c r="G54" s="14"/>
    </row>
    <row r="55" spans="1:7" ht="15">
      <c r="A55" s="26" t="s">
        <v>356</v>
      </c>
      <c r="B55" s="20" t="s">
        <v>357</v>
      </c>
      <c r="C55" s="20"/>
      <c r="D55" s="20"/>
      <c r="E55" s="14">
        <v>0</v>
      </c>
      <c r="F55" s="14">
        <v>0</v>
      </c>
      <c r="G55" s="14"/>
    </row>
    <row r="56" spans="1:7" ht="15">
      <c r="A56" s="26" t="s">
        <v>358</v>
      </c>
      <c r="B56" s="20" t="s">
        <v>359</v>
      </c>
      <c r="C56" s="20"/>
      <c r="D56" s="20"/>
      <c r="E56" s="14">
        <v>0</v>
      </c>
      <c r="F56" s="14">
        <v>0</v>
      </c>
      <c r="G56" s="14"/>
    </row>
    <row r="57" spans="1:7" ht="15">
      <c r="A57" s="24" t="s">
        <v>360</v>
      </c>
      <c r="B57" s="32" t="s">
        <v>361</v>
      </c>
      <c r="C57" s="32"/>
      <c r="D57" s="32"/>
      <c r="E57" s="14">
        <v>0</v>
      </c>
      <c r="F57" s="14">
        <v>0</v>
      </c>
      <c r="G57" s="14"/>
    </row>
    <row r="58" spans="1:7" ht="25.5">
      <c r="A58" s="26" t="s">
        <v>362</v>
      </c>
      <c r="B58" s="20" t="s">
        <v>363</v>
      </c>
      <c r="C58" s="20"/>
      <c r="D58" s="20"/>
      <c r="E58" s="14">
        <v>0</v>
      </c>
      <c r="F58" s="14">
        <v>0</v>
      </c>
      <c r="G58" s="14"/>
    </row>
    <row r="59" spans="1:7" ht="25.5">
      <c r="A59" s="17" t="s">
        <v>364</v>
      </c>
      <c r="B59" s="20" t="s">
        <v>365</v>
      </c>
      <c r="C59" s="20"/>
      <c r="D59" s="20"/>
      <c r="E59" s="14">
        <v>0</v>
      </c>
      <c r="F59" s="14">
        <v>0</v>
      </c>
      <c r="G59" s="14"/>
    </row>
    <row r="60" spans="1:7" ht="15">
      <c r="A60" s="26" t="s">
        <v>366</v>
      </c>
      <c r="B60" s="20" t="s">
        <v>367</v>
      </c>
      <c r="C60" s="20"/>
      <c r="D60" s="20"/>
      <c r="E60" s="14">
        <v>0</v>
      </c>
      <c r="F60" s="14">
        <v>0</v>
      </c>
      <c r="G60" s="14"/>
    </row>
    <row r="61" spans="1:7" ht="15">
      <c r="A61" s="24" t="s">
        <v>368</v>
      </c>
      <c r="B61" s="32" t="s">
        <v>369</v>
      </c>
      <c r="C61" s="32"/>
      <c r="D61" s="32"/>
      <c r="E61" s="14">
        <v>0</v>
      </c>
      <c r="F61" s="14">
        <v>0</v>
      </c>
      <c r="G61" s="14"/>
    </row>
    <row r="62" spans="1:7" ht="25.5">
      <c r="A62" s="26" t="s">
        <v>370</v>
      </c>
      <c r="B62" s="20" t="s">
        <v>371</v>
      </c>
      <c r="C62" s="20"/>
      <c r="D62" s="20"/>
      <c r="E62" s="14">
        <v>0</v>
      </c>
      <c r="F62" s="14">
        <v>0</v>
      </c>
      <c r="G62" s="14"/>
    </row>
    <row r="63" spans="1:7" ht="25.5">
      <c r="A63" s="17" t="s">
        <v>372</v>
      </c>
      <c r="B63" s="20" t="s">
        <v>373</v>
      </c>
      <c r="C63" s="20"/>
      <c r="D63" s="20"/>
      <c r="E63" s="14">
        <v>0</v>
      </c>
      <c r="F63" s="14">
        <v>0</v>
      </c>
      <c r="G63" s="14"/>
    </row>
    <row r="64" spans="1:7" ht="15">
      <c r="A64" s="26" t="s">
        <v>374</v>
      </c>
      <c r="B64" s="20" t="s">
        <v>375</v>
      </c>
      <c r="C64" s="20"/>
      <c r="D64" s="20"/>
      <c r="E64" s="14">
        <v>0</v>
      </c>
      <c r="F64" s="14">
        <v>0</v>
      </c>
      <c r="G64" s="14"/>
    </row>
    <row r="65" spans="1:7" ht="15">
      <c r="A65" s="24" t="s">
        <v>376</v>
      </c>
      <c r="B65" s="32" t="s">
        <v>377</v>
      </c>
      <c r="C65" s="32"/>
      <c r="D65" s="32"/>
      <c r="E65" s="14">
        <f>SUM(E52:E64)</f>
        <v>0</v>
      </c>
      <c r="F65" s="14">
        <f>SUM(F52:F64)</f>
        <v>0</v>
      </c>
      <c r="G65" s="14">
        <f>SUM(G52:G64)</f>
        <v>0</v>
      </c>
    </row>
    <row r="66" spans="1:7" ht="15.75">
      <c r="A66" s="46" t="s">
        <v>378</v>
      </c>
      <c r="B66" s="47" t="s">
        <v>379</v>
      </c>
      <c r="C66" s="47">
        <f>SUM(C18+C24+C38+C51+C57+C61+C65)</f>
        <v>34718</v>
      </c>
      <c r="D66" s="47">
        <f>SUM(D18+D24+D38+D51+D57+D61+D65)</f>
        <v>46500</v>
      </c>
      <c r="E66" s="37">
        <f>SUM(E18+E24+E38+E51+E57+E61+E65)</f>
        <v>43223</v>
      </c>
      <c r="F66" s="37">
        <f>SUM(F18+F24+F38+F51+F57+F61+F65)</f>
        <v>3277</v>
      </c>
      <c r="G66" s="37">
        <f>SUM(G18+G24+G38+G51+G57+G61+G65)</f>
        <v>0</v>
      </c>
    </row>
    <row r="67" spans="1:7" ht="15.75">
      <c r="A67" s="48" t="s">
        <v>380</v>
      </c>
      <c r="B67" s="47"/>
      <c r="C67" s="47"/>
      <c r="D67" s="47">
        <v>1284</v>
      </c>
      <c r="E67" s="37"/>
      <c r="F67" s="37"/>
      <c r="G67" s="37">
        <f>SUM(G12+G38+G51-'kiadás működés, felhalmozás'!G80)</f>
        <v>0</v>
      </c>
    </row>
    <row r="68" spans="1:7" ht="15.75">
      <c r="A68" s="48" t="s">
        <v>381</v>
      </c>
      <c r="B68" s="47"/>
      <c r="C68" s="47"/>
      <c r="D68" s="47">
        <v>-2208</v>
      </c>
      <c r="E68" s="37"/>
      <c r="F68" s="37"/>
      <c r="G68" s="37">
        <f>SUM(G24+G57+G65-'kiadás működés, felhalmozás'!G105)</f>
        <v>0</v>
      </c>
    </row>
    <row r="69" spans="1:7" ht="15">
      <c r="A69" s="34" t="s">
        <v>382</v>
      </c>
      <c r="B69" s="17" t="s">
        <v>383</v>
      </c>
      <c r="C69" s="17"/>
      <c r="D69" s="17"/>
      <c r="E69" s="14">
        <v>0</v>
      </c>
      <c r="F69" s="14">
        <v>0</v>
      </c>
      <c r="G69" s="14"/>
    </row>
    <row r="70" spans="1:7" ht="25.5">
      <c r="A70" s="26" t="s">
        <v>384</v>
      </c>
      <c r="B70" s="17" t="s">
        <v>385</v>
      </c>
      <c r="C70" s="17"/>
      <c r="D70" s="17"/>
      <c r="E70" s="14">
        <v>0</v>
      </c>
      <c r="F70" s="14">
        <v>0</v>
      </c>
      <c r="G70" s="14"/>
    </row>
    <row r="71" spans="1:7" ht="15">
      <c r="A71" s="34" t="s">
        <v>386</v>
      </c>
      <c r="B71" s="17" t="s">
        <v>387</v>
      </c>
      <c r="C71" s="17">
        <v>4000</v>
      </c>
      <c r="D71" s="17">
        <v>4000</v>
      </c>
      <c r="E71" s="14">
        <v>0</v>
      </c>
      <c r="F71" s="14">
        <v>4000</v>
      </c>
      <c r="G71" s="14"/>
    </row>
    <row r="72" spans="1:7" ht="15">
      <c r="A72" s="33" t="s">
        <v>388</v>
      </c>
      <c r="B72" s="21" t="s">
        <v>389</v>
      </c>
      <c r="C72" s="21">
        <f>SUM(C69:C71)</f>
        <v>4000</v>
      </c>
      <c r="D72" s="21">
        <f>SUM(D69:D71)</f>
        <v>4000</v>
      </c>
      <c r="E72" s="37">
        <f>SUM(E69:E71)</f>
        <v>0</v>
      </c>
      <c r="F72" s="37">
        <f>SUM(F69:F71)</f>
        <v>4000</v>
      </c>
      <c r="G72" s="37">
        <f>SUM(G69:G71)</f>
        <v>0</v>
      </c>
    </row>
    <row r="73" spans="1:7" ht="15">
      <c r="A73" s="26" t="s">
        <v>390</v>
      </c>
      <c r="B73" s="17" t="s">
        <v>391</v>
      </c>
      <c r="C73" s="17"/>
      <c r="D73" s="17"/>
      <c r="E73" s="14">
        <v>0</v>
      </c>
      <c r="F73" s="14">
        <v>0</v>
      </c>
      <c r="G73" s="14"/>
    </row>
    <row r="74" spans="1:7" ht="15">
      <c r="A74" s="34" t="s">
        <v>392</v>
      </c>
      <c r="B74" s="17" t="s">
        <v>393</v>
      </c>
      <c r="C74" s="17"/>
      <c r="D74" s="17"/>
      <c r="E74" s="14">
        <v>0</v>
      </c>
      <c r="F74" s="14">
        <v>0</v>
      </c>
      <c r="G74" s="14"/>
    </row>
    <row r="75" spans="1:7" ht="15">
      <c r="A75" s="26" t="s">
        <v>394</v>
      </c>
      <c r="B75" s="17" t="s">
        <v>395</v>
      </c>
      <c r="C75" s="17"/>
      <c r="D75" s="17"/>
      <c r="E75" s="14">
        <v>0</v>
      </c>
      <c r="F75" s="14">
        <v>0</v>
      </c>
      <c r="G75" s="14"/>
    </row>
    <row r="76" spans="1:7" ht="15">
      <c r="A76" s="34" t="s">
        <v>396</v>
      </c>
      <c r="B76" s="17" t="s">
        <v>397</v>
      </c>
      <c r="C76" s="17"/>
      <c r="D76" s="17"/>
      <c r="E76" s="14">
        <v>0</v>
      </c>
      <c r="F76" s="14">
        <v>0</v>
      </c>
      <c r="G76" s="14"/>
    </row>
    <row r="77" spans="1:7" ht="15">
      <c r="A77" s="35" t="s">
        <v>398</v>
      </c>
      <c r="B77" s="21" t="s">
        <v>399</v>
      </c>
      <c r="C77" s="21"/>
      <c r="D77" s="21"/>
      <c r="E77" s="14">
        <f>SUM(E73:E76)</f>
        <v>0</v>
      </c>
      <c r="F77" s="14">
        <f>SUM(F73:F76)</f>
        <v>0</v>
      </c>
      <c r="G77" s="14">
        <f>SUM(G73:G76)</f>
        <v>0</v>
      </c>
    </row>
    <row r="78" spans="1:7" ht="25.5">
      <c r="A78" s="17" t="s">
        <v>400</v>
      </c>
      <c r="B78" s="17" t="s">
        <v>401</v>
      </c>
      <c r="C78" s="17">
        <v>430</v>
      </c>
      <c r="D78" s="17">
        <v>429</v>
      </c>
      <c r="E78" s="14">
        <v>430</v>
      </c>
      <c r="F78" s="14">
        <v>0</v>
      </c>
      <c r="G78" s="14"/>
    </row>
    <row r="79" spans="1:7" ht="25.5">
      <c r="A79" s="17" t="s">
        <v>402</v>
      </c>
      <c r="B79" s="17" t="s">
        <v>401</v>
      </c>
      <c r="C79" s="17"/>
      <c r="D79" s="17"/>
      <c r="E79" s="14">
        <v>0</v>
      </c>
      <c r="F79" s="14">
        <v>0</v>
      </c>
      <c r="G79" s="14"/>
    </row>
    <row r="80" spans="1:7" ht="25.5">
      <c r="A80" s="17" t="s">
        <v>403</v>
      </c>
      <c r="B80" s="17" t="s">
        <v>404</v>
      </c>
      <c r="C80" s="17"/>
      <c r="D80" s="17"/>
      <c r="E80" s="14">
        <v>0</v>
      </c>
      <c r="F80" s="14">
        <v>0</v>
      </c>
      <c r="G80" s="14"/>
    </row>
    <row r="81" spans="1:7" ht="25.5">
      <c r="A81" s="17" t="s">
        <v>405</v>
      </c>
      <c r="B81" s="17" t="s">
        <v>404</v>
      </c>
      <c r="C81" s="17"/>
      <c r="D81" s="17"/>
      <c r="E81" s="14">
        <v>0</v>
      </c>
      <c r="F81" s="14">
        <v>0</v>
      </c>
      <c r="G81" s="14"/>
    </row>
    <row r="82" spans="1:7" ht="33" customHeight="1">
      <c r="A82" s="9" t="s">
        <v>26</v>
      </c>
      <c r="B82" s="10" t="s">
        <v>261</v>
      </c>
      <c r="C82" s="10"/>
      <c r="D82" s="10"/>
      <c r="E82" s="44" t="s">
        <v>28</v>
      </c>
      <c r="F82" s="44" t="s">
        <v>29</v>
      </c>
      <c r="G82" s="44" t="s">
        <v>30</v>
      </c>
    </row>
    <row r="83" spans="1:7" ht="15">
      <c r="A83" s="17" t="s">
        <v>406</v>
      </c>
      <c r="B83" s="17" t="s">
        <v>407</v>
      </c>
      <c r="C83" s="17">
        <f>SUM(C78:C81)</f>
        <v>430</v>
      </c>
      <c r="D83" s="17">
        <f>SUM(D78:D81)</f>
        <v>429</v>
      </c>
      <c r="E83" s="14">
        <v>429</v>
      </c>
      <c r="F83" s="14">
        <f>SUM(F78:F81)</f>
        <v>0</v>
      </c>
      <c r="G83" s="14">
        <f>SUM(G78:G81)</f>
        <v>0</v>
      </c>
    </row>
    <row r="84" spans="1:7" ht="15">
      <c r="A84" s="34" t="s">
        <v>408</v>
      </c>
      <c r="B84" s="17" t="s">
        <v>409</v>
      </c>
      <c r="C84" s="17"/>
      <c r="D84" s="17">
        <v>495</v>
      </c>
      <c r="E84" s="14">
        <v>495</v>
      </c>
      <c r="F84" s="14">
        <v>0</v>
      </c>
      <c r="G84" s="14"/>
    </row>
    <row r="85" spans="1:7" ht="15">
      <c r="A85" s="34" t="s">
        <v>410</v>
      </c>
      <c r="B85" s="17" t="s">
        <v>411</v>
      </c>
      <c r="C85" s="17"/>
      <c r="D85" s="17"/>
      <c r="E85" s="14">
        <v>0</v>
      </c>
      <c r="F85" s="14">
        <v>0</v>
      </c>
      <c r="G85" s="14"/>
    </row>
    <row r="86" spans="1:7" ht="15">
      <c r="A86" s="34" t="s">
        <v>412</v>
      </c>
      <c r="B86" s="17" t="s">
        <v>413</v>
      </c>
      <c r="C86" s="17"/>
      <c r="D86" s="17"/>
      <c r="E86" s="14">
        <v>0</v>
      </c>
      <c r="F86" s="14">
        <v>0</v>
      </c>
      <c r="G86" s="14"/>
    </row>
    <row r="87" spans="1:7" ht="15">
      <c r="A87" s="34" t="s">
        <v>414</v>
      </c>
      <c r="B87" s="17" t="s">
        <v>415</v>
      </c>
      <c r="C87" s="17"/>
      <c r="D87" s="17"/>
      <c r="E87" s="14">
        <v>0</v>
      </c>
      <c r="F87" s="14">
        <v>0</v>
      </c>
      <c r="G87" s="14"/>
    </row>
    <row r="88" spans="1:7" ht="15">
      <c r="A88" s="26" t="s">
        <v>416</v>
      </c>
      <c r="B88" s="17" t="s">
        <v>417</v>
      </c>
      <c r="C88" s="17"/>
      <c r="D88" s="17"/>
      <c r="E88" s="14">
        <v>0</v>
      </c>
      <c r="F88" s="14">
        <v>0</v>
      </c>
      <c r="G88" s="14"/>
    </row>
    <row r="89" spans="1:7" ht="15">
      <c r="A89" s="33" t="s">
        <v>418</v>
      </c>
      <c r="B89" s="21" t="s">
        <v>419</v>
      </c>
      <c r="C89" s="21">
        <f>SUM(C72+C77+C83+C84+C85+C86+C87+C88)</f>
        <v>4430</v>
      </c>
      <c r="D89" s="21">
        <f>SUM(D72+D77+D83+D84+D85+D86+D87+D88)</f>
        <v>4924</v>
      </c>
      <c r="E89" s="37">
        <f>SUM(E72+E77+E83+E84+E86+E87+E88)</f>
        <v>924</v>
      </c>
      <c r="F89" s="37">
        <f>SUM(F72+F77+F83)</f>
        <v>4000</v>
      </c>
      <c r="G89" s="37">
        <f>SUM(G72+G77+G83)</f>
        <v>0</v>
      </c>
    </row>
    <row r="90" spans="1:7" ht="15">
      <c r="A90" s="26" t="s">
        <v>420</v>
      </c>
      <c r="B90" s="17" t="s">
        <v>421</v>
      </c>
      <c r="C90" s="17"/>
      <c r="D90" s="17"/>
      <c r="E90" s="14">
        <v>0</v>
      </c>
      <c r="F90" s="14">
        <v>0</v>
      </c>
      <c r="G90" s="14"/>
    </row>
    <row r="91" spans="1:7" ht="15">
      <c r="A91" s="26" t="s">
        <v>422</v>
      </c>
      <c r="B91" s="17" t="s">
        <v>423</v>
      </c>
      <c r="C91" s="17"/>
      <c r="D91" s="17"/>
      <c r="E91" s="14">
        <v>0</v>
      </c>
      <c r="F91" s="14">
        <v>0</v>
      </c>
      <c r="G91" s="14"/>
    </row>
    <row r="92" spans="1:7" ht="15">
      <c r="A92" s="34" t="s">
        <v>424</v>
      </c>
      <c r="B92" s="17" t="s">
        <v>425</v>
      </c>
      <c r="C92" s="17"/>
      <c r="D92" s="17"/>
      <c r="E92" s="14">
        <v>0</v>
      </c>
      <c r="F92" s="14">
        <v>0</v>
      </c>
      <c r="G92" s="14"/>
    </row>
    <row r="93" spans="1:7" ht="15">
      <c r="A93" s="34" t="s">
        <v>426</v>
      </c>
      <c r="B93" s="17" t="s">
        <v>427</v>
      </c>
      <c r="C93" s="17"/>
      <c r="D93" s="17"/>
      <c r="E93" s="14">
        <v>0</v>
      </c>
      <c r="F93" s="14">
        <v>0</v>
      </c>
      <c r="G93" s="14"/>
    </row>
    <row r="94" spans="1:7" ht="15">
      <c r="A94" s="35" t="s">
        <v>428</v>
      </c>
      <c r="B94" s="21" t="s">
        <v>429</v>
      </c>
      <c r="C94" s="21"/>
      <c r="D94" s="21"/>
      <c r="E94" s="37">
        <f>SUM(E90:E93)</f>
        <v>0</v>
      </c>
      <c r="F94" s="37">
        <f>SUM(F90:F93)</f>
        <v>0</v>
      </c>
      <c r="G94" s="37">
        <f>SUM(G90:G93)</f>
        <v>0</v>
      </c>
    </row>
    <row r="95" spans="1:7" ht="25.5">
      <c r="A95" s="33" t="s">
        <v>430</v>
      </c>
      <c r="B95" s="21" t="s">
        <v>431</v>
      </c>
      <c r="C95" s="21"/>
      <c r="D95" s="21"/>
      <c r="E95" s="37">
        <v>0</v>
      </c>
      <c r="F95" s="37">
        <v>0</v>
      </c>
      <c r="G95" s="37"/>
    </row>
    <row r="96" spans="1:7" ht="15.75">
      <c r="A96" s="49" t="s">
        <v>432</v>
      </c>
      <c r="B96" s="50" t="s">
        <v>433</v>
      </c>
      <c r="C96" s="50">
        <f>SUM(C89+C94+C95)</f>
        <v>4430</v>
      </c>
      <c r="D96" s="50">
        <f>SUM(D89+D94+D95)</f>
        <v>4924</v>
      </c>
      <c r="E96" s="37">
        <f>SUM(E89+E94+E95)</f>
        <v>924</v>
      </c>
      <c r="F96" s="37">
        <f>SUM(F89+F94+F95)</f>
        <v>4000</v>
      </c>
      <c r="G96" s="37">
        <f>SUM(G89+G94+G95)</f>
        <v>0</v>
      </c>
    </row>
    <row r="97" spans="1:7" ht="15.75">
      <c r="A97" s="48" t="s">
        <v>22</v>
      </c>
      <c r="B97" s="51"/>
      <c r="C97" s="48">
        <f>SUM(C66+C96)</f>
        <v>39148</v>
      </c>
      <c r="D97" s="48">
        <f>SUM(D66+D96)</f>
        <v>51424</v>
      </c>
      <c r="E97" s="37">
        <f>SUM(E18+E24+E38+E51+E57+E61+E65+E96)</f>
        <v>44147</v>
      </c>
      <c r="F97" s="37">
        <f>SUM(F18+F24+F38+F51+F57+F61+F65+F96)</f>
        <v>7277</v>
      </c>
      <c r="G97" s="37">
        <f>SUM(G18+G24+G38+G51+G57+G61+G65+G96)</f>
        <v>0</v>
      </c>
    </row>
  </sheetData>
  <sheetProtection/>
  <mergeCells count="4">
    <mergeCell ref="A3:G3"/>
    <mergeCell ref="A4:G4"/>
    <mergeCell ref="A1:G1"/>
    <mergeCell ref="A2:G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0"/>
  <sheetViews>
    <sheetView zoomScalePageLayoutView="0" workbookViewId="0" topLeftCell="A1">
      <selection activeCell="M36" sqref="M36"/>
    </sheetView>
  </sheetViews>
  <sheetFormatPr defaultColWidth="9.140625" defaultRowHeight="15"/>
  <cols>
    <col min="1" max="1" width="48.28125" style="1" customWidth="1"/>
    <col min="2" max="2" width="15.28125" style="1" customWidth="1"/>
    <col min="3" max="3" width="15.8515625" style="1" bestFit="1" customWidth="1"/>
    <col min="4" max="4" width="11.421875" style="1" bestFit="1" customWidth="1"/>
    <col min="5" max="5" width="16.7109375" style="1" hidden="1" customWidth="1"/>
    <col min="6" max="6" width="17.00390625" style="1" hidden="1" customWidth="1"/>
    <col min="7" max="7" width="13.8515625" style="1" hidden="1" customWidth="1"/>
    <col min="8" max="8" width="10.7109375" style="1" hidden="1" customWidth="1"/>
    <col min="9" max="9" width="11.57421875" style="1" hidden="1" customWidth="1"/>
    <col min="10" max="16384" width="9.140625" style="1" customWidth="1"/>
  </cols>
  <sheetData>
    <row r="2" spans="1:7" ht="15">
      <c r="A2" s="134" t="s">
        <v>611</v>
      </c>
      <c r="B2" s="134"/>
      <c r="C2" s="134"/>
      <c r="D2" s="134"/>
      <c r="E2" s="134"/>
      <c r="F2" s="134"/>
      <c r="G2" s="134"/>
    </row>
    <row r="3" spans="1:7" ht="15.75">
      <c r="A3" s="139"/>
      <c r="B3" s="140"/>
      <c r="C3" s="140"/>
      <c r="D3" s="140"/>
      <c r="E3" s="140"/>
      <c r="F3" s="140"/>
      <c r="G3" s="143"/>
    </row>
    <row r="4" spans="1:9" ht="16.5">
      <c r="A4" s="142" t="s">
        <v>436</v>
      </c>
      <c r="B4" s="141"/>
      <c r="C4" s="141"/>
      <c r="D4" s="141"/>
      <c r="E4" s="141"/>
      <c r="F4" s="141"/>
      <c r="G4" s="141"/>
      <c r="H4" s="141"/>
      <c r="I4" s="141"/>
    </row>
    <row r="5" spans="1:9" ht="19.5">
      <c r="A5" s="2"/>
      <c r="B5" s="6"/>
      <c r="C5" s="98"/>
      <c r="D5" s="6"/>
      <c r="E5" s="6"/>
      <c r="F5" s="6"/>
      <c r="G5" s="6"/>
      <c r="H5" s="6"/>
      <c r="I5" s="6"/>
    </row>
    <row r="6" spans="1:9" ht="19.5">
      <c r="A6" s="2"/>
      <c r="B6" s="6"/>
      <c r="C6" s="98"/>
      <c r="D6" s="6"/>
      <c r="E6" s="6"/>
      <c r="F6" s="6"/>
      <c r="G6" s="6"/>
      <c r="H6" s="6"/>
      <c r="I6" s="6"/>
    </row>
    <row r="7" spans="1:9" ht="19.5">
      <c r="A7" s="2"/>
      <c r="B7" s="6"/>
      <c r="C7" s="98"/>
      <c r="D7" s="6"/>
      <c r="E7" s="6"/>
      <c r="F7" s="6"/>
      <c r="G7" s="6"/>
      <c r="H7" s="6"/>
      <c r="I7" s="6"/>
    </row>
    <row r="9" spans="1:9" ht="38.25">
      <c r="A9" s="9" t="s">
        <v>26</v>
      </c>
      <c r="B9" s="10" t="s">
        <v>27</v>
      </c>
      <c r="C9" s="53" t="s">
        <v>597</v>
      </c>
      <c r="D9" s="53" t="s">
        <v>587</v>
      </c>
      <c r="E9" s="11" t="s">
        <v>437</v>
      </c>
      <c r="F9" s="11" t="s">
        <v>437</v>
      </c>
      <c r="G9" s="11" t="s">
        <v>437</v>
      </c>
      <c r="H9" s="11" t="s">
        <v>437</v>
      </c>
      <c r="I9" s="53" t="s">
        <v>435</v>
      </c>
    </row>
    <row r="10" spans="1:9" ht="15" hidden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 hidden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" hidden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" hidden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" hidden="1">
      <c r="A14" s="26" t="s">
        <v>167</v>
      </c>
      <c r="B14" s="20" t="s">
        <v>168</v>
      </c>
      <c r="C14" s="14"/>
      <c r="D14" s="14"/>
      <c r="E14" s="14"/>
      <c r="F14" s="14"/>
      <c r="G14" s="14"/>
      <c r="H14" s="14"/>
      <c r="I14" s="14"/>
    </row>
    <row r="15" spans="1:9" ht="15" hidden="1">
      <c r="A15" s="26"/>
      <c r="B15" s="20"/>
      <c r="C15" s="14"/>
      <c r="D15" s="14"/>
      <c r="E15" s="14"/>
      <c r="F15" s="14"/>
      <c r="G15" s="14"/>
      <c r="H15" s="14"/>
      <c r="I15" s="14"/>
    </row>
    <row r="16" spans="1:9" ht="15" hidden="1">
      <c r="A16" s="26"/>
      <c r="B16" s="20"/>
      <c r="C16" s="14"/>
      <c r="D16" s="14"/>
      <c r="E16" s="14"/>
      <c r="F16" s="14"/>
      <c r="G16" s="14"/>
      <c r="H16" s="14"/>
      <c r="I16" s="14"/>
    </row>
    <row r="17" spans="1:9" ht="15" hidden="1">
      <c r="A17" s="26"/>
      <c r="B17" s="20"/>
      <c r="C17" s="14"/>
      <c r="D17" s="14"/>
      <c r="E17" s="14"/>
      <c r="F17" s="14"/>
      <c r="G17" s="14"/>
      <c r="H17" s="14"/>
      <c r="I17" s="14"/>
    </row>
    <row r="18" spans="1:9" ht="15" hidden="1">
      <c r="A18" s="26"/>
      <c r="B18" s="20"/>
      <c r="C18" s="14"/>
      <c r="D18" s="14"/>
      <c r="E18" s="14"/>
      <c r="F18" s="14"/>
      <c r="G18" s="14"/>
      <c r="H18" s="14"/>
      <c r="I18" s="14"/>
    </row>
    <row r="19" spans="1:9" ht="15">
      <c r="A19" s="26" t="s">
        <v>589</v>
      </c>
      <c r="B19" s="20" t="s">
        <v>591</v>
      </c>
      <c r="C19" s="14"/>
      <c r="D19" s="14">
        <v>591</v>
      </c>
      <c r="E19" s="14"/>
      <c r="F19" s="14"/>
      <c r="G19" s="14"/>
      <c r="H19" s="14"/>
      <c r="I19" s="14"/>
    </row>
    <row r="20" spans="1:9" s="38" customFormat="1" ht="14.25">
      <c r="A20" s="33" t="s">
        <v>590</v>
      </c>
      <c r="B20" s="45" t="s">
        <v>168</v>
      </c>
      <c r="C20" s="37"/>
      <c r="D20" s="37">
        <v>591</v>
      </c>
      <c r="E20" s="37"/>
      <c r="F20" s="37"/>
      <c r="G20" s="37"/>
      <c r="H20" s="37"/>
      <c r="I20" s="37"/>
    </row>
    <row r="21" spans="1:4" ht="15">
      <c r="A21" s="14" t="s">
        <v>592</v>
      </c>
      <c r="B21" s="14" t="s">
        <v>449</v>
      </c>
      <c r="C21" s="14"/>
      <c r="D21" s="14">
        <v>2453</v>
      </c>
    </row>
    <row r="22" spans="1:9" ht="15" hidden="1">
      <c r="A22" s="26"/>
      <c r="B22" s="20"/>
      <c r="C22" s="14"/>
      <c r="D22" s="14"/>
      <c r="E22" s="14"/>
      <c r="F22" s="14"/>
      <c r="G22" s="14"/>
      <c r="H22" s="14"/>
      <c r="I22" s="14"/>
    </row>
    <row r="23" spans="1:9" ht="15" hidden="1">
      <c r="A23" s="26"/>
      <c r="B23" s="20"/>
      <c r="C23" s="14"/>
      <c r="D23" s="14"/>
      <c r="E23" s="14"/>
      <c r="F23" s="14"/>
      <c r="G23" s="14"/>
      <c r="H23" s="14"/>
      <c r="I23" s="14"/>
    </row>
    <row r="24" spans="1:9" ht="15" hidden="1">
      <c r="A24" s="26"/>
      <c r="B24" s="20"/>
      <c r="C24" s="14"/>
      <c r="D24" s="14"/>
      <c r="E24" s="14"/>
      <c r="F24" s="14"/>
      <c r="G24" s="14"/>
      <c r="H24" s="14"/>
      <c r="I24" s="14"/>
    </row>
    <row r="25" spans="1:9" ht="15" hidden="1">
      <c r="A25" s="26"/>
      <c r="B25" s="20"/>
      <c r="C25" s="14"/>
      <c r="D25" s="14"/>
      <c r="E25" s="14"/>
      <c r="F25" s="14"/>
      <c r="G25" s="14"/>
      <c r="H25" s="14"/>
      <c r="I25" s="14"/>
    </row>
    <row r="26" spans="1:9" ht="15" hidden="1">
      <c r="A26" s="17" t="s">
        <v>171</v>
      </c>
      <c r="B26" s="20" t="s">
        <v>172</v>
      </c>
      <c r="C26" s="14"/>
      <c r="D26" s="14"/>
      <c r="E26" s="14"/>
      <c r="F26" s="14"/>
      <c r="G26" s="14"/>
      <c r="H26" s="14"/>
      <c r="I26" s="14"/>
    </row>
    <row r="27" spans="1:9" ht="15" hidden="1">
      <c r="A27" s="17"/>
      <c r="B27" s="20"/>
      <c r="C27" s="14"/>
      <c r="D27" s="14"/>
      <c r="E27" s="14"/>
      <c r="F27" s="14"/>
      <c r="G27" s="14"/>
      <c r="H27" s="14"/>
      <c r="I27" s="14"/>
    </row>
    <row r="28" spans="1:9" ht="15" hidden="1">
      <c r="A28" s="17"/>
      <c r="B28" s="20"/>
      <c r="C28" s="14"/>
      <c r="D28" s="14"/>
      <c r="E28" s="14"/>
      <c r="F28" s="14"/>
      <c r="G28" s="14"/>
      <c r="H28" s="14"/>
      <c r="I28" s="14"/>
    </row>
    <row r="29" spans="1:9" ht="15" hidden="1">
      <c r="A29" s="26" t="s">
        <v>173</v>
      </c>
      <c r="B29" s="20" t="s">
        <v>174</v>
      </c>
      <c r="C29" s="14"/>
      <c r="D29" s="14"/>
      <c r="E29" s="14"/>
      <c r="F29" s="14"/>
      <c r="G29" s="14"/>
      <c r="H29" s="14"/>
      <c r="I29" s="14"/>
    </row>
    <row r="30" spans="1:9" ht="15" hidden="1">
      <c r="A30" s="26"/>
      <c r="B30" s="20"/>
      <c r="C30" s="14"/>
      <c r="D30" s="14"/>
      <c r="E30" s="14"/>
      <c r="F30" s="14"/>
      <c r="G30" s="14"/>
      <c r="H30" s="14"/>
      <c r="I30" s="14"/>
    </row>
    <row r="31" spans="1:9" ht="15" hidden="1">
      <c r="A31" s="26"/>
      <c r="B31" s="20"/>
      <c r="C31" s="14"/>
      <c r="D31" s="14"/>
      <c r="E31" s="14"/>
      <c r="F31" s="14"/>
      <c r="G31" s="14"/>
      <c r="H31" s="14"/>
      <c r="I31" s="14"/>
    </row>
    <row r="32" spans="1:9" ht="15" hidden="1">
      <c r="A32" s="26" t="s">
        <v>175</v>
      </c>
      <c r="B32" s="20" t="s">
        <v>176</v>
      </c>
      <c r="C32" s="14"/>
      <c r="D32" s="14"/>
      <c r="E32" s="14"/>
      <c r="F32" s="14"/>
      <c r="G32" s="14"/>
      <c r="H32" s="14"/>
      <c r="I32" s="14"/>
    </row>
    <row r="33" spans="1:9" ht="15" hidden="1">
      <c r="A33" s="26"/>
      <c r="B33" s="20"/>
      <c r="C33" s="14"/>
      <c r="D33" s="14"/>
      <c r="E33" s="14"/>
      <c r="F33" s="14"/>
      <c r="G33" s="14"/>
      <c r="H33" s="14"/>
      <c r="I33" s="14"/>
    </row>
    <row r="34" spans="1:9" ht="15" hidden="1">
      <c r="A34" s="26"/>
      <c r="B34" s="20"/>
      <c r="C34" s="14"/>
      <c r="D34" s="14"/>
      <c r="E34" s="14"/>
      <c r="F34" s="14"/>
      <c r="G34" s="14"/>
      <c r="H34" s="14"/>
      <c r="I34" s="14"/>
    </row>
    <row r="35" spans="1:9" ht="15" hidden="1">
      <c r="A35" s="17" t="s">
        <v>177</v>
      </c>
      <c r="B35" s="20" t="s">
        <v>178</v>
      </c>
      <c r="C35" s="14"/>
      <c r="D35" s="14"/>
      <c r="E35" s="14"/>
      <c r="F35" s="14"/>
      <c r="G35" s="14"/>
      <c r="H35" s="14"/>
      <c r="I35" s="14"/>
    </row>
    <row r="36" spans="1:9" ht="18" customHeight="1">
      <c r="A36" s="17" t="s">
        <v>443</v>
      </c>
      <c r="B36" s="20" t="s">
        <v>449</v>
      </c>
      <c r="C36" s="14">
        <v>7189</v>
      </c>
      <c r="D36" s="14">
        <v>7725</v>
      </c>
      <c r="E36" s="14"/>
      <c r="F36" s="14"/>
      <c r="G36" s="14"/>
      <c r="H36" s="14"/>
      <c r="I36" s="14"/>
    </row>
    <row r="37" spans="1:9" ht="18" customHeight="1">
      <c r="A37" s="17" t="s">
        <v>593</v>
      </c>
      <c r="B37" s="20"/>
      <c r="C37" s="14"/>
      <c r="D37" s="14">
        <v>275</v>
      </c>
      <c r="E37" s="14"/>
      <c r="F37" s="14"/>
      <c r="G37" s="14"/>
      <c r="H37" s="14"/>
      <c r="I37" s="14"/>
    </row>
    <row r="38" spans="1:9" ht="18" customHeight="1">
      <c r="A38" s="17" t="s">
        <v>594</v>
      </c>
      <c r="B38" s="20"/>
      <c r="C38" s="14"/>
      <c r="D38" s="14">
        <v>573</v>
      </c>
      <c r="E38" s="14"/>
      <c r="F38" s="14"/>
      <c r="G38" s="14"/>
      <c r="H38" s="14"/>
      <c r="I38" s="14"/>
    </row>
    <row r="39" spans="1:9" s="38" customFormat="1" ht="22.5" customHeight="1">
      <c r="A39" s="33" t="s">
        <v>438</v>
      </c>
      <c r="B39" s="45" t="s">
        <v>170</v>
      </c>
      <c r="C39" s="37">
        <f>SUM(C21:C37)</f>
        <v>7189</v>
      </c>
      <c r="D39" s="37">
        <f>SUM(D21:D38)</f>
        <v>11026</v>
      </c>
      <c r="E39" s="37"/>
      <c r="F39" s="37"/>
      <c r="G39" s="37"/>
      <c r="H39" s="37"/>
      <c r="I39" s="37"/>
    </row>
    <row r="40" spans="1:9" s="38" customFormat="1" ht="22.5" customHeight="1">
      <c r="A40" s="26" t="s">
        <v>595</v>
      </c>
      <c r="B40" s="20" t="s">
        <v>174</v>
      </c>
      <c r="C40" s="37"/>
      <c r="D40" s="14">
        <v>181</v>
      </c>
      <c r="E40" s="37"/>
      <c r="F40" s="37"/>
      <c r="G40" s="37"/>
      <c r="H40" s="37"/>
      <c r="I40" s="37"/>
    </row>
    <row r="41" spans="1:9" s="38" customFormat="1" ht="22.5" customHeight="1">
      <c r="A41" s="33" t="s">
        <v>596</v>
      </c>
      <c r="B41" s="45"/>
      <c r="C41" s="37">
        <f>SUM(C40)</f>
        <v>0</v>
      </c>
      <c r="D41" s="37">
        <f aca="true" t="shared" si="0" ref="D41:I41">SUM(D40)</f>
        <v>181</v>
      </c>
      <c r="E41" s="37">
        <f t="shared" si="0"/>
        <v>0</v>
      </c>
      <c r="F41" s="37">
        <f t="shared" si="0"/>
        <v>0</v>
      </c>
      <c r="G41" s="37">
        <f t="shared" si="0"/>
        <v>0</v>
      </c>
      <c r="H41" s="37">
        <f t="shared" si="0"/>
        <v>0</v>
      </c>
      <c r="I41" s="37">
        <f t="shared" si="0"/>
        <v>0</v>
      </c>
    </row>
    <row r="42" spans="1:9" ht="24" customHeight="1">
      <c r="A42" s="17" t="s">
        <v>179</v>
      </c>
      <c r="B42" s="20" t="s">
        <v>180</v>
      </c>
      <c r="C42" s="14">
        <v>1941</v>
      </c>
      <c r="D42" s="14">
        <v>2024</v>
      </c>
      <c r="E42" s="14"/>
      <c r="F42" s="14"/>
      <c r="G42" s="14"/>
      <c r="H42" s="14"/>
      <c r="I42" s="14"/>
    </row>
    <row r="43" spans="1:9" s="104" customFormat="1" ht="22.5" customHeight="1">
      <c r="A43" s="46" t="s">
        <v>181</v>
      </c>
      <c r="B43" s="122" t="s">
        <v>182</v>
      </c>
      <c r="C43" s="103">
        <f>SUM(C20+C39+C42)</f>
        <v>9130</v>
      </c>
      <c r="D43" s="103">
        <f>SUM(D20+D39+D41+D42)</f>
        <v>13822</v>
      </c>
      <c r="E43" s="105"/>
      <c r="F43" s="105"/>
      <c r="G43" s="105"/>
      <c r="H43" s="105"/>
      <c r="I43" s="105"/>
    </row>
    <row r="44" spans="1:9" ht="15.75" hidden="1">
      <c r="A44" s="56"/>
      <c r="B44" s="45"/>
      <c r="C44" s="14"/>
      <c r="D44" s="14"/>
      <c r="E44" s="14"/>
      <c r="F44" s="14"/>
      <c r="G44" s="14"/>
      <c r="H44" s="14"/>
      <c r="I44" s="14"/>
    </row>
    <row r="45" spans="1:9" ht="15.75" hidden="1">
      <c r="A45" s="56"/>
      <c r="B45" s="45"/>
      <c r="C45" s="14"/>
      <c r="D45" s="14"/>
      <c r="E45" s="14"/>
      <c r="F45" s="14"/>
      <c r="G45" s="14"/>
      <c r="H45" s="14"/>
      <c r="I45" s="14"/>
    </row>
    <row r="46" spans="1:9" ht="15.75" hidden="1">
      <c r="A46" s="56"/>
      <c r="B46" s="45"/>
      <c r="C46" s="14"/>
      <c r="D46" s="14"/>
      <c r="E46" s="14"/>
      <c r="F46" s="14"/>
      <c r="G46" s="14"/>
      <c r="H46" s="14"/>
      <c r="I46" s="14"/>
    </row>
    <row r="47" spans="1:9" ht="15.75" hidden="1">
      <c r="A47" s="56"/>
      <c r="B47" s="45"/>
      <c r="C47" s="14"/>
      <c r="D47" s="14"/>
      <c r="E47" s="14"/>
      <c r="F47" s="14"/>
      <c r="G47" s="14"/>
      <c r="H47" s="14"/>
      <c r="I47" s="14"/>
    </row>
    <row r="48" spans="1:9" ht="15" hidden="1">
      <c r="A48" s="26" t="s">
        <v>183</v>
      </c>
      <c r="B48" s="20" t="s">
        <v>184</v>
      </c>
      <c r="C48" s="14"/>
      <c r="D48" s="14"/>
      <c r="E48" s="14"/>
      <c r="F48" s="14"/>
      <c r="G48" s="14"/>
      <c r="H48" s="14"/>
      <c r="I48" s="14"/>
    </row>
    <row r="49" spans="1:9" ht="15" hidden="1">
      <c r="A49" s="26"/>
      <c r="B49" s="20"/>
      <c r="C49" s="14"/>
      <c r="D49" s="14"/>
      <c r="E49" s="14"/>
      <c r="F49" s="14"/>
      <c r="G49" s="14"/>
      <c r="H49" s="14"/>
      <c r="I49" s="14"/>
    </row>
    <row r="50" spans="1:9" ht="15" hidden="1">
      <c r="A50" s="26"/>
      <c r="B50" s="20"/>
      <c r="C50" s="14"/>
      <c r="D50" s="14"/>
      <c r="E50" s="14"/>
      <c r="F50" s="14"/>
      <c r="G50" s="14"/>
      <c r="H50" s="14"/>
      <c r="I50" s="14"/>
    </row>
    <row r="51" spans="1:9" ht="15" hidden="1">
      <c r="A51" s="26"/>
      <c r="B51" s="20"/>
      <c r="C51" s="14"/>
      <c r="D51" s="14"/>
      <c r="E51" s="14"/>
      <c r="F51" s="14"/>
      <c r="G51" s="14"/>
      <c r="H51" s="14"/>
      <c r="I51" s="14"/>
    </row>
    <row r="52" spans="1:9" ht="15" hidden="1">
      <c r="A52" s="26"/>
      <c r="B52" s="20"/>
      <c r="C52" s="14"/>
      <c r="D52" s="14"/>
      <c r="E52" s="14"/>
      <c r="F52" s="14"/>
      <c r="G52" s="14"/>
      <c r="H52" s="14"/>
      <c r="I52" s="14"/>
    </row>
    <row r="53" spans="1:9" ht="15" hidden="1">
      <c r="A53" s="26" t="s">
        <v>185</v>
      </c>
      <c r="B53" s="20" t="s">
        <v>186</v>
      </c>
      <c r="C53" s="14"/>
      <c r="D53" s="14"/>
      <c r="E53" s="14"/>
      <c r="F53" s="14"/>
      <c r="G53" s="14"/>
      <c r="H53" s="14"/>
      <c r="I53" s="14"/>
    </row>
    <row r="54" spans="1:9" ht="15" hidden="1">
      <c r="A54" s="26"/>
      <c r="B54" s="20"/>
      <c r="C54" s="14"/>
      <c r="D54" s="14"/>
      <c r="E54" s="14"/>
      <c r="F54" s="14"/>
      <c r="G54" s="14"/>
      <c r="H54" s="14"/>
      <c r="I54" s="14"/>
    </row>
    <row r="55" spans="1:9" ht="15" hidden="1">
      <c r="A55" s="26"/>
      <c r="B55" s="20"/>
      <c r="C55" s="14"/>
      <c r="D55" s="14"/>
      <c r="E55" s="14"/>
      <c r="F55" s="14"/>
      <c r="G55" s="14"/>
      <c r="H55" s="14"/>
      <c r="I55" s="14"/>
    </row>
    <row r="56" spans="1:9" ht="15" hidden="1">
      <c r="A56" s="26"/>
      <c r="B56" s="20"/>
      <c r="C56" s="14"/>
      <c r="D56" s="14"/>
      <c r="E56" s="14"/>
      <c r="F56" s="14"/>
      <c r="G56" s="14"/>
      <c r="H56" s="14"/>
      <c r="I56" s="14"/>
    </row>
    <row r="57" spans="1:9" ht="15" hidden="1">
      <c r="A57" s="26"/>
      <c r="B57" s="20"/>
      <c r="C57" s="14"/>
      <c r="D57" s="14"/>
      <c r="E57" s="14"/>
      <c r="F57" s="14"/>
      <c r="G57" s="14"/>
      <c r="H57" s="14"/>
      <c r="I57" s="14"/>
    </row>
    <row r="58" spans="1:9" s="38" customFormat="1" ht="22.5" customHeight="1">
      <c r="A58" s="26" t="s">
        <v>585</v>
      </c>
      <c r="B58" s="20" t="s">
        <v>184</v>
      </c>
      <c r="C58" s="14"/>
      <c r="D58" s="14">
        <v>1444</v>
      </c>
      <c r="E58" s="37"/>
      <c r="F58" s="37"/>
      <c r="G58" s="37"/>
      <c r="H58" s="37"/>
      <c r="I58" s="37"/>
    </row>
    <row r="59" spans="1:9" s="38" customFormat="1" ht="22.5" customHeight="1">
      <c r="A59" s="26" t="s">
        <v>598</v>
      </c>
      <c r="B59" s="20" t="s">
        <v>184</v>
      </c>
      <c r="C59" s="14"/>
      <c r="D59" s="14">
        <v>674</v>
      </c>
      <c r="E59" s="37"/>
      <c r="F59" s="37"/>
      <c r="G59" s="37"/>
      <c r="H59" s="37"/>
      <c r="I59" s="37"/>
    </row>
    <row r="60" spans="1:9" ht="21" customHeight="1">
      <c r="A60" s="26" t="s">
        <v>444</v>
      </c>
      <c r="B60" s="20" t="s">
        <v>188</v>
      </c>
      <c r="C60" s="14">
        <v>5489</v>
      </c>
      <c r="D60" s="14">
        <v>3631</v>
      </c>
      <c r="E60" s="14"/>
      <c r="F60" s="14"/>
      <c r="G60" s="14"/>
      <c r="H60" s="14"/>
      <c r="I60" s="14"/>
    </row>
    <row r="61" spans="1:9" ht="24.75" customHeight="1">
      <c r="A61" s="26" t="s">
        <v>189</v>
      </c>
      <c r="B61" s="20" t="s">
        <v>190</v>
      </c>
      <c r="C61" s="14">
        <v>1482</v>
      </c>
      <c r="D61" s="14">
        <v>718</v>
      </c>
      <c r="E61" s="14"/>
      <c r="F61" s="14"/>
      <c r="G61" s="14"/>
      <c r="H61" s="14"/>
      <c r="I61" s="14"/>
    </row>
    <row r="62" spans="1:9" s="104" customFormat="1" ht="15.75">
      <c r="A62" s="46" t="s">
        <v>191</v>
      </c>
      <c r="B62" s="122" t="s">
        <v>192</v>
      </c>
      <c r="C62" s="103">
        <f>SUM(C60:C61)</f>
        <v>6971</v>
      </c>
      <c r="D62" s="103">
        <f>SUM(D58:D61)</f>
        <v>6467</v>
      </c>
      <c r="E62" s="105"/>
      <c r="F62" s="105"/>
      <c r="G62" s="105"/>
      <c r="H62" s="105"/>
      <c r="I62" s="105"/>
    </row>
    <row r="65" spans="1:8" ht="15" hidden="1">
      <c r="A65" s="5" t="s">
        <v>439</v>
      </c>
      <c r="B65" s="5" t="s">
        <v>440</v>
      </c>
      <c r="C65" s="5"/>
      <c r="D65" s="5" t="s">
        <v>441</v>
      </c>
      <c r="E65" s="5" t="s">
        <v>442</v>
      </c>
      <c r="F65" s="57"/>
      <c r="G65" s="57"/>
      <c r="H65" s="57"/>
    </row>
    <row r="66" spans="1:8" ht="15" hidden="1">
      <c r="A66" s="58"/>
      <c r="B66" s="58"/>
      <c r="C66" s="58"/>
      <c r="D66" s="58"/>
      <c r="E66" s="58"/>
      <c r="F66" s="57"/>
      <c r="G66" s="57"/>
      <c r="H66" s="57"/>
    </row>
    <row r="67" spans="1:8" ht="15" hidden="1">
      <c r="A67" s="58"/>
      <c r="B67" s="58"/>
      <c r="C67" s="58"/>
      <c r="D67" s="58"/>
      <c r="E67" s="58"/>
      <c r="F67" s="57"/>
      <c r="G67" s="57"/>
      <c r="H67" s="57"/>
    </row>
    <row r="68" spans="1:8" ht="15" hidden="1">
      <c r="A68" s="58"/>
      <c r="B68" s="58"/>
      <c r="C68" s="58"/>
      <c r="D68" s="58"/>
      <c r="E68" s="58"/>
      <c r="F68" s="57"/>
      <c r="G68" s="57"/>
      <c r="H68" s="57"/>
    </row>
    <row r="69" spans="1:8" ht="15" hidden="1">
      <c r="A69" s="58"/>
      <c r="B69" s="58"/>
      <c r="C69" s="58"/>
      <c r="D69" s="58"/>
      <c r="E69" s="58"/>
      <c r="F69" s="57"/>
      <c r="G69" s="57"/>
      <c r="H69" s="57"/>
    </row>
    <row r="70" spans="1:8" ht="15" hidden="1">
      <c r="A70" s="26" t="s">
        <v>167</v>
      </c>
      <c r="B70" s="20" t="s">
        <v>168</v>
      </c>
      <c r="C70" s="20"/>
      <c r="D70" s="58"/>
      <c r="E70" s="58"/>
      <c r="F70" s="57"/>
      <c r="G70" s="57"/>
      <c r="H70" s="57"/>
    </row>
    <row r="71" spans="1:8" ht="15" hidden="1">
      <c r="A71" s="26"/>
      <c r="B71" s="20"/>
      <c r="C71" s="20"/>
      <c r="D71" s="58"/>
      <c r="E71" s="58"/>
      <c r="F71" s="57"/>
      <c r="G71" s="57"/>
      <c r="H71" s="57"/>
    </row>
    <row r="72" spans="1:8" ht="15" hidden="1">
      <c r="A72" s="26"/>
      <c r="B72" s="20"/>
      <c r="C72" s="20"/>
      <c r="D72" s="58"/>
      <c r="E72" s="58"/>
      <c r="F72" s="57"/>
      <c r="G72" s="57"/>
      <c r="H72" s="57"/>
    </row>
    <row r="73" spans="1:8" ht="15" hidden="1">
      <c r="A73" s="26"/>
      <c r="B73" s="20"/>
      <c r="C73" s="20"/>
      <c r="D73" s="58"/>
      <c r="E73" s="58"/>
      <c r="F73" s="57"/>
      <c r="G73" s="57"/>
      <c r="H73" s="57"/>
    </row>
    <row r="74" spans="1:8" ht="15" hidden="1">
      <c r="A74" s="26"/>
      <c r="B74" s="20"/>
      <c r="C74" s="20"/>
      <c r="D74" s="58"/>
      <c r="E74" s="58"/>
      <c r="F74" s="57"/>
      <c r="G74" s="57"/>
      <c r="H74" s="57"/>
    </row>
    <row r="75" spans="1:8" ht="15" hidden="1">
      <c r="A75" s="26" t="s">
        <v>438</v>
      </c>
      <c r="B75" s="20" t="s">
        <v>170</v>
      </c>
      <c r="C75" s="20"/>
      <c r="D75" s="58"/>
      <c r="E75" s="58"/>
      <c r="F75" s="57"/>
      <c r="G75" s="57"/>
      <c r="H75" s="57"/>
    </row>
    <row r="76" spans="1:8" ht="15" hidden="1">
      <c r="A76" s="26"/>
      <c r="B76" s="20"/>
      <c r="C76" s="20"/>
      <c r="D76" s="58"/>
      <c r="E76" s="58"/>
      <c r="F76" s="57"/>
      <c r="G76" s="57"/>
      <c r="H76" s="57"/>
    </row>
    <row r="77" spans="1:8" ht="15" hidden="1">
      <c r="A77" s="26"/>
      <c r="B77" s="20"/>
      <c r="C77" s="20"/>
      <c r="D77" s="58"/>
      <c r="E77" s="58"/>
      <c r="F77" s="57"/>
      <c r="G77" s="57"/>
      <c r="H77" s="57"/>
    </row>
    <row r="78" spans="1:8" ht="15" hidden="1">
      <c r="A78" s="26"/>
      <c r="B78" s="20"/>
      <c r="C78" s="20"/>
      <c r="D78" s="58"/>
      <c r="E78" s="58"/>
      <c r="F78" s="57"/>
      <c r="G78" s="57"/>
      <c r="H78" s="57"/>
    </row>
    <row r="79" spans="1:8" ht="15" hidden="1">
      <c r="A79" s="26"/>
      <c r="B79" s="20"/>
      <c r="C79" s="20"/>
      <c r="D79" s="58"/>
      <c r="E79" s="58"/>
      <c r="F79" s="57"/>
      <c r="G79" s="57"/>
      <c r="H79" s="57"/>
    </row>
    <row r="80" spans="1:8" ht="15" hidden="1">
      <c r="A80" s="17" t="s">
        <v>171</v>
      </c>
      <c r="B80" s="20" t="s">
        <v>172</v>
      </c>
      <c r="C80" s="20"/>
      <c r="D80" s="58"/>
      <c r="E80" s="58"/>
      <c r="F80" s="57"/>
      <c r="G80" s="57"/>
      <c r="H80" s="57"/>
    </row>
    <row r="81" spans="1:8" ht="15" hidden="1">
      <c r="A81" s="17"/>
      <c r="B81" s="20"/>
      <c r="C81" s="20"/>
      <c r="D81" s="58"/>
      <c r="E81" s="58"/>
      <c r="F81" s="57"/>
      <c r="G81" s="57"/>
      <c r="H81" s="57"/>
    </row>
    <row r="82" spans="1:8" ht="15" hidden="1">
      <c r="A82" s="17"/>
      <c r="B82" s="20"/>
      <c r="C82" s="20"/>
      <c r="D82" s="58"/>
      <c r="E82" s="58"/>
      <c r="F82" s="57"/>
      <c r="G82" s="57"/>
      <c r="H82" s="57"/>
    </row>
    <row r="83" spans="1:8" ht="15" hidden="1">
      <c r="A83" s="26" t="s">
        <v>173</v>
      </c>
      <c r="B83" s="20" t="s">
        <v>174</v>
      </c>
      <c r="C83" s="20"/>
      <c r="D83" s="58"/>
      <c r="E83" s="58"/>
      <c r="F83" s="57"/>
      <c r="G83" s="57"/>
      <c r="H83" s="57"/>
    </row>
    <row r="84" spans="1:8" ht="15.75" hidden="1">
      <c r="A84" s="54" t="s">
        <v>181</v>
      </c>
      <c r="B84" s="55" t="s">
        <v>182</v>
      </c>
      <c r="C84" s="55"/>
      <c r="D84" s="58"/>
      <c r="E84" s="58"/>
      <c r="F84" s="57"/>
      <c r="G84" s="57"/>
      <c r="H84" s="57"/>
    </row>
    <row r="85" spans="1:8" ht="15.75" hidden="1">
      <c r="A85" s="56"/>
      <c r="B85" s="45"/>
      <c r="C85" s="45"/>
      <c r="D85" s="58"/>
      <c r="E85" s="58"/>
      <c r="F85" s="57"/>
      <c r="G85" s="57"/>
      <c r="H85" s="57"/>
    </row>
    <row r="86" spans="1:8" ht="15.75" hidden="1">
      <c r="A86" s="56"/>
      <c r="B86" s="45"/>
      <c r="C86" s="45"/>
      <c r="D86" s="58"/>
      <c r="E86" s="58"/>
      <c r="F86" s="57"/>
      <c r="G86" s="57"/>
      <c r="H86" s="57"/>
    </row>
    <row r="87" spans="1:8" ht="15.75" hidden="1">
      <c r="A87" s="56"/>
      <c r="B87" s="45"/>
      <c r="C87" s="45"/>
      <c r="D87" s="58"/>
      <c r="E87" s="58"/>
      <c r="F87" s="57"/>
      <c r="G87" s="57"/>
      <c r="H87" s="57"/>
    </row>
    <row r="88" spans="1:8" ht="15.75" hidden="1">
      <c r="A88" s="56"/>
      <c r="B88" s="45"/>
      <c r="C88" s="45"/>
      <c r="D88" s="58"/>
      <c r="E88" s="58"/>
      <c r="F88" s="57"/>
      <c r="G88" s="57"/>
      <c r="H88" s="57"/>
    </row>
    <row r="89" spans="1:8" ht="15" hidden="1">
      <c r="A89" s="26" t="s">
        <v>183</v>
      </c>
      <c r="B89" s="20" t="s">
        <v>184</v>
      </c>
      <c r="C89" s="20"/>
      <c r="D89" s="58"/>
      <c r="E89" s="58"/>
      <c r="F89" s="57"/>
      <c r="G89" s="57"/>
      <c r="H89" s="57"/>
    </row>
    <row r="90" spans="1:8" ht="15" hidden="1">
      <c r="A90" s="26"/>
      <c r="B90" s="20"/>
      <c r="C90" s="20"/>
      <c r="D90" s="58"/>
      <c r="E90" s="58"/>
      <c r="F90" s="57"/>
      <c r="G90" s="57"/>
      <c r="H90" s="57"/>
    </row>
    <row r="91" spans="1:8" ht="15" hidden="1">
      <c r="A91" s="26"/>
      <c r="B91" s="20"/>
      <c r="C91" s="20"/>
      <c r="D91" s="58"/>
      <c r="E91" s="58"/>
      <c r="F91" s="57"/>
      <c r="G91" s="57"/>
      <c r="H91" s="57"/>
    </row>
    <row r="92" spans="1:8" ht="15" hidden="1">
      <c r="A92" s="26"/>
      <c r="B92" s="20"/>
      <c r="C92" s="20"/>
      <c r="D92" s="58"/>
      <c r="E92" s="58"/>
      <c r="F92" s="57"/>
      <c r="G92" s="57"/>
      <c r="H92" s="57"/>
    </row>
    <row r="93" spans="1:8" ht="15" hidden="1">
      <c r="A93" s="26"/>
      <c r="B93" s="20"/>
      <c r="C93" s="20"/>
      <c r="D93" s="58"/>
      <c r="E93" s="58"/>
      <c r="F93" s="57"/>
      <c r="G93" s="57"/>
      <c r="H93" s="57"/>
    </row>
    <row r="94" spans="1:8" ht="15" hidden="1">
      <c r="A94" s="26" t="s">
        <v>185</v>
      </c>
      <c r="B94" s="20" t="s">
        <v>186</v>
      </c>
      <c r="C94" s="20"/>
      <c r="D94" s="58"/>
      <c r="E94" s="58"/>
      <c r="F94" s="57"/>
      <c r="G94" s="57"/>
      <c r="H94" s="57"/>
    </row>
    <row r="95" spans="1:8" ht="15" hidden="1">
      <c r="A95" s="26"/>
      <c r="B95" s="20"/>
      <c r="C95" s="20"/>
      <c r="D95" s="58"/>
      <c r="E95" s="58"/>
      <c r="F95" s="57"/>
      <c r="G95" s="57"/>
      <c r="H95" s="57"/>
    </row>
    <row r="96" spans="1:8" ht="15" hidden="1">
      <c r="A96" s="26"/>
      <c r="B96" s="20"/>
      <c r="C96" s="20"/>
      <c r="D96" s="58"/>
      <c r="E96" s="58"/>
      <c r="F96" s="57"/>
      <c r="G96" s="57"/>
      <c r="H96" s="57"/>
    </row>
    <row r="97" spans="1:8" ht="15" hidden="1">
      <c r="A97" s="26"/>
      <c r="B97" s="20"/>
      <c r="C97" s="20"/>
      <c r="D97" s="58"/>
      <c r="E97" s="58"/>
      <c r="F97" s="57"/>
      <c r="G97" s="57"/>
      <c r="H97" s="57"/>
    </row>
    <row r="98" spans="1:8" ht="15" hidden="1">
      <c r="A98" s="26"/>
      <c r="B98" s="20"/>
      <c r="C98" s="20"/>
      <c r="D98" s="58"/>
      <c r="E98" s="58"/>
      <c r="F98" s="57"/>
      <c r="G98" s="57"/>
      <c r="H98" s="57"/>
    </row>
    <row r="99" spans="1:8" ht="15" hidden="1">
      <c r="A99" s="26" t="s">
        <v>187</v>
      </c>
      <c r="B99" s="20" t="s">
        <v>188</v>
      </c>
      <c r="C99" s="20"/>
      <c r="D99" s="58"/>
      <c r="E99" s="58"/>
      <c r="F99" s="57"/>
      <c r="G99" s="57"/>
      <c r="H99" s="57"/>
    </row>
    <row r="100" spans="1:8" ht="15.75" hidden="1">
      <c r="A100" s="54" t="s">
        <v>191</v>
      </c>
      <c r="B100" s="55" t="s">
        <v>192</v>
      </c>
      <c r="C100" s="55"/>
      <c r="D100" s="58"/>
      <c r="E100" s="58"/>
      <c r="F100" s="57"/>
      <c r="G100" s="57"/>
      <c r="H100" s="57"/>
    </row>
  </sheetData>
  <sheetProtection/>
  <mergeCells count="3">
    <mergeCell ref="A4:I4"/>
    <mergeCell ref="A2:G2"/>
    <mergeCell ref="A3:G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0.28125" style="1" customWidth="1"/>
    <col min="2" max="2" width="16.421875" style="1" customWidth="1"/>
    <col min="3" max="3" width="25.7109375" style="1" customWidth="1"/>
    <col min="4" max="8" width="0" style="1" hidden="1" customWidth="1"/>
    <col min="9" max="9" width="22.57421875" style="1" customWidth="1"/>
    <col min="10" max="16384" width="9.140625" style="1" customWidth="1"/>
  </cols>
  <sheetData>
    <row r="1" spans="1:3" ht="15">
      <c r="A1" s="134"/>
      <c r="B1" s="134"/>
      <c r="C1" s="134"/>
    </row>
    <row r="2" spans="1:9" ht="15">
      <c r="A2" s="134" t="s">
        <v>612</v>
      </c>
      <c r="B2" s="134"/>
      <c r="C2" s="134"/>
      <c r="D2" s="134"/>
      <c r="E2" s="134"/>
      <c r="F2" s="134"/>
      <c r="G2" s="135"/>
      <c r="H2" s="135"/>
      <c r="I2" s="135"/>
    </row>
    <row r="3" spans="1:9" ht="15.75">
      <c r="A3" s="136" t="s">
        <v>445</v>
      </c>
      <c r="B3" s="137"/>
      <c r="C3" s="137"/>
      <c r="D3" s="137"/>
      <c r="E3" s="137"/>
      <c r="F3" s="144"/>
      <c r="G3" s="135"/>
      <c r="H3" s="135"/>
      <c r="I3" s="135"/>
    </row>
    <row r="4" spans="1:9" ht="19.5">
      <c r="A4" s="145" t="s">
        <v>446</v>
      </c>
      <c r="B4" s="134"/>
      <c r="C4" s="134"/>
      <c r="D4" s="134"/>
      <c r="E4" s="134"/>
      <c r="F4" s="134"/>
      <c r="G4" s="134"/>
      <c r="H4" s="134"/>
      <c r="I4" s="135"/>
    </row>
    <row r="5" ht="19.5">
      <c r="A5" s="8"/>
    </row>
    <row r="6" ht="19.5">
      <c r="A6" s="8"/>
    </row>
    <row r="7" ht="19.5">
      <c r="A7" s="8"/>
    </row>
    <row r="9" spans="1:9" ht="38.25">
      <c r="A9" s="9" t="s">
        <v>26</v>
      </c>
      <c r="B9" s="10" t="s">
        <v>27</v>
      </c>
      <c r="C9" s="52" t="s">
        <v>597</v>
      </c>
      <c r="D9" s="52" t="s">
        <v>437</v>
      </c>
      <c r="E9" s="52" t="s">
        <v>437</v>
      </c>
      <c r="F9" s="52" t="s">
        <v>437</v>
      </c>
      <c r="G9" s="52" t="s">
        <v>437</v>
      </c>
      <c r="H9" s="124" t="s">
        <v>435</v>
      </c>
      <c r="I9" s="120" t="s">
        <v>599</v>
      </c>
    </row>
    <row r="10" spans="1:9" ht="15" hidden="1">
      <c r="A10" s="14"/>
      <c r="B10" s="14"/>
      <c r="C10" s="14"/>
      <c r="D10" s="14"/>
      <c r="E10" s="14"/>
      <c r="F10" s="14"/>
      <c r="G10" s="14"/>
      <c r="H10" s="123"/>
      <c r="I10" s="14"/>
    </row>
    <row r="11" spans="1:9" ht="15" hidden="1">
      <c r="A11" s="14"/>
      <c r="B11" s="14"/>
      <c r="C11" s="14"/>
      <c r="D11" s="14"/>
      <c r="E11" s="14"/>
      <c r="F11" s="14"/>
      <c r="G11" s="14"/>
      <c r="H11" s="123"/>
      <c r="I11" s="14"/>
    </row>
    <row r="12" spans="1:9" ht="15" hidden="1">
      <c r="A12" s="14"/>
      <c r="B12" s="14"/>
      <c r="C12" s="14"/>
      <c r="D12" s="14"/>
      <c r="E12" s="14"/>
      <c r="F12" s="14"/>
      <c r="G12" s="14"/>
      <c r="H12" s="123"/>
      <c r="I12" s="14"/>
    </row>
    <row r="13" spans="1:9" ht="15" hidden="1">
      <c r="A13" s="14"/>
      <c r="B13" s="14"/>
      <c r="C13" s="14"/>
      <c r="D13" s="14"/>
      <c r="E13" s="14"/>
      <c r="F13" s="14"/>
      <c r="G13" s="14"/>
      <c r="H13" s="123"/>
      <c r="I13" s="14"/>
    </row>
    <row r="14" spans="1:9" ht="15">
      <c r="A14" s="33" t="s">
        <v>447</v>
      </c>
      <c r="B14" s="45" t="s">
        <v>162</v>
      </c>
      <c r="C14" s="37">
        <v>520</v>
      </c>
      <c r="D14" s="14"/>
      <c r="E14" s="14"/>
      <c r="F14" s="14"/>
      <c r="G14" s="14"/>
      <c r="H14" s="123"/>
      <c r="I14" s="37">
        <v>3286</v>
      </c>
    </row>
    <row r="15" spans="1:9" ht="15">
      <c r="A15" s="33"/>
      <c r="B15" s="45"/>
      <c r="C15" s="14"/>
      <c r="D15" s="14"/>
      <c r="E15" s="14"/>
      <c r="F15" s="14"/>
      <c r="G15" s="14"/>
      <c r="H15" s="123"/>
      <c r="I15" s="14"/>
    </row>
    <row r="16" spans="1:9" ht="15" hidden="1">
      <c r="A16" s="33"/>
      <c r="B16" s="45"/>
      <c r="C16" s="14"/>
      <c r="D16" s="14"/>
      <c r="E16" s="14"/>
      <c r="F16" s="14"/>
      <c r="G16" s="14"/>
      <c r="H16" s="123"/>
      <c r="I16" s="14"/>
    </row>
    <row r="17" spans="1:9" ht="15" hidden="1">
      <c r="A17" s="33"/>
      <c r="B17" s="45"/>
      <c r="C17" s="14"/>
      <c r="D17" s="14"/>
      <c r="E17" s="14"/>
      <c r="F17" s="14"/>
      <c r="G17" s="14"/>
      <c r="H17" s="123"/>
      <c r="I17" s="14"/>
    </row>
    <row r="18" spans="1:9" ht="15" hidden="1">
      <c r="A18" s="33"/>
      <c r="B18" s="45"/>
      <c r="C18" s="14"/>
      <c r="D18" s="14"/>
      <c r="E18" s="14"/>
      <c r="F18" s="14"/>
      <c r="G18" s="14"/>
      <c r="H18" s="123"/>
      <c r="I18" s="14"/>
    </row>
    <row r="19" spans="1:9" ht="15">
      <c r="A19" s="33" t="s">
        <v>448</v>
      </c>
      <c r="B19" s="45" t="s">
        <v>162</v>
      </c>
      <c r="C19" s="37">
        <v>0</v>
      </c>
      <c r="D19" s="14"/>
      <c r="E19" s="14"/>
      <c r="F19" s="14"/>
      <c r="G19" s="14"/>
      <c r="H19" s="123"/>
      <c r="I19" s="37">
        <v>0</v>
      </c>
    </row>
    <row r="20" spans="1:9" ht="15">
      <c r="A20" s="14"/>
      <c r="B20" s="14"/>
      <c r="C20" s="14"/>
      <c r="I20" s="14"/>
    </row>
  </sheetData>
  <sheetProtection/>
  <mergeCells count="4">
    <mergeCell ref="A1:C1"/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64.421875" style="1" customWidth="1"/>
    <col min="2" max="2" width="9.140625" style="1" customWidth="1"/>
    <col min="3" max="3" width="14.00390625" style="1" customWidth="1"/>
    <col min="4" max="4" width="14.8515625" style="1" customWidth="1"/>
    <col min="5" max="16384" width="9.140625" style="1" customWidth="1"/>
  </cols>
  <sheetData>
    <row r="1" spans="1:4" ht="15">
      <c r="A1" s="134" t="s">
        <v>613</v>
      </c>
      <c r="B1" s="134"/>
      <c r="C1" s="134"/>
      <c r="D1" s="134"/>
    </row>
    <row r="2" spans="1:4" ht="18.75">
      <c r="A2" s="146" t="s">
        <v>450</v>
      </c>
      <c r="B2" s="146"/>
      <c r="C2" s="146"/>
      <c r="D2" s="146"/>
    </row>
    <row r="3" spans="1:4" ht="21.75" customHeight="1">
      <c r="A3" s="142" t="s">
        <v>451</v>
      </c>
      <c r="B3" s="142"/>
      <c r="C3" s="142"/>
      <c r="D3" s="135"/>
    </row>
    <row r="4" spans="1:3" ht="19.5">
      <c r="A4" s="61"/>
      <c r="B4" s="62"/>
      <c r="C4" s="62"/>
    </row>
    <row r="5" ht="15">
      <c r="A5" s="57" t="s">
        <v>25</v>
      </c>
    </row>
    <row r="6" spans="1:4" ht="25.5">
      <c r="A6" s="5" t="s">
        <v>439</v>
      </c>
      <c r="B6" s="10" t="s">
        <v>27</v>
      </c>
      <c r="C6" s="63" t="s">
        <v>586</v>
      </c>
      <c r="D6" s="37" t="s">
        <v>587</v>
      </c>
    </row>
    <row r="7" spans="1:4" ht="15">
      <c r="A7" s="58" t="s">
        <v>123</v>
      </c>
      <c r="B7" s="17" t="s">
        <v>124</v>
      </c>
      <c r="C7" s="125"/>
      <c r="D7" s="14">
        <v>46</v>
      </c>
    </row>
    <row r="8" spans="1:4" ht="15">
      <c r="A8" s="29" t="s">
        <v>453</v>
      </c>
      <c r="B8" s="20" t="s">
        <v>128</v>
      </c>
      <c r="C8" s="14"/>
      <c r="D8" s="14"/>
    </row>
    <row r="9" spans="1:4" ht="15">
      <c r="A9" s="29" t="s">
        <v>454</v>
      </c>
      <c r="B9" s="20" t="s">
        <v>128</v>
      </c>
      <c r="C9" s="14"/>
      <c r="D9" s="14"/>
    </row>
    <row r="10" spans="1:4" ht="25.5">
      <c r="A10" s="29" t="s">
        <v>455</v>
      </c>
      <c r="B10" s="20" t="s">
        <v>128</v>
      </c>
      <c r="C10" s="14"/>
      <c r="D10" s="14"/>
    </row>
    <row r="11" spans="1:4" ht="15">
      <c r="A11" s="29" t="s">
        <v>456</v>
      </c>
      <c r="B11" s="20" t="s">
        <v>128</v>
      </c>
      <c r="C11" s="14"/>
      <c r="D11" s="14"/>
    </row>
    <row r="12" spans="1:4" ht="15">
      <c r="A12" s="26" t="s">
        <v>457</v>
      </c>
      <c r="B12" s="20" t="s">
        <v>128</v>
      </c>
      <c r="C12" s="14"/>
      <c r="D12" s="14"/>
    </row>
    <row r="13" spans="1:4" ht="15">
      <c r="A13" s="26" t="s">
        <v>458</v>
      </c>
      <c r="B13" s="20" t="s">
        <v>128</v>
      </c>
      <c r="C13" s="14"/>
      <c r="D13" s="14">
        <v>23</v>
      </c>
    </row>
    <row r="14" spans="1:4" ht="15">
      <c r="A14" s="33" t="s">
        <v>459</v>
      </c>
      <c r="B14" s="35" t="s">
        <v>128</v>
      </c>
      <c r="C14" s="37"/>
      <c r="D14" s="37">
        <f>SUM(D8:D13)</f>
        <v>23</v>
      </c>
    </row>
    <row r="15" spans="1:4" ht="15">
      <c r="A15" s="29" t="s">
        <v>460</v>
      </c>
      <c r="B15" s="20" t="s">
        <v>130</v>
      </c>
      <c r="C15" s="14"/>
      <c r="D15" s="14">
        <v>252</v>
      </c>
    </row>
    <row r="16" spans="1:4" ht="15">
      <c r="A16" s="64" t="s">
        <v>461</v>
      </c>
      <c r="B16" s="35" t="s">
        <v>130</v>
      </c>
      <c r="C16" s="37"/>
      <c r="D16" s="37">
        <f>SUM(D15)</f>
        <v>252</v>
      </c>
    </row>
    <row r="17" spans="1:4" ht="15">
      <c r="A17" s="29" t="s">
        <v>462</v>
      </c>
      <c r="B17" s="20" t="s">
        <v>132</v>
      </c>
      <c r="C17" s="14"/>
      <c r="D17" s="14"/>
    </row>
    <row r="18" spans="1:4" ht="15">
      <c r="A18" s="29" t="s">
        <v>463</v>
      </c>
      <c r="B18" s="20" t="s">
        <v>132</v>
      </c>
      <c r="C18" s="14"/>
      <c r="D18" s="14"/>
    </row>
    <row r="19" spans="1:4" ht="15">
      <c r="A19" s="26" t="s">
        <v>464</v>
      </c>
      <c r="B19" s="20" t="s">
        <v>132</v>
      </c>
      <c r="C19" s="14"/>
      <c r="D19" s="14"/>
    </row>
    <row r="20" spans="1:4" ht="15">
      <c r="A20" s="26" t="s">
        <v>465</v>
      </c>
      <c r="B20" s="20" t="s">
        <v>132</v>
      </c>
      <c r="C20" s="14"/>
      <c r="D20" s="14"/>
    </row>
    <row r="21" spans="1:4" ht="15">
      <c r="A21" s="26" t="s">
        <v>466</v>
      </c>
      <c r="B21" s="20" t="s">
        <v>132</v>
      </c>
      <c r="C21" s="14"/>
      <c r="D21" s="14"/>
    </row>
    <row r="22" spans="1:4" ht="25.5">
      <c r="A22" s="27" t="s">
        <v>467</v>
      </c>
      <c r="B22" s="20" t="s">
        <v>132</v>
      </c>
      <c r="C22" s="14"/>
      <c r="D22" s="14"/>
    </row>
    <row r="23" spans="1:4" ht="15">
      <c r="A23" s="60" t="s">
        <v>468</v>
      </c>
      <c r="B23" s="35" t="s">
        <v>132</v>
      </c>
      <c r="C23" s="14"/>
      <c r="D23" s="14"/>
    </row>
    <row r="24" spans="1:4" ht="15">
      <c r="A24" s="29" t="s">
        <v>469</v>
      </c>
      <c r="B24" s="20" t="s">
        <v>134</v>
      </c>
      <c r="C24" s="14"/>
      <c r="D24" s="14"/>
    </row>
    <row r="25" spans="1:4" ht="15">
      <c r="A25" s="29" t="s">
        <v>470</v>
      </c>
      <c r="B25" s="20" t="s">
        <v>134</v>
      </c>
      <c r="C25" s="14"/>
      <c r="D25" s="14"/>
    </row>
    <row r="26" spans="1:4" ht="15">
      <c r="A26" s="60" t="s">
        <v>471</v>
      </c>
      <c r="B26" s="45" t="s">
        <v>134</v>
      </c>
      <c r="C26" s="14"/>
      <c r="D26" s="14"/>
    </row>
    <row r="27" spans="1:4" ht="15">
      <c r="A27" s="29" t="s">
        <v>472</v>
      </c>
      <c r="B27" s="20" t="s">
        <v>136</v>
      </c>
      <c r="C27" s="14"/>
      <c r="D27" s="14"/>
    </row>
    <row r="28" spans="1:4" ht="15">
      <c r="A28" s="29" t="s">
        <v>473</v>
      </c>
      <c r="B28" s="20" t="s">
        <v>136</v>
      </c>
      <c r="C28" s="14"/>
      <c r="D28" s="14"/>
    </row>
    <row r="29" spans="1:4" ht="15">
      <c r="A29" s="26" t="s">
        <v>474</v>
      </c>
      <c r="B29" s="20" t="s">
        <v>136</v>
      </c>
      <c r="C29" s="14"/>
      <c r="D29" s="14"/>
    </row>
    <row r="30" spans="1:4" ht="15">
      <c r="A30" s="26" t="s">
        <v>475</v>
      </c>
      <c r="B30" s="20" t="s">
        <v>136</v>
      </c>
      <c r="C30" s="14"/>
      <c r="D30" s="14"/>
    </row>
    <row r="31" spans="1:4" ht="15">
      <c r="A31" s="26" t="s">
        <v>476</v>
      </c>
      <c r="B31" s="20" t="s">
        <v>136</v>
      </c>
      <c r="C31" s="14"/>
      <c r="D31" s="14"/>
    </row>
    <row r="32" spans="1:4" ht="15">
      <c r="A32" s="26" t="s">
        <v>477</v>
      </c>
      <c r="B32" s="20" t="s">
        <v>136</v>
      </c>
      <c r="C32" s="14"/>
      <c r="D32" s="14"/>
    </row>
    <row r="33" spans="1:4" ht="15">
      <c r="A33" s="26" t="s">
        <v>478</v>
      </c>
      <c r="B33" s="20" t="s">
        <v>136</v>
      </c>
      <c r="C33" s="14"/>
      <c r="D33" s="14"/>
    </row>
    <row r="34" spans="1:4" ht="15">
      <c r="A34" s="26" t="s">
        <v>479</v>
      </c>
      <c r="B34" s="20" t="s">
        <v>136</v>
      </c>
      <c r="C34" s="14">
        <v>75</v>
      </c>
      <c r="D34" s="14">
        <v>20</v>
      </c>
    </row>
    <row r="35" spans="1:4" ht="15">
      <c r="A35" s="26" t="s">
        <v>480</v>
      </c>
      <c r="B35" s="20" t="s">
        <v>136</v>
      </c>
      <c r="C35" s="14"/>
      <c r="D35" s="14"/>
    </row>
    <row r="36" spans="1:4" ht="20.25" customHeight="1">
      <c r="A36" s="26" t="s">
        <v>481</v>
      </c>
      <c r="B36" s="20" t="s">
        <v>136</v>
      </c>
      <c r="C36" s="14"/>
      <c r="D36" s="14"/>
    </row>
    <row r="37" spans="1:4" ht="25.5">
      <c r="A37" s="26" t="s">
        <v>482</v>
      </c>
      <c r="B37" s="20" t="s">
        <v>136</v>
      </c>
      <c r="C37" s="14">
        <v>350</v>
      </c>
      <c r="D37" s="14">
        <v>363</v>
      </c>
    </row>
    <row r="38" spans="1:4" ht="25.5">
      <c r="A38" s="26" t="s">
        <v>483</v>
      </c>
      <c r="B38" s="20" t="s">
        <v>136</v>
      </c>
      <c r="C38" s="14"/>
      <c r="D38" s="14"/>
    </row>
    <row r="39" spans="1:4" ht="15">
      <c r="A39" s="60" t="s">
        <v>484</v>
      </c>
      <c r="B39" s="35" t="s">
        <v>136</v>
      </c>
      <c r="C39" s="37">
        <f>SUM(C34:C38)</f>
        <v>425</v>
      </c>
      <c r="D39" s="37">
        <f>SUM(D27:D38)</f>
        <v>383</v>
      </c>
    </row>
    <row r="40" spans="1:4" s="104" customFormat="1" ht="15.75">
      <c r="A40" s="133" t="s">
        <v>137</v>
      </c>
      <c r="B40" s="122" t="s">
        <v>138</v>
      </c>
      <c r="C40" s="103">
        <f>SUM(C39)</f>
        <v>425</v>
      </c>
      <c r="D40" s="105">
        <f>SUM(D7+D14+D16+D39)</f>
        <v>704</v>
      </c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53.00390625" style="1" customWidth="1"/>
    <col min="2" max="2" width="13.28125" style="1" customWidth="1"/>
    <col min="3" max="3" width="15.28125" style="1" customWidth="1"/>
    <col min="4" max="4" width="14.00390625" style="1" customWidth="1"/>
    <col min="5" max="16384" width="9.140625" style="1" customWidth="1"/>
  </cols>
  <sheetData>
    <row r="1" spans="1:4" ht="15">
      <c r="A1" s="134" t="s">
        <v>614</v>
      </c>
      <c r="B1" s="134"/>
      <c r="C1" s="134"/>
      <c r="D1" s="134"/>
    </row>
    <row r="2" spans="1:4" ht="18.75">
      <c r="A2" s="146" t="s">
        <v>450</v>
      </c>
      <c r="B2" s="146"/>
      <c r="C2" s="146"/>
      <c r="D2" s="146"/>
    </row>
    <row r="3" ht="15" hidden="1"/>
    <row r="4" ht="15" hidden="1"/>
    <row r="5" spans="1:3" ht="15.75" hidden="1">
      <c r="A5" s="147" t="s">
        <v>0</v>
      </c>
      <c r="B5" s="141"/>
      <c r="C5" s="141"/>
    </row>
    <row r="6" spans="1:4" ht="23.25" customHeight="1">
      <c r="A6" s="145" t="s">
        <v>485</v>
      </c>
      <c r="B6" s="134"/>
      <c r="C6" s="134"/>
      <c r="D6" s="135"/>
    </row>
    <row r="7" spans="1:3" ht="19.5">
      <c r="A7" s="2"/>
      <c r="B7" s="6"/>
      <c r="C7" s="6"/>
    </row>
    <row r="8" spans="1:3" ht="19.5">
      <c r="A8" s="2"/>
      <c r="B8" s="6"/>
      <c r="C8" s="6"/>
    </row>
    <row r="9" spans="1:3" ht="19.5">
      <c r="A9" s="2"/>
      <c r="B9" s="6"/>
      <c r="C9" s="6"/>
    </row>
    <row r="10" ht="15">
      <c r="A10" s="57" t="s">
        <v>25</v>
      </c>
    </row>
    <row r="11" spans="1:4" ht="15">
      <c r="A11" s="5" t="s">
        <v>439</v>
      </c>
      <c r="B11" s="10" t="s">
        <v>27</v>
      </c>
      <c r="C11" s="63" t="s">
        <v>452</v>
      </c>
      <c r="D11" s="37" t="s">
        <v>600</v>
      </c>
    </row>
    <row r="12" spans="1:4" ht="15" hidden="1">
      <c r="A12" s="26" t="s">
        <v>486</v>
      </c>
      <c r="B12" s="20" t="s">
        <v>146</v>
      </c>
      <c r="C12" s="14"/>
      <c r="D12" s="14"/>
    </row>
    <row r="13" spans="1:4" ht="15" hidden="1">
      <c r="A13" s="26" t="s">
        <v>487</v>
      </c>
      <c r="B13" s="20" t="s">
        <v>146</v>
      </c>
      <c r="C13" s="14"/>
      <c r="D13" s="14"/>
    </row>
    <row r="14" spans="1:4" ht="25.5" hidden="1">
      <c r="A14" s="26" t="s">
        <v>488</v>
      </c>
      <c r="B14" s="20" t="s">
        <v>146</v>
      </c>
      <c r="C14" s="14"/>
      <c r="D14" s="14"/>
    </row>
    <row r="15" spans="1:4" ht="15" hidden="1">
      <c r="A15" s="26" t="s">
        <v>489</v>
      </c>
      <c r="B15" s="20" t="s">
        <v>146</v>
      </c>
      <c r="C15" s="14"/>
      <c r="D15" s="14"/>
    </row>
    <row r="16" spans="1:4" ht="15" hidden="1">
      <c r="A16" s="26" t="s">
        <v>490</v>
      </c>
      <c r="B16" s="20" t="s">
        <v>146</v>
      </c>
      <c r="C16" s="14"/>
      <c r="D16" s="14"/>
    </row>
    <row r="17" spans="1:4" ht="15" hidden="1">
      <c r="A17" s="26" t="s">
        <v>491</v>
      </c>
      <c r="B17" s="20" t="s">
        <v>146</v>
      </c>
      <c r="C17" s="14"/>
      <c r="D17" s="14"/>
    </row>
    <row r="18" spans="1:4" ht="15" hidden="1">
      <c r="A18" s="26" t="s">
        <v>492</v>
      </c>
      <c r="B18" s="20" t="s">
        <v>146</v>
      </c>
      <c r="C18" s="14"/>
      <c r="D18" s="14"/>
    </row>
    <row r="19" spans="1:4" ht="15" hidden="1">
      <c r="A19" s="26" t="s">
        <v>493</v>
      </c>
      <c r="B19" s="20" t="s">
        <v>146</v>
      </c>
      <c r="C19" s="14"/>
      <c r="D19" s="14"/>
    </row>
    <row r="20" spans="1:4" ht="15" hidden="1">
      <c r="A20" s="26" t="s">
        <v>494</v>
      </c>
      <c r="B20" s="20" t="s">
        <v>146</v>
      </c>
      <c r="C20" s="14"/>
      <c r="D20" s="14"/>
    </row>
    <row r="21" spans="1:4" ht="15" hidden="1">
      <c r="A21" s="26" t="s">
        <v>495</v>
      </c>
      <c r="B21" s="20" t="s">
        <v>146</v>
      </c>
      <c r="C21" s="14"/>
      <c r="D21" s="14"/>
    </row>
    <row r="22" spans="1:4" ht="25.5" hidden="1">
      <c r="A22" s="60" t="s">
        <v>145</v>
      </c>
      <c r="B22" s="45" t="s">
        <v>146</v>
      </c>
      <c r="C22" s="14"/>
      <c r="D22" s="14"/>
    </row>
    <row r="23" spans="1:4" ht="15" hidden="1">
      <c r="A23" s="26" t="s">
        <v>486</v>
      </c>
      <c r="B23" s="20" t="s">
        <v>148</v>
      </c>
      <c r="C23" s="14"/>
      <c r="D23" s="14"/>
    </row>
    <row r="24" spans="1:4" ht="15" hidden="1">
      <c r="A24" s="26" t="s">
        <v>487</v>
      </c>
      <c r="B24" s="20" t="s">
        <v>148</v>
      </c>
      <c r="C24" s="14"/>
      <c r="D24" s="14"/>
    </row>
    <row r="25" spans="1:4" ht="25.5" hidden="1">
      <c r="A25" s="26" t="s">
        <v>488</v>
      </c>
      <c r="B25" s="20" t="s">
        <v>148</v>
      </c>
      <c r="C25" s="14"/>
      <c r="D25" s="14"/>
    </row>
    <row r="26" spans="1:4" ht="15" hidden="1">
      <c r="A26" s="26" t="s">
        <v>489</v>
      </c>
      <c r="B26" s="20" t="s">
        <v>148</v>
      </c>
      <c r="C26" s="14"/>
      <c r="D26" s="14"/>
    </row>
    <row r="27" spans="1:4" ht="15" hidden="1">
      <c r="A27" s="26" t="s">
        <v>490</v>
      </c>
      <c r="B27" s="20" t="s">
        <v>148</v>
      </c>
      <c r="C27" s="14"/>
      <c r="D27" s="14"/>
    </row>
    <row r="28" spans="1:4" ht="15" hidden="1">
      <c r="A28" s="26" t="s">
        <v>491</v>
      </c>
      <c r="B28" s="20" t="s">
        <v>148</v>
      </c>
      <c r="C28" s="14"/>
      <c r="D28" s="14"/>
    </row>
    <row r="29" spans="1:4" ht="19.5" customHeight="1">
      <c r="A29" s="26" t="s">
        <v>492</v>
      </c>
      <c r="B29" s="20" t="s">
        <v>148</v>
      </c>
      <c r="C29" s="14">
        <v>1000</v>
      </c>
      <c r="D29" s="14">
        <v>1000</v>
      </c>
    </row>
    <row r="30" spans="1:4" ht="15" hidden="1">
      <c r="A30" s="26" t="s">
        <v>493</v>
      </c>
      <c r="B30" s="20" t="s">
        <v>148</v>
      </c>
      <c r="C30" s="14"/>
      <c r="D30" s="14"/>
    </row>
    <row r="31" spans="1:4" ht="15" hidden="1">
      <c r="A31" s="26" t="s">
        <v>494</v>
      </c>
      <c r="B31" s="20" t="s">
        <v>148</v>
      </c>
      <c r="C31" s="14"/>
      <c r="D31" s="14"/>
    </row>
    <row r="32" spans="1:4" ht="15" hidden="1">
      <c r="A32" s="26" t="s">
        <v>495</v>
      </c>
      <c r="B32" s="20" t="s">
        <v>148</v>
      </c>
      <c r="C32" s="14"/>
      <c r="D32" s="14"/>
    </row>
    <row r="33" spans="1:4" ht="30.75" customHeight="1">
      <c r="A33" s="60" t="s">
        <v>496</v>
      </c>
      <c r="B33" s="45" t="s">
        <v>148</v>
      </c>
      <c r="C33" s="37">
        <v>1000</v>
      </c>
      <c r="D33" s="37">
        <f>SUM(D29)</f>
        <v>1000</v>
      </c>
    </row>
    <row r="34" spans="1:4" ht="15" hidden="1">
      <c r="A34" s="26" t="s">
        <v>486</v>
      </c>
      <c r="B34" s="20" t="s">
        <v>150</v>
      </c>
      <c r="C34" s="14"/>
      <c r="D34" s="14"/>
    </row>
    <row r="35" spans="1:4" ht="15" hidden="1">
      <c r="A35" s="26" t="s">
        <v>487</v>
      </c>
      <c r="B35" s="20" t="s">
        <v>150</v>
      </c>
      <c r="C35" s="14"/>
      <c r="D35" s="14"/>
    </row>
    <row r="36" spans="1:4" ht="25.5" hidden="1">
      <c r="A36" s="26" t="s">
        <v>488</v>
      </c>
      <c r="B36" s="20" t="s">
        <v>150</v>
      </c>
      <c r="C36" s="14"/>
      <c r="D36" s="14"/>
    </row>
    <row r="37" spans="1:4" ht="15" hidden="1">
      <c r="A37" s="26" t="s">
        <v>489</v>
      </c>
      <c r="B37" s="20" t="s">
        <v>150</v>
      </c>
      <c r="C37" s="14"/>
      <c r="D37" s="14"/>
    </row>
    <row r="38" spans="1:4" ht="15" hidden="1">
      <c r="A38" s="26" t="s">
        <v>490</v>
      </c>
      <c r="B38" s="20" t="s">
        <v>150</v>
      </c>
      <c r="C38" s="14"/>
      <c r="D38" s="14"/>
    </row>
    <row r="39" spans="1:4" ht="15" hidden="1">
      <c r="A39" s="26" t="s">
        <v>491</v>
      </c>
      <c r="B39" s="20" t="s">
        <v>150</v>
      </c>
      <c r="C39" s="14"/>
      <c r="D39" s="14"/>
    </row>
    <row r="40" spans="1:4" ht="22.5" customHeight="1">
      <c r="A40" s="26" t="s">
        <v>492</v>
      </c>
      <c r="B40" s="20" t="s">
        <v>150</v>
      </c>
      <c r="C40" s="14">
        <v>330</v>
      </c>
      <c r="D40" s="14">
        <v>330</v>
      </c>
    </row>
    <row r="41" spans="1:4" ht="20.25" customHeight="1">
      <c r="A41" s="26" t="s">
        <v>493</v>
      </c>
      <c r="B41" s="20" t="s">
        <v>150</v>
      </c>
      <c r="C41" s="14">
        <v>149</v>
      </c>
      <c r="D41" s="14">
        <v>149</v>
      </c>
    </row>
    <row r="42" spans="1:4" ht="15" hidden="1">
      <c r="A42" s="26" t="s">
        <v>494</v>
      </c>
      <c r="B42" s="20" t="s">
        <v>150</v>
      </c>
      <c r="C42" s="14"/>
      <c r="D42" s="14"/>
    </row>
    <row r="43" spans="1:4" ht="15" hidden="1">
      <c r="A43" s="26" t="s">
        <v>495</v>
      </c>
      <c r="B43" s="20" t="s">
        <v>150</v>
      </c>
      <c r="C43" s="14"/>
      <c r="D43" s="14"/>
    </row>
    <row r="44" spans="1:4" ht="21" customHeight="1">
      <c r="A44" s="60" t="s">
        <v>149</v>
      </c>
      <c r="B44" s="45" t="s">
        <v>150</v>
      </c>
      <c r="C44" s="37">
        <f>SUM(C34:C43)</f>
        <v>479</v>
      </c>
      <c r="D44" s="37">
        <f>SUM(D40:D43)</f>
        <v>479</v>
      </c>
    </row>
    <row r="45" spans="1:4" ht="15" hidden="1">
      <c r="A45" s="26" t="s">
        <v>497</v>
      </c>
      <c r="B45" s="17" t="s">
        <v>154</v>
      </c>
      <c r="C45" s="14"/>
      <c r="D45" s="14"/>
    </row>
    <row r="46" spans="1:4" ht="15" hidden="1">
      <c r="A46" s="26" t="s">
        <v>498</v>
      </c>
      <c r="B46" s="17" t="s">
        <v>154</v>
      </c>
      <c r="C46" s="14"/>
      <c r="D46" s="14"/>
    </row>
    <row r="47" spans="1:4" ht="15" hidden="1">
      <c r="A47" s="26" t="s">
        <v>499</v>
      </c>
      <c r="B47" s="17" t="s">
        <v>154</v>
      </c>
      <c r="C47" s="14"/>
      <c r="D47" s="14"/>
    </row>
    <row r="48" spans="1:4" ht="15" hidden="1">
      <c r="A48" s="17" t="s">
        <v>500</v>
      </c>
      <c r="B48" s="17" t="s">
        <v>154</v>
      </c>
      <c r="C48" s="14"/>
      <c r="D48" s="14"/>
    </row>
    <row r="49" spans="1:4" ht="15" hidden="1">
      <c r="A49" s="17" t="s">
        <v>501</v>
      </c>
      <c r="B49" s="17" t="s">
        <v>154</v>
      </c>
      <c r="C49" s="14"/>
      <c r="D49" s="14"/>
    </row>
    <row r="50" spans="1:4" ht="25.5" hidden="1">
      <c r="A50" s="17" t="s">
        <v>502</v>
      </c>
      <c r="B50" s="17" t="s">
        <v>154</v>
      </c>
      <c r="C50" s="14"/>
      <c r="D50" s="14"/>
    </row>
    <row r="51" spans="1:4" ht="15" hidden="1">
      <c r="A51" s="26" t="s">
        <v>503</v>
      </c>
      <c r="B51" s="17" t="s">
        <v>154</v>
      </c>
      <c r="C51" s="14"/>
      <c r="D51" s="14"/>
    </row>
    <row r="52" spans="1:4" ht="15" hidden="1">
      <c r="A52" s="26" t="s">
        <v>504</v>
      </c>
      <c r="B52" s="17" t="s">
        <v>154</v>
      </c>
      <c r="C52" s="14"/>
      <c r="D52" s="14"/>
    </row>
    <row r="53" spans="1:4" ht="22.5" customHeight="1" hidden="1">
      <c r="A53" s="26" t="s">
        <v>505</v>
      </c>
      <c r="B53" s="17" t="s">
        <v>154</v>
      </c>
      <c r="C53" s="14"/>
      <c r="D53" s="14"/>
    </row>
    <row r="54" spans="1:4" ht="15" hidden="1">
      <c r="A54" s="26" t="s">
        <v>506</v>
      </c>
      <c r="B54" s="17" t="s">
        <v>154</v>
      </c>
      <c r="C54" s="14"/>
      <c r="D54" s="14"/>
    </row>
    <row r="55" spans="1:4" ht="33" customHeight="1" hidden="1">
      <c r="A55" s="60" t="s">
        <v>507</v>
      </c>
      <c r="B55" s="45" t="s">
        <v>154</v>
      </c>
      <c r="C55" s="14"/>
      <c r="D55" s="14"/>
    </row>
    <row r="56" spans="1:4" ht="15" hidden="1">
      <c r="A56" s="26" t="s">
        <v>497</v>
      </c>
      <c r="B56" s="17" t="s">
        <v>160</v>
      </c>
      <c r="C56" s="14"/>
      <c r="D56" s="14"/>
    </row>
    <row r="57" spans="1:4" ht="23.25" customHeight="1">
      <c r="A57" s="26" t="s">
        <v>498</v>
      </c>
      <c r="B57" s="17" t="s">
        <v>160</v>
      </c>
      <c r="C57" s="14">
        <v>880</v>
      </c>
      <c r="D57" s="14">
        <v>1010</v>
      </c>
    </row>
    <row r="58" spans="1:4" ht="15" hidden="1">
      <c r="A58" s="26" t="s">
        <v>499</v>
      </c>
      <c r="B58" s="17" t="s">
        <v>160</v>
      </c>
      <c r="C58" s="14"/>
      <c r="D58" s="14"/>
    </row>
    <row r="59" spans="1:4" ht="15" hidden="1">
      <c r="A59" s="17" t="s">
        <v>500</v>
      </c>
      <c r="B59" s="17" t="s">
        <v>160</v>
      </c>
      <c r="C59" s="14"/>
      <c r="D59" s="14"/>
    </row>
    <row r="60" spans="1:4" ht="15" hidden="1">
      <c r="A60" s="17" t="s">
        <v>501</v>
      </c>
      <c r="B60" s="17" t="s">
        <v>160</v>
      </c>
      <c r="C60" s="14"/>
      <c r="D60" s="14"/>
    </row>
    <row r="61" spans="1:4" ht="25.5" hidden="1">
      <c r="A61" s="17" t="s">
        <v>502</v>
      </c>
      <c r="B61" s="17" t="s">
        <v>160</v>
      </c>
      <c r="C61" s="14"/>
      <c r="D61" s="14"/>
    </row>
    <row r="62" spans="1:4" ht="15" hidden="1">
      <c r="A62" s="26" t="s">
        <v>503</v>
      </c>
      <c r="B62" s="17" t="s">
        <v>160</v>
      </c>
      <c r="C62" s="14"/>
      <c r="D62" s="14"/>
    </row>
    <row r="63" spans="1:4" ht="15" hidden="1">
      <c r="A63" s="26" t="s">
        <v>508</v>
      </c>
      <c r="B63" s="17" t="s">
        <v>160</v>
      </c>
      <c r="C63" s="14"/>
      <c r="D63" s="14"/>
    </row>
    <row r="64" spans="1:4" ht="15" hidden="1">
      <c r="A64" s="26" t="s">
        <v>505</v>
      </c>
      <c r="B64" s="17" t="s">
        <v>160</v>
      </c>
      <c r="C64" s="14"/>
      <c r="D64" s="14"/>
    </row>
    <row r="65" spans="1:4" ht="15" hidden="1">
      <c r="A65" s="26" t="s">
        <v>506</v>
      </c>
      <c r="B65" s="17" t="s">
        <v>160</v>
      </c>
      <c r="C65" s="14"/>
      <c r="D65" s="14"/>
    </row>
    <row r="66" spans="1:4" ht="22.5" customHeight="1">
      <c r="A66" s="33" t="s">
        <v>509</v>
      </c>
      <c r="B66" s="45" t="s">
        <v>160</v>
      </c>
      <c r="C66" s="37">
        <f>SUM(C56:C65)</f>
        <v>880</v>
      </c>
      <c r="D66" s="37">
        <f>SUM(D57:D65)</f>
        <v>1010</v>
      </c>
    </row>
    <row r="67" spans="1:3" ht="15" hidden="1">
      <c r="A67" s="26" t="s">
        <v>486</v>
      </c>
      <c r="B67" s="20" t="s">
        <v>196</v>
      </c>
      <c r="C67" s="14"/>
    </row>
    <row r="68" spans="1:3" ht="15" hidden="1">
      <c r="A68" s="26" t="s">
        <v>487</v>
      </c>
      <c r="B68" s="20" t="s">
        <v>196</v>
      </c>
      <c r="C68" s="14"/>
    </row>
    <row r="69" spans="1:3" ht="25.5" hidden="1">
      <c r="A69" s="26" t="s">
        <v>488</v>
      </c>
      <c r="B69" s="20" t="s">
        <v>196</v>
      </c>
      <c r="C69" s="14"/>
    </row>
    <row r="70" spans="1:3" ht="15" hidden="1">
      <c r="A70" s="26" t="s">
        <v>489</v>
      </c>
      <c r="B70" s="20" t="s">
        <v>196</v>
      </c>
      <c r="C70" s="14"/>
    </row>
    <row r="71" spans="1:3" ht="15" hidden="1">
      <c r="A71" s="26" t="s">
        <v>490</v>
      </c>
      <c r="B71" s="20" t="s">
        <v>196</v>
      </c>
      <c r="C71" s="14"/>
    </row>
    <row r="72" spans="1:3" ht="15" hidden="1">
      <c r="A72" s="26" t="s">
        <v>491</v>
      </c>
      <c r="B72" s="20" t="s">
        <v>196</v>
      </c>
      <c r="C72" s="14"/>
    </row>
    <row r="73" spans="1:3" ht="15" hidden="1">
      <c r="A73" s="26" t="s">
        <v>492</v>
      </c>
      <c r="B73" s="20" t="s">
        <v>196</v>
      </c>
      <c r="C73" s="14"/>
    </row>
    <row r="74" spans="1:3" ht="15" hidden="1">
      <c r="A74" s="26" t="s">
        <v>493</v>
      </c>
      <c r="B74" s="20" t="s">
        <v>196</v>
      </c>
      <c r="C74" s="14"/>
    </row>
    <row r="75" spans="1:3" ht="15" hidden="1">
      <c r="A75" s="26" t="s">
        <v>494</v>
      </c>
      <c r="B75" s="20" t="s">
        <v>196</v>
      </c>
      <c r="C75" s="14"/>
    </row>
    <row r="76" spans="1:3" ht="15" hidden="1">
      <c r="A76" s="26" t="s">
        <v>495</v>
      </c>
      <c r="B76" s="20" t="s">
        <v>196</v>
      </c>
      <c r="C76" s="14"/>
    </row>
    <row r="77" spans="1:3" ht="25.5" hidden="1">
      <c r="A77" s="60" t="s">
        <v>510</v>
      </c>
      <c r="B77" s="45" t="s">
        <v>196</v>
      </c>
      <c r="C77" s="14"/>
    </row>
    <row r="78" spans="1:3" ht="15" hidden="1">
      <c r="A78" s="26" t="s">
        <v>486</v>
      </c>
      <c r="B78" s="20" t="s">
        <v>198</v>
      </c>
      <c r="C78" s="14"/>
    </row>
    <row r="79" spans="1:3" ht="15" hidden="1">
      <c r="A79" s="26" t="s">
        <v>487</v>
      </c>
      <c r="B79" s="20" t="s">
        <v>198</v>
      </c>
      <c r="C79" s="14"/>
    </row>
    <row r="80" spans="1:3" ht="25.5" hidden="1">
      <c r="A80" s="26" t="s">
        <v>488</v>
      </c>
      <c r="B80" s="20" t="s">
        <v>198</v>
      </c>
      <c r="C80" s="14"/>
    </row>
    <row r="81" spans="1:3" ht="15" hidden="1">
      <c r="A81" s="26" t="s">
        <v>489</v>
      </c>
      <c r="B81" s="20" t="s">
        <v>198</v>
      </c>
      <c r="C81" s="14"/>
    </row>
    <row r="82" spans="1:3" ht="15" hidden="1">
      <c r="A82" s="26" t="s">
        <v>490</v>
      </c>
      <c r="B82" s="20" t="s">
        <v>198</v>
      </c>
      <c r="C82" s="14"/>
    </row>
    <row r="83" spans="1:3" ht="15" hidden="1">
      <c r="A83" s="26" t="s">
        <v>491</v>
      </c>
      <c r="B83" s="20" t="s">
        <v>198</v>
      </c>
      <c r="C83" s="14"/>
    </row>
    <row r="84" spans="1:3" ht="15" hidden="1">
      <c r="A84" s="26" t="s">
        <v>492</v>
      </c>
      <c r="B84" s="20" t="s">
        <v>198</v>
      </c>
      <c r="C84" s="14"/>
    </row>
    <row r="85" spans="1:3" ht="15" hidden="1">
      <c r="A85" s="26" t="s">
        <v>493</v>
      </c>
      <c r="B85" s="20" t="s">
        <v>198</v>
      </c>
      <c r="C85" s="14"/>
    </row>
    <row r="86" spans="1:3" ht="15" hidden="1">
      <c r="A86" s="26" t="s">
        <v>494</v>
      </c>
      <c r="B86" s="20" t="s">
        <v>198</v>
      </c>
      <c r="C86" s="14"/>
    </row>
    <row r="87" spans="1:3" ht="15" hidden="1">
      <c r="A87" s="26" t="s">
        <v>495</v>
      </c>
      <c r="B87" s="20" t="s">
        <v>198</v>
      </c>
      <c r="C87" s="14"/>
    </row>
    <row r="88" spans="1:3" ht="25.5" hidden="1">
      <c r="A88" s="60" t="s">
        <v>511</v>
      </c>
      <c r="B88" s="45" t="s">
        <v>198</v>
      </c>
      <c r="C88" s="14"/>
    </row>
    <row r="89" spans="1:3" ht="15" hidden="1">
      <c r="A89" s="26" t="s">
        <v>486</v>
      </c>
      <c r="B89" s="20" t="s">
        <v>200</v>
      </c>
      <c r="C89" s="14"/>
    </row>
    <row r="90" spans="1:3" ht="15" hidden="1">
      <c r="A90" s="26" t="s">
        <v>487</v>
      </c>
      <c r="B90" s="20" t="s">
        <v>200</v>
      </c>
      <c r="C90" s="14"/>
    </row>
    <row r="91" spans="1:3" ht="25.5" hidden="1">
      <c r="A91" s="26" t="s">
        <v>488</v>
      </c>
      <c r="B91" s="20" t="s">
        <v>200</v>
      </c>
      <c r="C91" s="14"/>
    </row>
    <row r="92" spans="1:3" ht="15" hidden="1">
      <c r="A92" s="26" t="s">
        <v>489</v>
      </c>
      <c r="B92" s="20" t="s">
        <v>200</v>
      </c>
      <c r="C92" s="14"/>
    </row>
    <row r="93" spans="1:3" ht="15" hidden="1">
      <c r="A93" s="26" t="s">
        <v>490</v>
      </c>
      <c r="B93" s="20" t="s">
        <v>200</v>
      </c>
      <c r="C93" s="14"/>
    </row>
    <row r="94" spans="1:3" ht="15" hidden="1">
      <c r="A94" s="26" t="s">
        <v>491</v>
      </c>
      <c r="B94" s="20" t="s">
        <v>200</v>
      </c>
      <c r="C94" s="14"/>
    </row>
    <row r="95" spans="1:3" ht="15" hidden="1">
      <c r="A95" s="26" t="s">
        <v>492</v>
      </c>
      <c r="B95" s="20" t="s">
        <v>200</v>
      </c>
      <c r="C95" s="14"/>
    </row>
    <row r="96" spans="1:3" ht="15" hidden="1">
      <c r="A96" s="26" t="s">
        <v>493</v>
      </c>
      <c r="B96" s="20" t="s">
        <v>200</v>
      </c>
      <c r="C96" s="14"/>
    </row>
    <row r="97" spans="1:3" ht="15" hidden="1">
      <c r="A97" s="26" t="s">
        <v>494</v>
      </c>
      <c r="B97" s="20" t="s">
        <v>200</v>
      </c>
      <c r="C97" s="14"/>
    </row>
    <row r="98" spans="1:3" ht="15" hidden="1">
      <c r="A98" s="26" t="s">
        <v>495</v>
      </c>
      <c r="B98" s="20" t="s">
        <v>200</v>
      </c>
      <c r="C98" s="14"/>
    </row>
    <row r="99" spans="1:3" ht="15" hidden="1">
      <c r="A99" s="60" t="s">
        <v>512</v>
      </c>
      <c r="B99" s="45" t="s">
        <v>200</v>
      </c>
      <c r="C99" s="14"/>
    </row>
    <row r="100" spans="1:3" ht="15" hidden="1">
      <c r="A100" s="26" t="s">
        <v>497</v>
      </c>
      <c r="B100" s="17" t="s">
        <v>204</v>
      </c>
      <c r="C100" s="14"/>
    </row>
    <row r="101" spans="1:3" ht="15" hidden="1">
      <c r="A101" s="26" t="s">
        <v>498</v>
      </c>
      <c r="B101" s="20" t="s">
        <v>204</v>
      </c>
      <c r="C101" s="14"/>
    </row>
    <row r="102" spans="1:3" ht="15" hidden="1">
      <c r="A102" s="26" t="s">
        <v>499</v>
      </c>
      <c r="B102" s="17" t="s">
        <v>204</v>
      </c>
      <c r="C102" s="14"/>
    </row>
    <row r="103" spans="1:3" ht="15" hidden="1">
      <c r="A103" s="17" t="s">
        <v>500</v>
      </c>
      <c r="B103" s="20" t="s">
        <v>204</v>
      </c>
      <c r="C103" s="14"/>
    </row>
    <row r="104" spans="1:3" ht="15" hidden="1">
      <c r="A104" s="17" t="s">
        <v>501</v>
      </c>
      <c r="B104" s="17" t="s">
        <v>204</v>
      </c>
      <c r="C104" s="14"/>
    </row>
    <row r="105" spans="1:3" ht="25.5" hidden="1">
      <c r="A105" s="17" t="s">
        <v>502</v>
      </c>
      <c r="B105" s="20" t="s">
        <v>204</v>
      </c>
      <c r="C105" s="14"/>
    </row>
    <row r="106" spans="1:3" ht="15" hidden="1">
      <c r="A106" s="26" t="s">
        <v>503</v>
      </c>
      <c r="B106" s="17" t="s">
        <v>204</v>
      </c>
      <c r="C106" s="14"/>
    </row>
    <row r="107" spans="1:3" ht="15" hidden="1">
      <c r="A107" s="26" t="s">
        <v>508</v>
      </c>
      <c r="B107" s="20" t="s">
        <v>204</v>
      </c>
      <c r="C107" s="14"/>
    </row>
    <row r="108" spans="1:3" ht="20.25" customHeight="1" hidden="1">
      <c r="A108" s="26" t="s">
        <v>505</v>
      </c>
      <c r="B108" s="17" t="s">
        <v>204</v>
      </c>
      <c r="C108" s="14"/>
    </row>
    <row r="109" spans="1:3" ht="15" hidden="1">
      <c r="A109" s="26" t="s">
        <v>506</v>
      </c>
      <c r="B109" s="20" t="s">
        <v>204</v>
      </c>
      <c r="C109" s="14"/>
    </row>
    <row r="110" spans="1:3" ht="25.5" hidden="1">
      <c r="A110" s="60" t="s">
        <v>513</v>
      </c>
      <c r="B110" s="45" t="s">
        <v>204</v>
      </c>
      <c r="C110" s="14"/>
    </row>
    <row r="111" spans="1:3" ht="15" hidden="1">
      <c r="A111" s="26" t="s">
        <v>497</v>
      </c>
      <c r="B111" s="17" t="s">
        <v>208</v>
      </c>
      <c r="C111" s="14"/>
    </row>
    <row r="112" spans="1:3" ht="15" hidden="1">
      <c r="A112" s="26" t="s">
        <v>498</v>
      </c>
      <c r="B112" s="17" t="s">
        <v>208</v>
      </c>
      <c r="C112" s="14"/>
    </row>
    <row r="113" spans="1:3" ht="15" hidden="1">
      <c r="A113" s="26" t="s">
        <v>499</v>
      </c>
      <c r="B113" s="17" t="s">
        <v>208</v>
      </c>
      <c r="C113" s="14"/>
    </row>
    <row r="114" spans="1:3" ht="15" hidden="1">
      <c r="A114" s="17" t="s">
        <v>500</v>
      </c>
      <c r="B114" s="17" t="s">
        <v>208</v>
      </c>
      <c r="C114" s="14"/>
    </row>
    <row r="115" spans="1:3" ht="15" hidden="1">
      <c r="A115" s="17" t="s">
        <v>501</v>
      </c>
      <c r="B115" s="17" t="s">
        <v>208</v>
      </c>
      <c r="C115" s="14"/>
    </row>
    <row r="116" spans="1:3" ht="25.5" hidden="1">
      <c r="A116" s="17" t="s">
        <v>502</v>
      </c>
      <c r="B116" s="17" t="s">
        <v>208</v>
      </c>
      <c r="C116" s="14"/>
    </row>
    <row r="117" spans="1:3" ht="15" hidden="1">
      <c r="A117" s="26" t="s">
        <v>503</v>
      </c>
      <c r="B117" s="17" t="s">
        <v>208</v>
      </c>
      <c r="C117" s="14"/>
    </row>
    <row r="118" spans="1:3" ht="15" hidden="1">
      <c r="A118" s="26" t="s">
        <v>508</v>
      </c>
      <c r="B118" s="17" t="s">
        <v>208</v>
      </c>
      <c r="C118" s="14"/>
    </row>
    <row r="119" spans="1:3" ht="24.75" customHeight="1" hidden="1">
      <c r="A119" s="26" t="s">
        <v>505</v>
      </c>
      <c r="B119" s="17" t="s">
        <v>208</v>
      </c>
      <c r="C119" s="14"/>
    </row>
    <row r="120" spans="1:3" ht="15" hidden="1">
      <c r="A120" s="26" t="s">
        <v>506</v>
      </c>
      <c r="B120" s="17" t="s">
        <v>208</v>
      </c>
      <c r="C120" s="14"/>
    </row>
    <row r="121" spans="1:3" ht="15" hidden="1">
      <c r="A121" s="33" t="s">
        <v>207</v>
      </c>
      <c r="B121" s="45" t="s">
        <v>208</v>
      </c>
      <c r="C121" s="14"/>
    </row>
  </sheetData>
  <sheetProtection/>
  <mergeCells count="4">
    <mergeCell ref="A5:C5"/>
    <mergeCell ref="A1:D1"/>
    <mergeCell ref="A2:D2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8.00390625" style="1" customWidth="1"/>
    <col min="2" max="2" width="13.57421875" style="1" customWidth="1"/>
    <col min="3" max="3" width="10.57421875" style="1" bestFit="1" customWidth="1"/>
    <col min="4" max="4" width="14.00390625" style="1" customWidth="1"/>
    <col min="5" max="5" width="9.140625" style="1" customWidth="1"/>
    <col min="6" max="16384" width="9.140625" style="1" customWidth="1"/>
  </cols>
  <sheetData>
    <row r="1" spans="1:3" ht="15">
      <c r="A1" s="96"/>
      <c r="B1" s="97"/>
      <c r="C1" s="96"/>
    </row>
    <row r="2" spans="1:4" ht="15">
      <c r="A2" s="134" t="s">
        <v>615</v>
      </c>
      <c r="B2" s="134"/>
      <c r="C2" s="134"/>
      <c r="D2" s="134"/>
    </row>
    <row r="3" spans="1:4" s="65" customFormat="1" ht="18.75">
      <c r="A3" s="146" t="s">
        <v>450</v>
      </c>
      <c r="B3" s="146"/>
      <c r="C3" s="146"/>
      <c r="D3" s="135"/>
    </row>
    <row r="4" ht="15" hidden="1"/>
    <row r="5" spans="1:3" ht="15.75" hidden="1">
      <c r="A5" s="147" t="s">
        <v>0</v>
      </c>
      <c r="B5" s="141"/>
      <c r="C5" s="141"/>
    </row>
    <row r="6" spans="1:4" ht="19.5">
      <c r="A6" s="145" t="s">
        <v>514</v>
      </c>
      <c r="B6" s="135"/>
      <c r="C6" s="135"/>
      <c r="D6" s="135"/>
    </row>
    <row r="7" spans="1:3" ht="19.5">
      <c r="A7" s="2"/>
      <c r="B7" s="6"/>
      <c r="C7" s="6"/>
    </row>
    <row r="8" spans="1:3" ht="19.5">
      <c r="A8" s="2"/>
      <c r="B8" s="6"/>
      <c r="C8" s="6"/>
    </row>
    <row r="9" spans="1:3" ht="19.5">
      <c r="A9" s="2"/>
      <c r="B9" s="6"/>
      <c r="C9" s="6"/>
    </row>
    <row r="10" spans="1:3" ht="19.5">
      <c r="A10" s="2"/>
      <c r="B10" s="6"/>
      <c r="C10" s="6"/>
    </row>
    <row r="11" ht="15">
      <c r="A11" s="57" t="s">
        <v>25</v>
      </c>
    </row>
    <row r="12" spans="1:4" ht="15">
      <c r="A12" s="5" t="s">
        <v>439</v>
      </c>
      <c r="B12" s="10" t="s">
        <v>27</v>
      </c>
      <c r="C12" s="63" t="s">
        <v>452</v>
      </c>
      <c r="D12" s="37" t="s">
        <v>601</v>
      </c>
    </row>
    <row r="13" spans="1:4" ht="15" hidden="1">
      <c r="A13" s="26" t="s">
        <v>515</v>
      </c>
      <c r="B13" s="20" t="s">
        <v>281</v>
      </c>
      <c r="C13" s="14"/>
      <c r="D13" s="14"/>
    </row>
    <row r="14" spans="1:4" ht="15" hidden="1">
      <c r="A14" s="26" t="s">
        <v>516</v>
      </c>
      <c r="B14" s="20" t="s">
        <v>281</v>
      </c>
      <c r="C14" s="14"/>
      <c r="D14" s="14"/>
    </row>
    <row r="15" spans="1:4" ht="25.5" hidden="1">
      <c r="A15" s="26" t="s">
        <v>517</v>
      </c>
      <c r="B15" s="20" t="s">
        <v>281</v>
      </c>
      <c r="C15" s="14"/>
      <c r="D15" s="14"/>
    </row>
    <row r="16" spans="1:4" ht="15" hidden="1">
      <c r="A16" s="26" t="s">
        <v>518</v>
      </c>
      <c r="B16" s="20" t="s">
        <v>281</v>
      </c>
      <c r="C16" s="14"/>
      <c r="D16" s="14"/>
    </row>
    <row r="17" spans="1:4" ht="15" hidden="1">
      <c r="A17" s="26" t="s">
        <v>519</v>
      </c>
      <c r="B17" s="20" t="s">
        <v>281</v>
      </c>
      <c r="C17" s="14"/>
      <c r="D17" s="14"/>
    </row>
    <row r="18" spans="1:4" ht="15" hidden="1">
      <c r="A18" s="26" t="s">
        <v>520</v>
      </c>
      <c r="B18" s="20" t="s">
        <v>281</v>
      </c>
      <c r="C18" s="14"/>
      <c r="D18" s="14"/>
    </row>
    <row r="19" spans="1:4" ht="15" hidden="1">
      <c r="A19" s="26" t="s">
        <v>521</v>
      </c>
      <c r="B19" s="20" t="s">
        <v>281</v>
      </c>
      <c r="C19" s="14"/>
      <c r="D19" s="14"/>
    </row>
    <row r="20" spans="1:4" ht="15" hidden="1">
      <c r="A20" s="26" t="s">
        <v>522</v>
      </c>
      <c r="B20" s="20" t="s">
        <v>281</v>
      </c>
      <c r="C20" s="14"/>
      <c r="D20" s="14"/>
    </row>
    <row r="21" spans="1:4" ht="15" hidden="1">
      <c r="A21" s="26" t="s">
        <v>523</v>
      </c>
      <c r="B21" s="20" t="s">
        <v>281</v>
      </c>
      <c r="C21" s="14"/>
      <c r="D21" s="14"/>
    </row>
    <row r="22" spans="1:4" ht="15" hidden="1">
      <c r="A22" s="26" t="s">
        <v>524</v>
      </c>
      <c r="B22" s="20" t="s">
        <v>281</v>
      </c>
      <c r="C22" s="14"/>
      <c r="D22" s="14"/>
    </row>
    <row r="23" spans="1:4" ht="25.5" hidden="1">
      <c r="A23" s="21" t="s">
        <v>280</v>
      </c>
      <c r="B23" s="45" t="s">
        <v>281</v>
      </c>
      <c r="C23" s="14"/>
      <c r="D23" s="14"/>
    </row>
    <row r="24" spans="1:4" ht="15" hidden="1">
      <c r="A24" s="26" t="s">
        <v>515</v>
      </c>
      <c r="B24" s="20" t="s">
        <v>283</v>
      </c>
      <c r="C24" s="14"/>
      <c r="D24" s="14"/>
    </row>
    <row r="25" spans="1:4" ht="15" hidden="1">
      <c r="A25" s="26" t="s">
        <v>516</v>
      </c>
      <c r="B25" s="20" t="s">
        <v>283</v>
      </c>
      <c r="C25" s="14"/>
      <c r="D25" s="14"/>
    </row>
    <row r="26" spans="1:4" ht="25.5" hidden="1">
      <c r="A26" s="26" t="s">
        <v>517</v>
      </c>
      <c r="B26" s="20" t="s">
        <v>283</v>
      </c>
      <c r="C26" s="14"/>
      <c r="D26" s="14"/>
    </row>
    <row r="27" spans="1:4" ht="15" hidden="1">
      <c r="A27" s="26" t="s">
        <v>518</v>
      </c>
      <c r="B27" s="20" t="s">
        <v>283</v>
      </c>
      <c r="C27" s="14"/>
      <c r="D27" s="14"/>
    </row>
    <row r="28" spans="1:4" ht="15" hidden="1">
      <c r="A28" s="26" t="s">
        <v>519</v>
      </c>
      <c r="B28" s="20" t="s">
        <v>283</v>
      </c>
      <c r="C28" s="14"/>
      <c r="D28" s="14"/>
    </row>
    <row r="29" spans="1:4" ht="15" hidden="1">
      <c r="A29" s="26" t="s">
        <v>520</v>
      </c>
      <c r="B29" s="20" t="s">
        <v>283</v>
      </c>
      <c r="C29" s="14"/>
      <c r="D29" s="14"/>
    </row>
    <row r="30" spans="1:4" ht="15" hidden="1">
      <c r="A30" s="26" t="s">
        <v>521</v>
      </c>
      <c r="B30" s="20" t="s">
        <v>283</v>
      </c>
      <c r="C30" s="14"/>
      <c r="D30" s="14"/>
    </row>
    <row r="31" spans="1:4" ht="15" hidden="1">
      <c r="A31" s="26" t="s">
        <v>522</v>
      </c>
      <c r="B31" s="20" t="s">
        <v>283</v>
      </c>
      <c r="C31" s="14"/>
      <c r="D31" s="14"/>
    </row>
    <row r="32" spans="1:4" ht="15" hidden="1">
      <c r="A32" s="26" t="s">
        <v>523</v>
      </c>
      <c r="B32" s="20" t="s">
        <v>283</v>
      </c>
      <c r="C32" s="14"/>
      <c r="D32" s="14"/>
    </row>
    <row r="33" spans="1:4" ht="15" hidden="1">
      <c r="A33" s="26" t="s">
        <v>524</v>
      </c>
      <c r="B33" s="20" t="s">
        <v>283</v>
      </c>
      <c r="C33" s="14"/>
      <c r="D33" s="14"/>
    </row>
    <row r="34" spans="1:4" ht="25.5" hidden="1">
      <c r="A34" s="21" t="s">
        <v>525</v>
      </c>
      <c r="B34" s="45" t="s">
        <v>283</v>
      </c>
      <c r="C34" s="14"/>
      <c r="D34" s="14"/>
    </row>
    <row r="35" spans="1:4" ht="15" hidden="1">
      <c r="A35" s="26" t="s">
        <v>515</v>
      </c>
      <c r="B35" s="20" t="s">
        <v>285</v>
      </c>
      <c r="C35" s="14"/>
      <c r="D35" s="14"/>
    </row>
    <row r="36" spans="1:4" ht="15" hidden="1">
      <c r="A36" s="26" t="s">
        <v>516</v>
      </c>
      <c r="B36" s="20" t="s">
        <v>285</v>
      </c>
      <c r="C36" s="14"/>
      <c r="D36" s="14"/>
    </row>
    <row r="37" spans="1:4" ht="25.5" hidden="1">
      <c r="A37" s="26" t="s">
        <v>517</v>
      </c>
      <c r="B37" s="20" t="s">
        <v>285</v>
      </c>
      <c r="C37" s="14"/>
      <c r="D37" s="14"/>
    </row>
    <row r="38" spans="1:4" ht="15" hidden="1">
      <c r="A38" s="26" t="s">
        <v>518</v>
      </c>
      <c r="B38" s="20" t="s">
        <v>285</v>
      </c>
      <c r="C38" s="14"/>
      <c r="D38" s="14"/>
    </row>
    <row r="39" spans="1:4" ht="15" hidden="1">
      <c r="A39" s="26" t="s">
        <v>519</v>
      </c>
      <c r="B39" s="20" t="s">
        <v>285</v>
      </c>
      <c r="C39" s="14"/>
      <c r="D39" s="14"/>
    </row>
    <row r="40" spans="1:4" ht="15" hidden="1">
      <c r="A40" s="26" t="s">
        <v>520</v>
      </c>
      <c r="B40" s="20" t="s">
        <v>285</v>
      </c>
      <c r="C40" s="14"/>
      <c r="D40" s="14"/>
    </row>
    <row r="41" spans="1:4" ht="15" hidden="1">
      <c r="A41" s="26" t="s">
        <v>521</v>
      </c>
      <c r="B41" s="20" t="s">
        <v>285</v>
      </c>
      <c r="C41" s="14"/>
      <c r="D41" s="14"/>
    </row>
    <row r="42" spans="1:4" ht="15" hidden="1">
      <c r="A42" s="26" t="s">
        <v>522</v>
      </c>
      <c r="B42" s="20" t="s">
        <v>285</v>
      </c>
      <c r="C42" s="14"/>
      <c r="D42" s="14"/>
    </row>
    <row r="43" spans="1:4" ht="15" hidden="1">
      <c r="A43" s="26" t="s">
        <v>523</v>
      </c>
      <c r="B43" s="20" t="s">
        <v>285</v>
      </c>
      <c r="C43" s="14"/>
      <c r="D43" s="14"/>
    </row>
    <row r="44" spans="1:4" ht="15" hidden="1">
      <c r="A44" s="26" t="s">
        <v>524</v>
      </c>
      <c r="B44" s="20" t="s">
        <v>285</v>
      </c>
      <c r="C44" s="14"/>
      <c r="D44" s="14"/>
    </row>
    <row r="45" spans="1:4" ht="15" hidden="1">
      <c r="A45" s="21" t="s">
        <v>526</v>
      </c>
      <c r="B45" s="45" t="s">
        <v>285</v>
      </c>
      <c r="C45" s="14"/>
      <c r="D45" s="14"/>
    </row>
    <row r="46" spans="1:4" ht="15" hidden="1">
      <c r="A46" s="26" t="s">
        <v>515</v>
      </c>
      <c r="B46" s="20" t="s">
        <v>293</v>
      </c>
      <c r="C46" s="14"/>
      <c r="D46" s="14"/>
    </row>
    <row r="47" spans="1:4" ht="15" hidden="1">
      <c r="A47" s="26" t="s">
        <v>516</v>
      </c>
      <c r="B47" s="20" t="s">
        <v>293</v>
      </c>
      <c r="C47" s="14"/>
      <c r="D47" s="14"/>
    </row>
    <row r="48" spans="1:4" ht="25.5" hidden="1">
      <c r="A48" s="26" t="s">
        <v>517</v>
      </c>
      <c r="B48" s="20" t="s">
        <v>293</v>
      </c>
      <c r="C48" s="14"/>
      <c r="D48" s="14"/>
    </row>
    <row r="49" spans="1:4" ht="15" hidden="1">
      <c r="A49" s="26" t="s">
        <v>518</v>
      </c>
      <c r="B49" s="20" t="s">
        <v>293</v>
      </c>
      <c r="C49" s="14"/>
      <c r="D49" s="14"/>
    </row>
    <row r="50" spans="1:4" ht="15" hidden="1">
      <c r="A50" s="26" t="s">
        <v>519</v>
      </c>
      <c r="B50" s="20" t="s">
        <v>293</v>
      </c>
      <c r="C50" s="14"/>
      <c r="D50" s="14"/>
    </row>
    <row r="51" spans="1:4" ht="15" hidden="1">
      <c r="A51" s="26" t="s">
        <v>520</v>
      </c>
      <c r="B51" s="20" t="s">
        <v>293</v>
      </c>
      <c r="C51" s="14"/>
      <c r="D51" s="14"/>
    </row>
    <row r="52" spans="1:4" ht="15" hidden="1">
      <c r="A52" s="26" t="s">
        <v>521</v>
      </c>
      <c r="B52" s="20" t="s">
        <v>293</v>
      </c>
      <c r="C52" s="14"/>
      <c r="D52" s="14"/>
    </row>
    <row r="53" spans="1:4" ht="15" hidden="1">
      <c r="A53" s="26" t="s">
        <v>522</v>
      </c>
      <c r="B53" s="20" t="s">
        <v>293</v>
      </c>
      <c r="C53" s="14"/>
      <c r="D53" s="14"/>
    </row>
    <row r="54" spans="1:4" ht="15" hidden="1">
      <c r="A54" s="26" t="s">
        <v>523</v>
      </c>
      <c r="B54" s="20" t="s">
        <v>293</v>
      </c>
      <c r="C54" s="14"/>
      <c r="D54" s="14"/>
    </row>
    <row r="55" spans="1:4" ht="15" hidden="1">
      <c r="A55" s="26" t="s">
        <v>524</v>
      </c>
      <c r="B55" s="20" t="s">
        <v>293</v>
      </c>
      <c r="C55" s="14"/>
      <c r="D55" s="14"/>
    </row>
    <row r="56" spans="1:4" ht="25.5" hidden="1">
      <c r="A56" s="21" t="s">
        <v>527</v>
      </c>
      <c r="B56" s="45" t="s">
        <v>293</v>
      </c>
      <c r="C56" s="14"/>
      <c r="D56" s="14"/>
    </row>
    <row r="57" spans="1:4" ht="15" hidden="1">
      <c r="A57" s="26" t="s">
        <v>528</v>
      </c>
      <c r="B57" s="20" t="s">
        <v>295</v>
      </c>
      <c r="C57" s="14"/>
      <c r="D57" s="14"/>
    </row>
    <row r="58" spans="1:4" ht="15" hidden="1">
      <c r="A58" s="26" t="s">
        <v>516</v>
      </c>
      <c r="B58" s="20" t="s">
        <v>295</v>
      </c>
      <c r="C58" s="14"/>
      <c r="D58" s="14"/>
    </row>
    <row r="59" spans="1:4" ht="25.5" hidden="1">
      <c r="A59" s="26" t="s">
        <v>517</v>
      </c>
      <c r="B59" s="20" t="s">
        <v>295</v>
      </c>
      <c r="C59" s="14"/>
      <c r="D59" s="14"/>
    </row>
    <row r="60" spans="1:4" ht="15" hidden="1">
      <c r="A60" s="26" t="s">
        <v>518</v>
      </c>
      <c r="B60" s="20" t="s">
        <v>295</v>
      </c>
      <c r="C60" s="14"/>
      <c r="D60" s="14"/>
    </row>
    <row r="61" spans="1:4" ht="15" hidden="1">
      <c r="A61" s="26" t="s">
        <v>519</v>
      </c>
      <c r="B61" s="20" t="s">
        <v>295</v>
      </c>
      <c r="C61" s="14"/>
      <c r="D61" s="14"/>
    </row>
    <row r="62" spans="1:4" ht="15" hidden="1">
      <c r="A62" s="26" t="s">
        <v>520</v>
      </c>
      <c r="B62" s="20" t="s">
        <v>295</v>
      </c>
      <c r="C62" s="14"/>
      <c r="D62" s="14"/>
    </row>
    <row r="63" spans="1:4" ht="15" hidden="1">
      <c r="A63" s="26" t="s">
        <v>521</v>
      </c>
      <c r="B63" s="20" t="s">
        <v>295</v>
      </c>
      <c r="C63" s="14"/>
      <c r="D63" s="14"/>
    </row>
    <row r="64" spans="1:4" ht="15" hidden="1">
      <c r="A64" s="26" t="s">
        <v>522</v>
      </c>
      <c r="B64" s="20" t="s">
        <v>295</v>
      </c>
      <c r="C64" s="14"/>
      <c r="D64" s="14"/>
    </row>
    <row r="65" spans="1:4" ht="15" hidden="1">
      <c r="A65" s="26" t="s">
        <v>523</v>
      </c>
      <c r="B65" s="20" t="s">
        <v>295</v>
      </c>
      <c r="C65" s="14"/>
      <c r="D65" s="14"/>
    </row>
    <row r="66" spans="1:4" ht="15" hidden="1">
      <c r="A66" s="26" t="s">
        <v>524</v>
      </c>
      <c r="B66" s="20" t="s">
        <v>295</v>
      </c>
      <c r="C66" s="14"/>
      <c r="D66" s="14"/>
    </row>
    <row r="67" spans="1:4" ht="25.5" hidden="1">
      <c r="A67" s="21" t="s">
        <v>529</v>
      </c>
      <c r="B67" s="45" t="s">
        <v>295</v>
      </c>
      <c r="C67" s="14"/>
      <c r="D67" s="14"/>
    </row>
    <row r="68" spans="1:4" ht="15">
      <c r="A68" s="17" t="s">
        <v>602</v>
      </c>
      <c r="B68" s="20" t="s">
        <v>289</v>
      </c>
      <c r="C68" s="14"/>
      <c r="D68" s="14">
        <v>6500</v>
      </c>
    </row>
    <row r="69" spans="1:4" ht="15">
      <c r="A69" s="17" t="s">
        <v>603</v>
      </c>
      <c r="B69" s="20" t="s">
        <v>293</v>
      </c>
      <c r="C69" s="14"/>
      <c r="D69" s="14">
        <v>277</v>
      </c>
    </row>
    <row r="70" spans="1:4" ht="15">
      <c r="A70" s="26" t="s">
        <v>515</v>
      </c>
      <c r="B70" s="20" t="s">
        <v>297</v>
      </c>
      <c r="C70" s="14">
        <v>11503</v>
      </c>
      <c r="D70" s="14">
        <v>11504</v>
      </c>
    </row>
    <row r="71" spans="1:4" ht="15">
      <c r="A71" s="26" t="s">
        <v>516</v>
      </c>
      <c r="B71" s="20" t="s">
        <v>297</v>
      </c>
      <c r="C71" s="14"/>
      <c r="D71" s="14"/>
    </row>
    <row r="72" spans="1:4" ht="25.5">
      <c r="A72" s="26" t="s">
        <v>517</v>
      </c>
      <c r="B72" s="20" t="s">
        <v>297</v>
      </c>
      <c r="C72" s="14"/>
      <c r="D72" s="14"/>
    </row>
    <row r="73" spans="1:4" ht="15">
      <c r="A73" s="26" t="s">
        <v>518</v>
      </c>
      <c r="B73" s="20" t="s">
        <v>297</v>
      </c>
      <c r="C73" s="14"/>
      <c r="D73" s="14"/>
    </row>
    <row r="74" spans="1:4" ht="15">
      <c r="A74" s="26" t="s">
        <v>519</v>
      </c>
      <c r="B74" s="20" t="s">
        <v>297</v>
      </c>
      <c r="C74" s="14"/>
      <c r="D74" s="14"/>
    </row>
    <row r="75" spans="1:4" ht="15">
      <c r="A75" s="26" t="s">
        <v>520</v>
      </c>
      <c r="B75" s="20" t="s">
        <v>297</v>
      </c>
      <c r="C75" s="14"/>
      <c r="D75" s="14"/>
    </row>
    <row r="76" spans="1:4" ht="15">
      <c r="A76" s="26" t="s">
        <v>521</v>
      </c>
      <c r="B76" s="20" t="s">
        <v>297</v>
      </c>
      <c r="C76" s="14"/>
      <c r="D76" s="14"/>
    </row>
    <row r="77" spans="1:4" ht="15">
      <c r="A77" s="26" t="s">
        <v>522</v>
      </c>
      <c r="B77" s="20" t="s">
        <v>297</v>
      </c>
      <c r="C77" s="14"/>
      <c r="D77" s="14"/>
    </row>
    <row r="78" spans="1:4" ht="15">
      <c r="A78" s="26" t="s">
        <v>523</v>
      </c>
      <c r="B78" s="20" t="s">
        <v>297</v>
      </c>
      <c r="C78" s="14"/>
      <c r="D78" s="14"/>
    </row>
    <row r="79" spans="1:4" ht="15">
      <c r="A79" s="26" t="s">
        <v>524</v>
      </c>
      <c r="B79" s="20" t="s">
        <v>297</v>
      </c>
      <c r="C79" s="14"/>
      <c r="D79" s="14"/>
    </row>
    <row r="80" spans="1:4" ht="25.5">
      <c r="A80" s="21" t="s">
        <v>296</v>
      </c>
      <c r="B80" s="45" t="s">
        <v>299</v>
      </c>
      <c r="C80" s="37">
        <f>SUM(C70:C79)</f>
        <v>11503</v>
      </c>
      <c r="D80" s="37">
        <f>SUM(D68:D79)</f>
        <v>18281</v>
      </c>
    </row>
    <row r="81" spans="1:3" ht="15" hidden="1">
      <c r="A81" s="26" t="s">
        <v>530</v>
      </c>
      <c r="B81" s="17" t="s">
        <v>365</v>
      </c>
      <c r="C81" s="14"/>
    </row>
    <row r="82" spans="1:3" ht="15" hidden="1">
      <c r="A82" s="26" t="s">
        <v>531</v>
      </c>
      <c r="B82" s="17" t="s">
        <v>365</v>
      </c>
      <c r="C82" s="14"/>
    </row>
    <row r="83" spans="1:3" ht="15" hidden="1">
      <c r="A83" s="26" t="s">
        <v>532</v>
      </c>
      <c r="B83" s="17" t="s">
        <v>365</v>
      </c>
      <c r="C83" s="14"/>
    </row>
    <row r="84" spans="1:3" ht="15" hidden="1">
      <c r="A84" s="17" t="s">
        <v>533</v>
      </c>
      <c r="B84" s="17" t="s">
        <v>365</v>
      </c>
      <c r="C84" s="14"/>
    </row>
    <row r="85" spans="1:3" ht="15" hidden="1">
      <c r="A85" s="17" t="s">
        <v>534</v>
      </c>
      <c r="B85" s="17" t="s">
        <v>365</v>
      </c>
      <c r="C85" s="14"/>
    </row>
    <row r="86" spans="1:3" ht="15" hidden="1">
      <c r="A86" s="17" t="s">
        <v>535</v>
      </c>
      <c r="B86" s="17" t="s">
        <v>365</v>
      </c>
      <c r="C86" s="14"/>
    </row>
    <row r="87" spans="1:3" ht="15" hidden="1">
      <c r="A87" s="26" t="s">
        <v>536</v>
      </c>
      <c r="B87" s="17" t="s">
        <v>365</v>
      </c>
      <c r="C87" s="14"/>
    </row>
    <row r="88" spans="1:3" ht="15" hidden="1">
      <c r="A88" s="26" t="s">
        <v>537</v>
      </c>
      <c r="B88" s="17" t="s">
        <v>365</v>
      </c>
      <c r="C88" s="14"/>
    </row>
    <row r="89" spans="1:3" ht="15" hidden="1">
      <c r="A89" s="26" t="s">
        <v>538</v>
      </c>
      <c r="B89" s="17" t="s">
        <v>365</v>
      </c>
      <c r="C89" s="14"/>
    </row>
    <row r="90" spans="1:3" ht="15" hidden="1">
      <c r="A90" s="26" t="s">
        <v>539</v>
      </c>
      <c r="B90" s="17" t="s">
        <v>365</v>
      </c>
      <c r="C90" s="14"/>
    </row>
    <row r="91" spans="1:3" ht="25.5" hidden="1">
      <c r="A91" s="21" t="s">
        <v>540</v>
      </c>
      <c r="B91" s="45" t="s">
        <v>365</v>
      </c>
      <c r="C91" s="14"/>
    </row>
    <row r="92" spans="1:3" ht="15" hidden="1">
      <c r="A92" s="26" t="s">
        <v>530</v>
      </c>
      <c r="B92" s="17" t="s">
        <v>367</v>
      </c>
      <c r="C92" s="14"/>
    </row>
    <row r="93" spans="1:3" ht="15" hidden="1">
      <c r="A93" s="26" t="s">
        <v>531</v>
      </c>
      <c r="B93" s="17" t="s">
        <v>367</v>
      </c>
      <c r="C93" s="14"/>
    </row>
    <row r="94" spans="1:3" ht="15" hidden="1">
      <c r="A94" s="26" t="s">
        <v>532</v>
      </c>
      <c r="B94" s="17" t="s">
        <v>367</v>
      </c>
      <c r="C94" s="14"/>
    </row>
    <row r="95" spans="1:3" ht="15" hidden="1">
      <c r="A95" s="17" t="s">
        <v>533</v>
      </c>
      <c r="B95" s="17" t="s">
        <v>367</v>
      </c>
      <c r="C95" s="14"/>
    </row>
    <row r="96" spans="1:3" ht="15" hidden="1">
      <c r="A96" s="17" t="s">
        <v>534</v>
      </c>
      <c r="B96" s="17" t="s">
        <v>367</v>
      </c>
      <c r="C96" s="14"/>
    </row>
    <row r="97" spans="1:3" ht="15" hidden="1">
      <c r="A97" s="17" t="s">
        <v>535</v>
      </c>
      <c r="B97" s="17" t="s">
        <v>367</v>
      </c>
      <c r="C97" s="14"/>
    </row>
    <row r="98" spans="1:3" ht="15" hidden="1">
      <c r="A98" s="26" t="s">
        <v>536</v>
      </c>
      <c r="B98" s="17" t="s">
        <v>367</v>
      </c>
      <c r="C98" s="14"/>
    </row>
    <row r="99" spans="1:3" ht="15" hidden="1">
      <c r="A99" s="26" t="s">
        <v>541</v>
      </c>
      <c r="B99" s="17" t="s">
        <v>367</v>
      </c>
      <c r="C99" s="14"/>
    </row>
    <row r="100" spans="1:3" ht="15" hidden="1">
      <c r="A100" s="26" t="s">
        <v>538</v>
      </c>
      <c r="B100" s="17" t="s">
        <v>367</v>
      </c>
      <c r="C100" s="14"/>
    </row>
    <row r="101" spans="1:3" ht="15" hidden="1">
      <c r="A101" s="26" t="s">
        <v>539</v>
      </c>
      <c r="B101" s="17" t="s">
        <v>367</v>
      </c>
      <c r="C101" s="14"/>
    </row>
    <row r="102" spans="1:3" ht="15" hidden="1">
      <c r="A102" s="33" t="s">
        <v>542</v>
      </c>
      <c r="B102" s="45" t="s">
        <v>367</v>
      </c>
      <c r="C102" s="14"/>
    </row>
    <row r="103" spans="1:3" ht="15" hidden="1">
      <c r="A103" s="26" t="s">
        <v>530</v>
      </c>
      <c r="B103" s="17" t="s">
        <v>373</v>
      </c>
      <c r="C103" s="14"/>
    </row>
    <row r="104" spans="1:3" ht="15" hidden="1">
      <c r="A104" s="26" t="s">
        <v>531</v>
      </c>
      <c r="B104" s="17" t="s">
        <v>373</v>
      </c>
      <c r="C104" s="14"/>
    </row>
    <row r="105" spans="1:3" ht="15" hidden="1">
      <c r="A105" s="26" t="s">
        <v>532</v>
      </c>
      <c r="B105" s="17" t="s">
        <v>373</v>
      </c>
      <c r="C105" s="14"/>
    </row>
    <row r="106" spans="1:3" ht="15" hidden="1">
      <c r="A106" s="17" t="s">
        <v>533</v>
      </c>
      <c r="B106" s="17" t="s">
        <v>373</v>
      </c>
      <c r="C106" s="14"/>
    </row>
    <row r="107" spans="1:3" ht="15" hidden="1">
      <c r="A107" s="17" t="s">
        <v>534</v>
      </c>
      <c r="B107" s="17" t="s">
        <v>373</v>
      </c>
      <c r="C107" s="14"/>
    </row>
    <row r="108" spans="1:3" ht="15" hidden="1">
      <c r="A108" s="17" t="s">
        <v>535</v>
      </c>
      <c r="B108" s="17" t="s">
        <v>373</v>
      </c>
      <c r="C108" s="14"/>
    </row>
    <row r="109" spans="1:3" ht="15" hidden="1">
      <c r="A109" s="26" t="s">
        <v>536</v>
      </c>
      <c r="B109" s="17" t="s">
        <v>373</v>
      </c>
      <c r="C109" s="14"/>
    </row>
    <row r="110" spans="1:3" ht="15" hidden="1">
      <c r="A110" s="26" t="s">
        <v>537</v>
      </c>
      <c r="B110" s="17" t="s">
        <v>373</v>
      </c>
      <c r="C110" s="14"/>
    </row>
    <row r="111" spans="1:3" ht="15" hidden="1">
      <c r="A111" s="26" t="s">
        <v>538</v>
      </c>
      <c r="B111" s="17" t="s">
        <v>373</v>
      </c>
      <c r="C111" s="14"/>
    </row>
    <row r="112" spans="1:3" ht="15" hidden="1">
      <c r="A112" s="26" t="s">
        <v>539</v>
      </c>
      <c r="B112" s="17" t="s">
        <v>373</v>
      </c>
      <c r="C112" s="14"/>
    </row>
    <row r="113" spans="1:3" ht="25.5" hidden="1">
      <c r="A113" s="21" t="s">
        <v>543</v>
      </c>
      <c r="B113" s="45" t="s">
        <v>373</v>
      </c>
      <c r="C113" s="14"/>
    </row>
    <row r="114" spans="1:3" ht="15" hidden="1">
      <c r="A114" s="26" t="s">
        <v>530</v>
      </c>
      <c r="B114" s="17" t="s">
        <v>375</v>
      </c>
      <c r="C114" s="14"/>
    </row>
    <row r="115" spans="1:3" ht="15" hidden="1">
      <c r="A115" s="26" t="s">
        <v>531</v>
      </c>
      <c r="B115" s="17" t="s">
        <v>375</v>
      </c>
      <c r="C115" s="14"/>
    </row>
    <row r="116" spans="1:3" ht="15" hidden="1">
      <c r="A116" s="26" t="s">
        <v>532</v>
      </c>
      <c r="B116" s="17" t="s">
        <v>375</v>
      </c>
      <c r="C116" s="14"/>
    </row>
    <row r="117" spans="1:3" ht="15" hidden="1">
      <c r="A117" s="17" t="s">
        <v>533</v>
      </c>
      <c r="B117" s="17" t="s">
        <v>375</v>
      </c>
      <c r="C117" s="14"/>
    </row>
    <row r="118" spans="1:3" ht="15" hidden="1">
      <c r="A118" s="17" t="s">
        <v>534</v>
      </c>
      <c r="B118" s="17" t="s">
        <v>375</v>
      </c>
      <c r="C118" s="14"/>
    </row>
    <row r="119" spans="1:3" ht="15" hidden="1">
      <c r="A119" s="17" t="s">
        <v>535</v>
      </c>
      <c r="B119" s="17" t="s">
        <v>375</v>
      </c>
      <c r="C119" s="14"/>
    </row>
    <row r="120" spans="1:3" ht="15" hidden="1">
      <c r="A120" s="26" t="s">
        <v>536</v>
      </c>
      <c r="B120" s="17" t="s">
        <v>375</v>
      </c>
      <c r="C120" s="14"/>
    </row>
    <row r="121" spans="1:3" ht="15" hidden="1">
      <c r="A121" s="26" t="s">
        <v>541</v>
      </c>
      <c r="B121" s="17" t="s">
        <v>375</v>
      </c>
      <c r="C121" s="14"/>
    </row>
    <row r="122" spans="1:3" ht="15" hidden="1">
      <c r="A122" s="26" t="s">
        <v>538</v>
      </c>
      <c r="B122" s="17" t="s">
        <v>375</v>
      </c>
      <c r="C122" s="14"/>
    </row>
    <row r="123" spans="1:3" ht="15" hidden="1">
      <c r="A123" s="26" t="s">
        <v>539</v>
      </c>
      <c r="B123" s="17" t="s">
        <v>375</v>
      </c>
      <c r="C123" s="14"/>
    </row>
    <row r="124" spans="1:3" ht="15" hidden="1">
      <c r="A124" s="33" t="s">
        <v>544</v>
      </c>
      <c r="B124" s="45" t="s">
        <v>375</v>
      </c>
      <c r="C124" s="14"/>
    </row>
  </sheetData>
  <sheetProtection/>
  <mergeCells count="4">
    <mergeCell ref="A5:C5"/>
    <mergeCell ref="A2:D2"/>
    <mergeCell ref="A3:D3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9.8515625" style="1" customWidth="1"/>
    <col min="2" max="2" width="12.57421875" style="1" customWidth="1"/>
    <col min="3" max="3" width="19.140625" style="1" customWidth="1"/>
    <col min="4" max="4" width="14.00390625" style="1" customWidth="1"/>
    <col min="5" max="16384" width="9.140625" style="1" customWidth="1"/>
  </cols>
  <sheetData>
    <row r="1" spans="1:3" ht="15">
      <c r="A1" s="134"/>
      <c r="B1" s="134"/>
      <c r="C1" s="134"/>
    </row>
    <row r="2" spans="1:4" ht="15">
      <c r="A2" s="134" t="s">
        <v>616</v>
      </c>
      <c r="B2" s="134"/>
      <c r="C2" s="134"/>
      <c r="D2" s="148"/>
    </row>
    <row r="3" spans="1:4" ht="18.75">
      <c r="A3" s="146" t="s">
        <v>450</v>
      </c>
      <c r="B3" s="146"/>
      <c r="C3" s="146"/>
      <c r="D3" s="135"/>
    </row>
    <row r="4" spans="1:3" ht="15" hidden="1">
      <c r="A4" s="134"/>
      <c r="B4" s="134"/>
      <c r="C4" s="134"/>
    </row>
    <row r="5" spans="1:3" ht="15.75" hidden="1">
      <c r="A5" s="147" t="s">
        <v>0</v>
      </c>
      <c r="B5" s="141"/>
      <c r="C5" s="141"/>
    </row>
    <row r="6" spans="1:4" ht="19.5">
      <c r="A6" s="145" t="s">
        <v>545</v>
      </c>
      <c r="B6" s="134"/>
      <c r="C6" s="134"/>
      <c r="D6" s="135"/>
    </row>
    <row r="8" spans="1:4" ht="15">
      <c r="A8" s="5" t="s">
        <v>439</v>
      </c>
      <c r="B8" s="10" t="s">
        <v>27</v>
      </c>
      <c r="C8" s="63" t="s">
        <v>452</v>
      </c>
      <c r="D8" s="120" t="s">
        <v>600</v>
      </c>
    </row>
    <row r="9" spans="1:4" ht="15">
      <c r="A9" s="17" t="s">
        <v>546</v>
      </c>
      <c r="B9" s="17" t="s">
        <v>311</v>
      </c>
      <c r="C9" s="14">
        <v>550</v>
      </c>
      <c r="D9" s="14">
        <v>550</v>
      </c>
    </row>
    <row r="10" spans="1:4" ht="15">
      <c r="A10" s="17" t="s">
        <v>547</v>
      </c>
      <c r="B10" s="17" t="s">
        <v>311</v>
      </c>
      <c r="C10" s="14"/>
      <c r="D10" s="14"/>
    </row>
    <row r="11" spans="1:4" ht="15">
      <c r="A11" s="17" t="s">
        <v>548</v>
      </c>
      <c r="B11" s="17" t="s">
        <v>311</v>
      </c>
      <c r="C11" s="14"/>
      <c r="D11" s="14"/>
    </row>
    <row r="12" spans="1:4" ht="15">
      <c r="A12" s="17" t="s">
        <v>549</v>
      </c>
      <c r="B12" s="17" t="s">
        <v>311</v>
      </c>
      <c r="C12" s="14"/>
      <c r="D12" s="14"/>
    </row>
    <row r="13" spans="1:4" ht="15">
      <c r="A13" s="21" t="s">
        <v>310</v>
      </c>
      <c r="B13" s="45" t="s">
        <v>311</v>
      </c>
      <c r="C13" s="37">
        <f>SUM(C9:C12)</f>
        <v>550</v>
      </c>
      <c r="D13" s="37">
        <f>SUM(D9:D12)</f>
        <v>550</v>
      </c>
    </row>
    <row r="14" spans="1:4" ht="15">
      <c r="A14" s="17" t="s">
        <v>312</v>
      </c>
      <c r="B14" s="20" t="s">
        <v>313</v>
      </c>
      <c r="C14" s="14">
        <v>1000</v>
      </c>
      <c r="D14" s="14">
        <v>2090</v>
      </c>
    </row>
    <row r="15" spans="1:4" ht="25.5">
      <c r="A15" s="59" t="s">
        <v>550</v>
      </c>
      <c r="B15" s="59" t="s">
        <v>313</v>
      </c>
      <c r="C15" s="14">
        <v>1000</v>
      </c>
      <c r="D15" s="14">
        <v>2090</v>
      </c>
    </row>
    <row r="16" spans="1:4" ht="25.5">
      <c r="A16" s="59" t="s">
        <v>551</v>
      </c>
      <c r="B16" s="59" t="s">
        <v>313</v>
      </c>
      <c r="C16" s="14"/>
      <c r="D16" s="14"/>
    </row>
    <row r="17" spans="1:4" ht="15">
      <c r="A17" s="17" t="s">
        <v>318</v>
      </c>
      <c r="B17" s="20" t="s">
        <v>319</v>
      </c>
      <c r="C17" s="14">
        <v>800</v>
      </c>
      <c r="D17" s="14">
        <v>800</v>
      </c>
    </row>
    <row r="18" spans="1:4" ht="25.5">
      <c r="A18" s="59" t="s">
        <v>552</v>
      </c>
      <c r="B18" s="59" t="s">
        <v>319</v>
      </c>
      <c r="C18" s="14">
        <v>800</v>
      </c>
      <c r="D18" s="14">
        <v>800</v>
      </c>
    </row>
    <row r="19" spans="1:4" ht="25.5">
      <c r="A19" s="59" t="s">
        <v>553</v>
      </c>
      <c r="B19" s="59" t="s">
        <v>319</v>
      </c>
      <c r="C19" s="14"/>
      <c r="D19" s="14"/>
    </row>
    <row r="20" spans="1:4" ht="15">
      <c r="A20" s="59" t="s">
        <v>554</v>
      </c>
      <c r="B20" s="59" t="s">
        <v>319</v>
      </c>
      <c r="C20" s="14"/>
      <c r="D20" s="14"/>
    </row>
    <row r="21" spans="1:4" ht="15">
      <c r="A21" s="59" t="s">
        <v>555</v>
      </c>
      <c r="B21" s="59" t="s">
        <v>319</v>
      </c>
      <c r="C21" s="14"/>
      <c r="D21" s="14"/>
    </row>
    <row r="22" spans="1:4" ht="15">
      <c r="A22" s="17" t="s">
        <v>556</v>
      </c>
      <c r="B22" s="20" t="s">
        <v>321</v>
      </c>
      <c r="C22" s="14"/>
      <c r="D22" s="14"/>
    </row>
    <row r="23" spans="1:4" ht="15">
      <c r="A23" s="59" t="s">
        <v>557</v>
      </c>
      <c r="B23" s="59" t="s">
        <v>321</v>
      </c>
      <c r="C23" s="14"/>
      <c r="D23" s="14"/>
    </row>
    <row r="24" spans="1:4" ht="15">
      <c r="A24" s="59" t="s">
        <v>558</v>
      </c>
      <c r="B24" s="59" t="s">
        <v>321</v>
      </c>
      <c r="C24" s="14"/>
      <c r="D24" s="14"/>
    </row>
    <row r="25" spans="1:4" ht="15">
      <c r="A25" s="21" t="s">
        <v>322</v>
      </c>
      <c r="B25" s="45" t="s">
        <v>323</v>
      </c>
      <c r="C25" s="37">
        <v>1800</v>
      </c>
      <c r="D25" s="37">
        <f>SUM(D14+D17)</f>
        <v>2890</v>
      </c>
    </row>
    <row r="26" spans="1:4" ht="15">
      <c r="A26" s="17" t="s">
        <v>559</v>
      </c>
      <c r="B26" s="17" t="s">
        <v>325</v>
      </c>
      <c r="C26" s="14"/>
      <c r="D26" s="14"/>
    </row>
    <row r="27" spans="1:4" ht="15">
      <c r="A27" s="17" t="s">
        <v>560</v>
      </c>
      <c r="B27" s="17" t="s">
        <v>325</v>
      </c>
      <c r="C27" s="14"/>
      <c r="D27" s="14"/>
    </row>
    <row r="28" spans="1:4" ht="15">
      <c r="A28" s="17" t="s">
        <v>561</v>
      </c>
      <c r="B28" s="17" t="s">
        <v>325</v>
      </c>
      <c r="C28" s="14"/>
      <c r="D28" s="14"/>
    </row>
    <row r="29" spans="1:4" ht="15">
      <c r="A29" s="17" t="s">
        <v>562</v>
      </c>
      <c r="B29" s="17" t="s">
        <v>325</v>
      </c>
      <c r="C29" s="14"/>
      <c r="D29" s="14"/>
    </row>
    <row r="30" spans="1:4" ht="15">
      <c r="A30" s="17" t="s">
        <v>563</v>
      </c>
      <c r="B30" s="17" t="s">
        <v>325</v>
      </c>
      <c r="C30" s="14"/>
      <c r="D30" s="14"/>
    </row>
    <row r="31" spans="1:4" ht="15">
      <c r="A31" s="17" t="s">
        <v>564</v>
      </c>
      <c r="B31" s="17" t="s">
        <v>325</v>
      </c>
      <c r="C31" s="14"/>
      <c r="D31" s="14"/>
    </row>
    <row r="32" spans="1:4" ht="15">
      <c r="A32" s="17" t="s">
        <v>565</v>
      </c>
      <c r="B32" s="17" t="s">
        <v>325</v>
      </c>
      <c r="C32" s="14"/>
      <c r="D32" s="14"/>
    </row>
    <row r="33" spans="1:4" ht="15">
      <c r="A33" s="17" t="s">
        <v>566</v>
      </c>
      <c r="B33" s="17" t="s">
        <v>325</v>
      </c>
      <c r="C33" s="14"/>
      <c r="D33" s="14"/>
    </row>
    <row r="34" spans="1:4" ht="38.25">
      <c r="A34" s="17" t="s">
        <v>567</v>
      </c>
      <c r="B34" s="17" t="s">
        <v>325</v>
      </c>
      <c r="C34" s="14"/>
      <c r="D34" s="14"/>
    </row>
    <row r="35" spans="1:4" ht="15">
      <c r="A35" s="17" t="s">
        <v>568</v>
      </c>
      <c r="B35" s="17" t="s">
        <v>325</v>
      </c>
      <c r="C35" s="14"/>
      <c r="D35" s="14"/>
    </row>
    <row r="36" spans="1:4" ht="15">
      <c r="A36" s="21" t="s">
        <v>324</v>
      </c>
      <c r="B36" s="45" t="s">
        <v>325</v>
      </c>
      <c r="C36" s="14"/>
      <c r="D36" s="14"/>
    </row>
  </sheetData>
  <sheetProtection/>
  <mergeCells count="6">
    <mergeCell ref="A5:C5"/>
    <mergeCell ref="A1:C1"/>
    <mergeCell ref="A4:C4"/>
    <mergeCell ref="A2:D2"/>
    <mergeCell ref="A3:D3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2015-05-12T10:47:15Z</cp:lastPrinted>
  <dcterms:created xsi:type="dcterms:W3CDTF">2014-02-24T12:28:32Z</dcterms:created>
  <dcterms:modified xsi:type="dcterms:W3CDTF">2015-05-13T05:32:42Z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