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445" tabRatio="597" firstSheet="7" activeTab="14"/>
  </bookViews>
  <sheets>
    <sheet name="Kiemelt ei." sheetId="1" r:id="rId1"/>
    <sheet name="kiadás működés, felhalmozás" sheetId="2" r:id="rId2"/>
    <sheet name="bevételek működés, felhalmozás" sheetId="3" r:id="rId3"/>
    <sheet name="létszám" sheetId="4" r:id="rId4"/>
    <sheet name="beruházások, felújítások" sheetId="5" r:id="rId5"/>
    <sheet name="tartalékok" sheetId="6" r:id="rId6"/>
    <sheet name="stabilitási 1" sheetId="7" r:id="rId7"/>
    <sheet name="stabilitás 2" sheetId="8" r:id="rId8"/>
    <sheet name="hitelek" sheetId="9" r:id="rId9"/>
    <sheet name="szociális kiadások" sheetId="10" r:id="rId10"/>
    <sheet name="átadott" sheetId="11" r:id="rId11"/>
    <sheet name="átvett" sheetId="12" r:id="rId12"/>
    <sheet name="helyi adók" sheetId="13" r:id="rId13"/>
    <sheet name="több éves" sheetId="14" r:id="rId14"/>
    <sheet name="felhasználási ütemterv" sheetId="15" r:id="rId15"/>
  </sheets>
  <definedNames/>
  <calcPr fullCalcOnLoad="1"/>
</workbook>
</file>

<file path=xl/sharedStrings.xml><?xml version="1.0" encoding="utf-8"?>
<sst xmlns="http://schemas.openxmlformats.org/spreadsheetml/2006/main" count="1905" uniqueCount="697">
  <si>
    <t>Önkormányzat 2014. évi költségvetése</t>
  </si>
  <si>
    <t>Az egységes rovatrend szerint a kiemelt kiadási és bevételi jogcímek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</si>
  <si>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</si>
  <si>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</si>
  <si>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</si>
  <si>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</si>
  <si>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</si>
  <si>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</si>
  <si>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</si>
  <si>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</si>
  <si>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</si>
  <si>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</si>
  <si>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</si>
  <si>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</si>
  <si>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</si>
  <si>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</si>
  <si>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</si>
  <si>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</si>
  <si>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</si>
  <si>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</si>
  <si>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</si>
  <si>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</si>
  <si>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</si>
  <si>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Völcsej Község Önkormányzatának  2014. évi költségvetése</t>
  </si>
  <si>
    <t>eFt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</si>
  <si>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</si>
  <si>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</si>
  <si>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</si>
  <si>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</si>
  <si>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</si>
  <si>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</si>
  <si>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</si>
  <si>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</si>
  <si>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</si>
  <si>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</si>
  <si>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</si>
  <si>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</si>
  <si>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</si>
  <si>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</si>
  <si>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</si>
  <si>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</si>
  <si>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</si>
  <si>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</si>
  <si>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</si>
  <si>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</si>
  <si>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</si>
  <si>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</si>
  <si>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</si>
  <si>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</si>
  <si>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</si>
  <si>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</si>
  <si>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</si>
  <si>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</si>
  <si>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</si>
  <si>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</si>
  <si>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</si>
  <si>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</si>
  <si>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</si>
  <si>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</si>
  <si>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</si>
  <si>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</si>
  <si>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</si>
  <si>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</si>
  <si>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</si>
  <si>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</si>
  <si>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</si>
  <si>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</si>
  <si>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</si>
  <si>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</si>
  <si>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</si>
  <si>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</si>
  <si>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</si>
  <si>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</si>
  <si>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</si>
  <si>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</si>
  <si>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</si>
  <si>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</si>
  <si>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</si>
  <si>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</si>
  <si>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</si>
  <si>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</si>
  <si>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</si>
  <si>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</si>
  <si>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</si>
  <si>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</si>
  <si>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</si>
  <si>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</si>
  <si>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</si>
  <si>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</si>
  <si>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</si>
  <si>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</si>
  <si>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</si>
  <si>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</si>
  <si>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</si>
  <si>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</si>
  <si>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</si>
  <si>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</si>
  <si>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</si>
  <si>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</si>
  <si>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</si>
  <si>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</si>
  <si>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</si>
  <si>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</si>
  <si>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</si>
  <si>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</si>
  <si>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</si>
  <si>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</si>
  <si>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</si>
  <si>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</si>
  <si>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</si>
  <si>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</si>
  <si>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</si>
  <si>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</si>
  <si>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</si>
  <si>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</si>
  <si>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</si>
  <si>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</si>
  <si>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</si>
  <si>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</si>
  <si>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</si>
  <si>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</si>
  <si>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</si>
  <si>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</si>
  <si>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</si>
  <si>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</si>
  <si>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</si>
  <si>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</si>
  <si>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</si>
  <si>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</si>
  <si>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</si>
  <si>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</si>
  <si>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</si>
  <si>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</si>
  <si>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</si>
  <si>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</si>
  <si>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</si>
  <si>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</si>
  <si>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</si>
  <si>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</si>
  <si>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</si>
  <si>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</si>
  <si>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</si>
  <si>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</si>
  <si>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</si>
  <si>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</si>
  <si>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</si>
  <si>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</si>
  <si>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</si>
  <si>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</si>
  <si>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</si>
  <si>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</si>
  <si>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</si>
  <si>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</si>
  <si>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</si>
  <si>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</si>
  <si>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</si>
  <si>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</si>
  <si>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</si>
  <si>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</si>
  <si>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</si>
  <si>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</si>
  <si>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</si>
  <si>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</si>
  <si>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</si>
  <si>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</si>
  <si>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</si>
  <si>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</si>
  <si>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</si>
  <si>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</si>
  <si>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</si>
  <si>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</si>
  <si>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</si>
  <si>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</si>
  <si>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</si>
  <si>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</si>
  <si>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</si>
  <si>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</si>
  <si>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</si>
  <si>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</si>
  <si>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</si>
  <si>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</si>
  <si>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</si>
  <si>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</si>
  <si>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</si>
  <si>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</si>
  <si>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</si>
  <si>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</si>
  <si>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</si>
  <si>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</si>
  <si>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</si>
  <si>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</si>
  <si>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</si>
  <si>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</si>
  <si>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</si>
  <si>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</si>
  <si>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</si>
  <si>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</si>
  <si>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</si>
  <si>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</si>
  <si>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</si>
  <si>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</si>
  <si>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</si>
  <si>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</si>
  <si>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</si>
  <si>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</si>
  <si>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</si>
  <si>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</si>
  <si>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</si>
  <si>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</si>
  <si>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</si>
  <si>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</si>
  <si>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</si>
  <si>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</si>
  <si>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</si>
  <si>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</si>
  <si>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</si>
  <si>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</si>
  <si>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</si>
  <si>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</si>
  <si>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</si>
  <si>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</si>
  <si>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</si>
  <si>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</si>
  <si>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</si>
  <si>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</si>
  <si>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</si>
  <si>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</si>
  <si>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</si>
  <si>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</si>
  <si>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</si>
  <si>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</si>
  <si>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</si>
  <si>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</si>
  <si>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</si>
  <si>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</si>
  <si>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</si>
  <si>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</si>
  <si>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</si>
  <si>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</si>
  <si>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</si>
  <si>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</si>
  <si>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</si>
  <si>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</si>
  <si>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</si>
  <si>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</si>
  <si>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</si>
  <si>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</si>
  <si>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</si>
  <si>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</si>
  <si>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</si>
  <si>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</si>
  <si>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</si>
  <si>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</si>
  <si>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</si>
  <si>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</si>
  <si>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</si>
  <si>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</si>
  <si>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</si>
  <si>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</si>
  <si>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</si>
  <si>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</si>
  <si>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</si>
  <si>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</si>
  <si>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</si>
  <si>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</si>
  <si>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</si>
  <si>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</si>
  <si>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</si>
  <si>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</si>
  <si>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</si>
  <si>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</si>
  <si>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</si>
  <si>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</si>
  <si>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</si>
  <si>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</si>
  <si>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</si>
  <si>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</si>
  <si>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</si>
  <si>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</si>
  <si>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</si>
  <si>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</si>
  <si>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</si>
  <si>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</si>
  <si>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</si>
  <si>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</si>
  <si>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</si>
  <si>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</si>
  <si>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</si>
  <si>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</si>
  <si>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</si>
  <si>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</si>
  <si>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</si>
  <si>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</si>
  <si>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</si>
  <si>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</si>
  <si>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</si>
  <si>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</si>
  <si>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</si>
  <si>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</si>
  <si>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</si>
  <si>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</si>
  <si>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</si>
  <si>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</si>
  <si>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</si>
  <si>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</si>
  <si>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</si>
  <si>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</si>
  <si>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</si>
  <si>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</si>
  <si>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</si>
  <si>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</si>
  <si>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</si>
  <si>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</si>
  <si>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</si>
  <si>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</si>
  <si>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</si>
  <si>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</si>
  <si>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</si>
  <si>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</si>
  <si>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</si>
  <si>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</si>
  <si>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</si>
  <si>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</si>
  <si>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</si>
  <si>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</si>
  <si>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</si>
  <si>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</si>
  <si>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</si>
  <si>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</si>
  <si>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</si>
  <si>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</si>
  <si>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</si>
  <si>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</si>
  <si>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</si>
  <si>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</si>
  <si>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</si>
  <si>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</si>
  <si>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</si>
  <si>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</si>
  <si>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</si>
  <si>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</si>
  <si>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</si>
  <si>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</si>
  <si>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</si>
  <si>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</si>
  <si>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</si>
  <si>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</si>
  <si>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</si>
  <si>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</si>
  <si>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</si>
  <si>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</si>
  <si>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</si>
  <si>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</si>
  <si>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</si>
  <si>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</si>
  <si>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</si>
  <si>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</si>
  <si>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</si>
  <si>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</si>
  <si>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</si>
  <si>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</si>
  <si>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</si>
  <si>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</si>
  <si>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</si>
  <si>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</si>
  <si>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</si>
  <si>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</si>
  <si>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</si>
  <si>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</si>
  <si>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</si>
  <si>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</si>
  <si>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</si>
  <si>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</si>
  <si>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</si>
  <si>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</si>
  <si>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</si>
  <si>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</si>
  <si>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</si>
  <si>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</si>
  <si>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</si>
  <si>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</si>
  <si>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</si>
  <si>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</si>
  <si>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</si>
  <si>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</si>
  <si>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</si>
  <si>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</si>
  <si>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</si>
  <si>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</si>
  <si>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</si>
  <si>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</si>
  <si>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</si>
  <si>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</si>
  <si>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</si>
  <si>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</si>
  <si>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</si>
  <si>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</si>
  <si>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</si>
  <si>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</si>
  <si>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</si>
  <si>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</si>
  <si>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</si>
  <si>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</si>
  <si>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</si>
  <si>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</si>
  <si>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</si>
  <si>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</si>
  <si>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</si>
  <si>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</si>
  <si>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</si>
  <si>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</si>
  <si>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</si>
  <si>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</si>
  <si>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</si>
  <si>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</si>
  <si>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</si>
  <si>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</si>
  <si>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</si>
  <si>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</si>
  <si>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</si>
  <si>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</si>
  <si>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</si>
  <si>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</si>
  <si>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</si>
  <si>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</si>
  <si>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</si>
  <si>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</si>
  <si>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</si>
  <si>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</si>
  <si>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</si>
  <si>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</si>
  <si>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</si>
  <si>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</si>
  <si>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</si>
  <si>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</si>
  <si>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</si>
  <si>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Völcsej Község Önkormányzat  2014. évi költségvetésének mérlege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</si>
  <si>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</si>
  <si>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</si>
  <si>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</si>
  <si>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</si>
  <si>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</si>
  <si>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</si>
  <si>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</si>
  <si>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</si>
  <si>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</si>
  <si>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</si>
  <si>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</si>
  <si>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</si>
  <si>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</si>
  <si>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</si>
  <si>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</si>
  <si>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</si>
  <si>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</si>
  <si>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</si>
  <si>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</si>
  <si>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</si>
  <si>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</si>
  <si>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</si>
  <si>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</si>
  <si>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</si>
  <si>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</si>
  <si>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</si>
  <si>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</si>
  <si>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</si>
  <si>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</si>
  <si>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</si>
  <si>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</si>
  <si>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</si>
  <si>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Beruházások és felújítások (E Ft)</t>
  </si>
  <si>
    <t>KÖLTSÉGVETÉSI SZERV</t>
  </si>
  <si>
    <t xml:space="preserve">Ingatlanok beszerzése, létesítése </t>
  </si>
  <si>
    <t>Megnevezés</t>
  </si>
  <si>
    <t>nettó</t>
  </si>
  <si>
    <t>áfa</t>
  </si>
  <si>
    <t>bruttó</t>
  </si>
  <si>
    <t>Faluképi komplex fejlesztés (temető, park, játszótér)</t>
  </si>
  <si>
    <t xml:space="preserve">Szennyvíz-hálózat felújítás </t>
  </si>
  <si>
    <t>Völcsej Község Önkormányzat  2014. évi költségvetése</t>
  </si>
  <si>
    <t>Általános- és céltartalékok (E Ft)</t>
  </si>
  <si>
    <t>Általános tartalékok</t>
  </si>
  <si>
    <t>Céltartalékok-</t>
  </si>
  <si>
    <t>a költségvetési év azon fejlesztési céljai, amelyek megvalósításához a Stabilitási tv. 3. § (1) bekezdése szerinti adósságot keletkeztető ügylet megkötése válik vagy válhat szükségessé (E Ft)</t>
  </si>
  <si>
    <t xml:space="preserve">kiadási eredeti előirányzat </t>
  </si>
  <si>
    <t>ebből kiadási előirányzat fedezete-saját forrás</t>
  </si>
  <si>
    <t>ebből kiadási előirányzat fedezete-adósságot keletkeztető ügylet</t>
  </si>
  <si>
    <t>adósságot keletkeztető ügylet rovatszáma (B8)</t>
  </si>
  <si>
    <t>adósságot keletkeztető ügylet kezdő időpontja</t>
  </si>
  <si>
    <t>adósságot keletkeztető ügylet lejárati időpontja</t>
  </si>
  <si>
    <t>adósságot keletkeztető ügylet fajtája hitel/lízing/kölcsön/értékpapír</t>
  </si>
  <si>
    <t>adósságot keletkeztető ügylet- várható visszatérítendő összege (kamattal) lejáratig mindösszesen</t>
  </si>
  <si>
    <t>K621</t>
  </si>
  <si>
    <t xml:space="preserve"> Falukép komplex fejlesztése (park, temető, játszótér) </t>
  </si>
  <si>
    <t>előfinansz.hitel</t>
  </si>
  <si>
    <t>B981131</t>
  </si>
  <si>
    <t>K671</t>
  </si>
  <si>
    <t>Völcsej Község Önkormányzat 2014. évi költségvetése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</si>
  <si>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</si>
  <si>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</si>
  <si>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</si>
  <si>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</si>
  <si>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</si>
  <si>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ebből: pénzügyi vállalkozás</t>
  </si>
  <si>
    <t>Rövid lejáratú hitelek, kölcsönök felvétele</t>
  </si>
  <si>
    <t xml:space="preserve">Forgatási célú belföldi értékpapírok beváltása, értékesítése </t>
  </si>
  <si>
    <t>ebből: befektetési jegyek</t>
  </si>
  <si>
    <t xml:space="preserve">Befektetési célú belföldi értékpapírok beváltása, értékesítése </t>
  </si>
  <si>
    <t>ebből: kárpótlási jegyek</t>
  </si>
  <si>
    <t>ebből: nemzetközi fejlesztési szervezetek</t>
  </si>
  <si>
    <t>ebből: más kormányok</t>
  </si>
  <si>
    <t>ebből: külföldi pénzintézetek</t>
  </si>
  <si>
    <t>saját bev.2014.</t>
  </si>
  <si>
    <t>saját bev.2015.</t>
  </si>
  <si>
    <t>saját bevétel 2016.</t>
  </si>
  <si>
    <t>353/2011. (XII. 30.) Korm. Rendelet értelmében az önkormányzat saját bevételének minősül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</si>
  <si>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</si>
  <si>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</si>
  <si>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</si>
  <si>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</si>
  <si>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</si>
  <si>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</si>
  <si>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</si>
  <si>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A költségvetési hiány külső finanszírozására vagy a költségvetési többlet felhasználására szolgáló finanszírozási bevételek és kiadások működési és felhalmozási cél szerinti tagolásban (E Ft)</t>
  </si>
  <si>
    <t>eredeti ei. Működési célú</t>
  </si>
  <si>
    <t>eredeti ei. Felhalmozási célú</t>
  </si>
  <si>
    <t xml:space="preserve">Hosszú lejáratú hitelek, kölcsönök törlesztése  </t>
  </si>
  <si>
    <t>ebből: fedezeti ügyletek nettó kiadásai</t>
  </si>
  <si>
    <t xml:space="preserve">Rövid lejáratú hitelek, kölcsönök törlesztése  </t>
  </si>
  <si>
    <t xml:space="preserve"> K9113</t>
  </si>
  <si>
    <t xml:space="preserve">Forgatási célú belföldi értékpapírok vásárlása </t>
  </si>
  <si>
    <t xml:space="preserve">Befektetési célú belföldi értékpapírok beváltása </t>
  </si>
  <si>
    <t xml:space="preserve">Külföldi értékpapírok beváltása </t>
  </si>
  <si>
    <t>eredeti ei. Felhalmozáci célú</t>
  </si>
  <si>
    <t xml:space="preserve">Központi költségvetés sajátos finanszírozási bevételei </t>
  </si>
  <si>
    <t>ebből: tulajdonosi kölcsönök visszatérülése</t>
  </si>
  <si>
    <t>Lakosságnak juttatott támogatások, szociális, rászorultsági jellegű ellátások (E Ft)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</si>
  <si>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</si>
  <si>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</si>
  <si>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</si>
  <si>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</si>
  <si>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</si>
  <si>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</si>
  <si>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</si>
  <si>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</si>
  <si>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</si>
  <si>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</si>
  <si>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</si>
  <si>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</si>
  <si>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</si>
  <si>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</si>
  <si>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</si>
  <si>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</si>
  <si>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</si>
  <si>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</si>
  <si>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</si>
  <si>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</si>
  <si>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</si>
  <si>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</si>
  <si>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</si>
  <si>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</si>
  <si>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</si>
  <si>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</si>
  <si>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</si>
  <si>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</si>
  <si>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</si>
  <si>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</si>
  <si>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</si>
  <si>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</si>
  <si>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</si>
  <si>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</si>
  <si>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</si>
  <si>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</si>
  <si>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</si>
  <si>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</si>
  <si>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</si>
  <si>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</si>
  <si>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</si>
  <si>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</si>
  <si>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</si>
  <si>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</si>
  <si>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</si>
  <si>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</si>
  <si>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</si>
  <si>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</si>
  <si>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</si>
  <si>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</si>
  <si>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</si>
  <si>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</si>
  <si>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</si>
  <si>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</si>
  <si>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</si>
  <si>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</si>
  <si>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</si>
  <si>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</si>
  <si>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</si>
  <si>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</si>
  <si>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</si>
  <si>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</si>
  <si>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</si>
  <si>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</si>
  <si>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</si>
  <si>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</si>
  <si>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</si>
  <si>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</si>
  <si>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</si>
  <si>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</si>
  <si>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</si>
  <si>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</si>
  <si>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</si>
  <si>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</si>
  <si>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</si>
  <si>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</si>
  <si>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</si>
  <si>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</si>
  <si>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</si>
  <si>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</si>
  <si>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</si>
  <si>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</si>
  <si>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</si>
  <si>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</si>
  <si>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</si>
  <si>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</si>
  <si>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</si>
  <si>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</si>
  <si>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</si>
  <si>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</si>
  <si>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</si>
  <si>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</si>
  <si>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</si>
  <si>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</si>
  <si>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</si>
  <si>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</si>
  <si>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</si>
  <si>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</si>
  <si>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</si>
  <si>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</si>
  <si>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</si>
  <si>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</si>
  <si>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</si>
  <si>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</si>
  <si>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</si>
  <si>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</si>
  <si>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</si>
  <si>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</si>
  <si>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</si>
  <si>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</si>
  <si>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</si>
  <si>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</si>
  <si>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</si>
  <si>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</si>
  <si>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</si>
  <si>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</si>
  <si>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</si>
  <si>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A többéves kihatással járó döntések számszerűsítése évenkénti bontásban és összesítve (E Ft)</t>
  </si>
  <si>
    <t>Kötelezettségek megnevezése</t>
  </si>
  <si>
    <t>Köt.vállalás éve</t>
  </si>
  <si>
    <t>Tárgyév előtti kifizetés</t>
  </si>
  <si>
    <t>Tárgyévi kifizetés (2014. évi ei.)</t>
  </si>
  <si>
    <t>Összesen</t>
  </si>
  <si>
    <t>Működési célú hiteltörlesztések összesen:</t>
  </si>
  <si>
    <t>Felhalmozási célú hiteltörlesztések</t>
  </si>
  <si>
    <t>Temetőkerítés, világítás korszerűsítés, játszótér létesítés</t>
  </si>
  <si>
    <t>2013.</t>
  </si>
  <si>
    <t>Felújítások összesen:</t>
  </si>
  <si>
    <t>Beruházások összesen:</t>
  </si>
  <si>
    <t>MINDÖSSZESEN:</t>
  </si>
  <si>
    <t xml:space="preserve">1. sz. melléklet az I62014.(II.27.) sz. önkormányzati rendelethez </t>
  </si>
  <si>
    <t xml:space="preserve">3.sz.melléklet az 1/2014.(II.27.) sz. önkormányzati rendelethez </t>
  </si>
  <si>
    <t xml:space="preserve">4.sz.melléklet az 1/2014.(II.27.) sz. önkormányzati rendelethez </t>
  </si>
  <si>
    <t xml:space="preserve">5.sz.melléklet az 1/2014.(II.27.) sz. önkormányzati rendelethez </t>
  </si>
  <si>
    <t>6.sz.melléklet az 1/2014.(II.27.) önkormányzati rendelethez</t>
  </si>
  <si>
    <t>7.sz.melléklet az 1/2014.(II.27.) önkormányzati rendelethez</t>
  </si>
  <si>
    <t>8.sz.melléklet az 1/2014.(II.27. önkormányzati rendelethez</t>
  </si>
  <si>
    <t>9.sz.melléklet az 1/2014.(II.27.) önkormányzati rendelethez</t>
  </si>
  <si>
    <t>10.sz.melléklet az 1/2014.(II.27.) önkormányzati rendelethez</t>
  </si>
  <si>
    <t>11.sz.melléklet az 1/2014.(II.27.) önkormányzati rendelethez</t>
  </si>
  <si>
    <t>12.sz.melléklet az 1/2014.(II.27.) önkormányzati rendelethez</t>
  </si>
  <si>
    <t>13.sz.melléklet az 1/2014.(II.27.) önkormányzati rendelethez</t>
  </si>
  <si>
    <t xml:space="preserve"> Völcsej Község Önkormányzat 2014. évi költségvetése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</si>
  <si>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</si>
  <si>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</si>
  <si>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</si>
  <si>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</si>
  <si>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</si>
  <si>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</si>
  <si>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</si>
  <si>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</si>
  <si>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</si>
  <si>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</si>
  <si>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</si>
  <si>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</si>
  <si>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</si>
  <si>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</si>
  <si>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Rovat
száma</t>
  </si>
  <si>
    <t>14.sz.melléklet az 1/2014.(II.27.) önkormányzati rendelethez</t>
  </si>
  <si>
    <t xml:space="preserve">2.1. sz.melléklet az 1/2014.(II.27. sz. önkormányzati rendelethez </t>
  </si>
  <si>
    <t xml:space="preserve">2.2. sz.melléklet az 1/2014.(II.27.) sz. önkormányzati rendelethez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</si>
</sst>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name val="Bookman Old Style"/>
      <family val="1"/>
    </font>
    <font>
      <sz val="9"/>
      <color indexed="8"/>
      <name val="Times New Roman"/>
      <family val="1"/>
    </font>
    <font>
      <i/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i/>
      <sz val="10"/>
      <color indexed="30"/>
      <name val="Bookman Old Style"/>
      <family val="1"/>
    </font>
    <font>
      <b/>
      <sz val="11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2" borderId="7" applyNumberFormat="0" applyFont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7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78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165" fontId="5" fillId="3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79" fillId="0" borderId="10" xfId="0" applyFont="1" applyBorder="1" applyAlignment="1">
      <alignment/>
    </xf>
    <xf numFmtId="0" fontId="80" fillId="0" borderId="10" xfId="0" applyFont="1" applyBorder="1" applyAlignment="1">
      <alignment/>
    </xf>
    <xf numFmtId="0" fontId="79" fillId="0" borderId="0" xfId="0" applyFont="1" applyAlignment="1">
      <alignment/>
    </xf>
    <xf numFmtId="0" fontId="81" fillId="0" borderId="10" xfId="0" applyFont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78" fillId="0" borderId="0" xfId="0" applyFont="1" applyAlignment="1">
      <alignment/>
    </xf>
    <xf numFmtId="0" fontId="14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6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78" fillId="0" borderId="10" xfId="0" applyFont="1" applyBorder="1" applyAlignment="1">
      <alignment horizontal="center" wrapText="1"/>
    </xf>
    <xf numFmtId="0" fontId="8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30" fillId="38" borderId="10" xfId="0" applyFont="1" applyFill="1" applyBorder="1" applyAlignment="1">
      <alignment vertical="center"/>
    </xf>
    <xf numFmtId="0" fontId="23" fillId="38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0" fillId="38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83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 wrapText="1"/>
    </xf>
    <xf numFmtId="0" fontId="83" fillId="0" borderId="0" xfId="0" applyFont="1" applyAlignment="1">
      <alignment/>
    </xf>
    <xf numFmtId="0" fontId="35" fillId="0" borderId="10" xfId="0" applyFont="1" applyFill="1" applyBorder="1" applyAlignment="1">
      <alignment wrapText="1"/>
    </xf>
    <xf numFmtId="0" fontId="36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3" fontId="3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65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41" fillId="37" borderId="10" xfId="0" applyFont="1" applyFill="1" applyBorder="1" applyAlignment="1">
      <alignment/>
    </xf>
    <xf numFmtId="165" fontId="41" fillId="37" borderId="10" xfId="0" applyNumberFormat="1" applyFont="1" applyFill="1" applyBorder="1" applyAlignment="1">
      <alignment vertical="center"/>
    </xf>
    <xf numFmtId="164" fontId="7" fillId="0" borderId="10" xfId="0" applyNumberFormat="1" applyFont="1" applyFill="1" applyBorder="1" applyAlignment="1">
      <alignment horizontal="left" vertical="center"/>
    </xf>
    <xf numFmtId="0" fontId="9" fillId="37" borderId="10" xfId="0" applyFont="1" applyFill="1" applyBorder="1" applyAlignment="1">
      <alignment horizontal="left" vertical="center"/>
    </xf>
    <xf numFmtId="165" fontId="9" fillId="37" borderId="10" xfId="0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/>
    </xf>
    <xf numFmtId="0" fontId="40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40" fillId="37" borderId="10" xfId="0" applyFont="1" applyFill="1" applyBorder="1" applyAlignment="1">
      <alignment horizontal="left" vertical="center"/>
    </xf>
    <xf numFmtId="0" fontId="12" fillId="37" borderId="10" xfId="0" applyFont="1" applyFill="1" applyBorder="1" applyAlignment="1">
      <alignment horizontal="left" vertical="center"/>
    </xf>
    <xf numFmtId="0" fontId="41" fillId="37" borderId="10" xfId="0" applyFont="1" applyFill="1" applyBorder="1" applyAlignment="1">
      <alignment horizontal="left" vertical="center"/>
    </xf>
    <xf numFmtId="0" fontId="7" fillId="37" borderId="10" xfId="0" applyFont="1" applyFill="1" applyBorder="1" applyAlignment="1">
      <alignment horizontal="left" vertical="center"/>
    </xf>
    <xf numFmtId="166" fontId="2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wrapText="1"/>
    </xf>
    <xf numFmtId="0" fontId="78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75.00390625" style="1" customWidth="1"/>
    <col min="2" max="16384" width="9.140625" style="1" customWidth="1"/>
  </cols>
  <sheetData>
    <row r="3" spans="1:2" ht="15">
      <c r="A3" s="167" t="s">
        <v>666</v>
      </c>
      <c r="B3" s="167"/>
    </row>
    <row r="4" spans="1:2" ht="15.75">
      <c r="A4" s="164" t="s">
        <v>23</v>
      </c>
      <c r="B4" s="165"/>
    </row>
    <row r="5" spans="1:2" ht="20.25" customHeight="1">
      <c r="A5" s="166" t="s">
        <v>1</v>
      </c>
      <c r="B5" s="165"/>
    </row>
    <row r="10" ht="15">
      <c r="B10" s="4" t="s">
        <v>24</v>
      </c>
    </row>
    <row r="11" spans="1:2" ht="15">
      <c r="A11" s="5" t="s">
        <v>2</v>
      </c>
      <c r="B11" s="5">
        <v>3564</v>
      </c>
    </row>
    <row r="12" spans="1:2" ht="15">
      <c r="A12" s="5" t="s">
        <v>3</v>
      </c>
      <c r="B12" s="5">
        <v>1092</v>
      </c>
    </row>
    <row r="13" spans="1:2" ht="15">
      <c r="A13" s="5" t="s">
        <v>4</v>
      </c>
      <c r="B13" s="5">
        <v>10887</v>
      </c>
    </row>
    <row r="14" spans="1:2" ht="15">
      <c r="A14" s="5" t="s">
        <v>5</v>
      </c>
      <c r="B14" s="5">
        <v>425</v>
      </c>
    </row>
    <row r="15" spans="1:2" ht="15">
      <c r="A15" s="5" t="s">
        <v>6</v>
      </c>
      <c r="B15" s="5">
        <v>2879</v>
      </c>
    </row>
    <row r="16" spans="1:2" ht="15">
      <c r="A16" s="5" t="s">
        <v>7</v>
      </c>
      <c r="B16" s="5">
        <v>9130</v>
      </c>
    </row>
    <row r="17" spans="1:2" ht="15">
      <c r="A17" s="5" t="s">
        <v>8</v>
      </c>
      <c r="B17" s="5">
        <v>6971</v>
      </c>
    </row>
    <row r="18" spans="1:2" ht="15">
      <c r="A18" s="5" t="s">
        <v>9</v>
      </c>
      <c r="B18" s="5">
        <v>200</v>
      </c>
    </row>
    <row r="19" spans="1:2" ht="15">
      <c r="A19" s="6" t="s">
        <v>10</v>
      </c>
      <c r="B19" s="6">
        <f>SUM(B11:B18)</f>
        <v>35148</v>
      </c>
    </row>
    <row r="20" spans="1:2" ht="15">
      <c r="A20" s="6" t="s">
        <v>11</v>
      </c>
      <c r="B20" s="6">
        <v>4000</v>
      </c>
    </row>
    <row r="21" spans="1:2" ht="15">
      <c r="A21" s="7" t="s">
        <v>12</v>
      </c>
      <c r="B21" s="6">
        <f>SUM(B19:B20)</f>
        <v>39148</v>
      </c>
    </row>
    <row r="22" spans="1:2" ht="15">
      <c r="A22" s="5" t="s">
        <v>13</v>
      </c>
      <c r="B22" s="5">
        <v>10711</v>
      </c>
    </row>
    <row r="23" spans="1:2" ht="15">
      <c r="A23" s="5" t="s">
        <v>14</v>
      </c>
      <c r="B23" s="5">
        <v>11503</v>
      </c>
    </row>
    <row r="24" spans="1:2" ht="15">
      <c r="A24" s="5" t="s">
        <v>15</v>
      </c>
      <c r="B24" s="5">
        <v>2350</v>
      </c>
    </row>
    <row r="25" spans="1:2" ht="15">
      <c r="A25" s="5" t="s">
        <v>16</v>
      </c>
      <c r="B25" s="5">
        <v>10154</v>
      </c>
    </row>
    <row r="26" spans="1:2" ht="15">
      <c r="A26" s="5" t="s">
        <v>17</v>
      </c>
      <c r="B26" s="5">
        <f>-G25</f>
        <v>0</v>
      </c>
    </row>
    <row r="27" spans="1:2" ht="15">
      <c r="A27" s="5" t="s">
        <v>18</v>
      </c>
      <c r="B27" s="5">
        <v>0</v>
      </c>
    </row>
    <row r="28" spans="1:2" ht="15">
      <c r="A28" s="5" t="s">
        <v>19</v>
      </c>
      <c r="B28" s="5">
        <v>0</v>
      </c>
    </row>
    <row r="29" spans="1:2" ht="15">
      <c r="A29" s="6" t="s">
        <v>20</v>
      </c>
      <c r="B29" s="6">
        <f>SUM(B22:B28)</f>
        <v>34718</v>
      </c>
    </row>
    <row r="30" spans="1:2" ht="15">
      <c r="A30" s="6" t="s">
        <v>21</v>
      </c>
      <c r="B30" s="6">
        <v>4430</v>
      </c>
    </row>
    <row r="31" spans="1:2" ht="15">
      <c r="A31" s="7" t="s">
        <v>22</v>
      </c>
      <c r="B31" s="6">
        <f>SUM(B29:B30)</f>
        <v>39148</v>
      </c>
    </row>
  </sheetData>
  <sheetProtection/>
  <mergeCells count="3">
    <mergeCell ref="A4:B4"/>
    <mergeCell ref="A5:B5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22">
      <selection activeCell="A1" sqref="A1:D1"/>
    </sheetView>
  </sheetViews>
  <sheetFormatPr defaultColWidth="9.140625" defaultRowHeight="15"/>
  <cols>
    <col min="1" max="1" width="64.421875" style="1" customWidth="1"/>
    <col min="2" max="2" width="9.140625" style="1" customWidth="1"/>
    <col min="3" max="3" width="14.00390625" style="1" customWidth="1"/>
    <col min="4" max="16384" width="9.140625" style="1" customWidth="1"/>
  </cols>
  <sheetData>
    <row r="1" spans="1:4" ht="15">
      <c r="A1" s="167" t="s">
        <v>673</v>
      </c>
      <c r="B1" s="167"/>
      <c r="C1" s="167"/>
      <c r="D1" s="167"/>
    </row>
    <row r="2" spans="1:4" ht="18.75">
      <c r="A2" s="175" t="s">
        <v>496</v>
      </c>
      <c r="B2" s="175"/>
      <c r="C2" s="175"/>
      <c r="D2" s="175"/>
    </row>
    <row r="3" spans="1:4" ht="21.75" customHeight="1">
      <c r="A3" s="172" t="s">
        <v>535</v>
      </c>
      <c r="B3" s="172"/>
      <c r="C3" s="172"/>
      <c r="D3" s="179"/>
    </row>
    <row r="4" spans="1:3" ht="19.5">
      <c r="A4" s="119"/>
      <c r="B4" s="120"/>
      <c r="C4" s="120"/>
    </row>
    <row r="5" ht="15">
      <c r="A5" s="87" t="s">
        <v>26</v>
      </c>
    </row>
    <row r="6" spans="1:3" ht="25.5">
      <c r="A6" s="6" t="s">
        <v>472</v>
      </c>
      <c r="B6" s="13" t="s">
        <v>28</v>
      </c>
      <c r="C6" s="121" t="s">
        <v>536</v>
      </c>
    </row>
    <row r="7" spans="1:3" ht="15">
      <c r="A7" s="33" t="s">
        <v>537</v>
      </c>
      <c r="B7" s="24" t="s">
        <v>130</v>
      </c>
      <c r="C7" s="18"/>
    </row>
    <row r="8" spans="1:3" ht="15">
      <c r="A8" s="33" t="s">
        <v>538</v>
      </c>
      <c r="B8" s="24" t="s">
        <v>130</v>
      </c>
      <c r="C8" s="18"/>
    </row>
    <row r="9" spans="1:3" ht="25.5">
      <c r="A9" s="33" t="s">
        <v>539</v>
      </c>
      <c r="B9" s="24" t="s">
        <v>130</v>
      </c>
      <c r="C9" s="18"/>
    </row>
    <row r="10" spans="1:3" ht="15">
      <c r="A10" s="33" t="s">
        <v>540</v>
      </c>
      <c r="B10" s="24" t="s">
        <v>130</v>
      </c>
      <c r="C10" s="18"/>
    </row>
    <row r="11" spans="1:3" ht="15">
      <c r="A11" s="30" t="s">
        <v>541</v>
      </c>
      <c r="B11" s="24" t="s">
        <v>130</v>
      </c>
      <c r="C11" s="18"/>
    </row>
    <row r="12" spans="1:3" ht="15">
      <c r="A12" s="30" t="s">
        <v>542</v>
      </c>
      <c r="B12" s="24" t="s">
        <v>130</v>
      </c>
      <c r="C12" s="18"/>
    </row>
    <row r="13" spans="1:3" ht="15">
      <c r="A13" s="40" t="s">
        <v>543</v>
      </c>
      <c r="B13" s="42" t="s">
        <v>130</v>
      </c>
      <c r="C13" s="18"/>
    </row>
    <row r="14" spans="1:3" ht="15">
      <c r="A14" s="33" t="s">
        <v>544</v>
      </c>
      <c r="B14" s="24" t="s">
        <v>132</v>
      </c>
      <c r="C14" s="18"/>
    </row>
    <row r="15" spans="1:3" ht="15">
      <c r="A15" s="122" t="s">
        <v>545</v>
      </c>
      <c r="B15" s="42" t="s">
        <v>132</v>
      </c>
      <c r="C15" s="18"/>
    </row>
    <row r="16" spans="1:3" ht="15">
      <c r="A16" s="33" t="s">
        <v>546</v>
      </c>
      <c r="B16" s="24" t="s">
        <v>134</v>
      </c>
      <c r="C16" s="18"/>
    </row>
    <row r="17" spans="1:3" ht="15">
      <c r="A17" s="33" t="s">
        <v>547</v>
      </c>
      <c r="B17" s="24" t="s">
        <v>134</v>
      </c>
      <c r="C17" s="18"/>
    </row>
    <row r="18" spans="1:3" ht="15">
      <c r="A18" s="30" t="s">
        <v>548</v>
      </c>
      <c r="B18" s="24" t="s">
        <v>134</v>
      </c>
      <c r="C18" s="18"/>
    </row>
    <row r="19" spans="1:3" ht="15">
      <c r="A19" s="30" t="s">
        <v>549</v>
      </c>
      <c r="B19" s="24" t="s">
        <v>134</v>
      </c>
      <c r="C19" s="18"/>
    </row>
    <row r="20" spans="1:3" ht="15">
      <c r="A20" s="30" t="s">
        <v>550</v>
      </c>
      <c r="B20" s="24" t="s">
        <v>134</v>
      </c>
      <c r="C20" s="18"/>
    </row>
    <row r="21" spans="1:3" ht="25.5">
      <c r="A21" s="31" t="s">
        <v>551</v>
      </c>
      <c r="B21" s="24" t="s">
        <v>134</v>
      </c>
      <c r="C21" s="18"/>
    </row>
    <row r="22" spans="1:3" ht="15">
      <c r="A22" s="98" t="s">
        <v>552</v>
      </c>
      <c r="B22" s="42" t="s">
        <v>134</v>
      </c>
      <c r="C22" s="18"/>
    </row>
    <row r="23" spans="1:3" ht="15">
      <c r="A23" s="33" t="s">
        <v>553</v>
      </c>
      <c r="B23" s="24" t="s">
        <v>136</v>
      </c>
      <c r="C23" s="18"/>
    </row>
    <row r="24" spans="1:3" ht="15">
      <c r="A24" s="33" t="s">
        <v>554</v>
      </c>
      <c r="B24" s="24" t="s">
        <v>136</v>
      </c>
      <c r="C24" s="18"/>
    </row>
    <row r="25" spans="1:3" ht="15">
      <c r="A25" s="98" t="s">
        <v>555</v>
      </c>
      <c r="B25" s="60" t="s">
        <v>136</v>
      </c>
      <c r="C25" s="18"/>
    </row>
    <row r="26" spans="1:3" ht="15">
      <c r="A26" s="33" t="s">
        <v>556</v>
      </c>
      <c r="B26" s="24" t="s">
        <v>138</v>
      </c>
      <c r="C26" s="18"/>
    </row>
    <row r="27" spans="1:3" ht="15">
      <c r="A27" s="33" t="s">
        <v>557</v>
      </c>
      <c r="B27" s="24" t="s">
        <v>138</v>
      </c>
      <c r="C27" s="18"/>
    </row>
    <row r="28" spans="1:3" ht="15">
      <c r="A28" s="30" t="s">
        <v>558</v>
      </c>
      <c r="B28" s="24" t="s">
        <v>138</v>
      </c>
      <c r="C28" s="18"/>
    </row>
    <row r="29" spans="1:3" ht="15">
      <c r="A29" s="30" t="s">
        <v>559</v>
      </c>
      <c r="B29" s="24" t="s">
        <v>138</v>
      </c>
      <c r="C29" s="18"/>
    </row>
    <row r="30" spans="1:3" ht="15">
      <c r="A30" s="30" t="s">
        <v>560</v>
      </c>
      <c r="B30" s="24" t="s">
        <v>138</v>
      </c>
      <c r="C30" s="18"/>
    </row>
    <row r="31" spans="1:3" ht="15">
      <c r="A31" s="30" t="s">
        <v>561</v>
      </c>
      <c r="B31" s="24" t="s">
        <v>138</v>
      </c>
      <c r="C31" s="18"/>
    </row>
    <row r="32" spans="1:3" ht="15">
      <c r="A32" s="30" t="s">
        <v>562</v>
      </c>
      <c r="B32" s="24" t="s">
        <v>138</v>
      </c>
      <c r="C32" s="18"/>
    </row>
    <row r="33" spans="1:3" ht="15">
      <c r="A33" s="30" t="s">
        <v>563</v>
      </c>
      <c r="B33" s="24" t="s">
        <v>138</v>
      </c>
      <c r="C33" s="18">
        <v>75</v>
      </c>
    </row>
    <row r="34" spans="1:3" ht="15">
      <c r="A34" s="30" t="s">
        <v>564</v>
      </c>
      <c r="B34" s="24" t="s">
        <v>138</v>
      </c>
      <c r="C34" s="18"/>
    </row>
    <row r="35" spans="1:3" ht="20.25" customHeight="1">
      <c r="A35" s="30" t="s">
        <v>565</v>
      </c>
      <c r="B35" s="24" t="s">
        <v>138</v>
      </c>
      <c r="C35" s="18"/>
    </row>
    <row r="36" spans="1:3" ht="25.5">
      <c r="A36" s="30" t="s">
        <v>566</v>
      </c>
      <c r="B36" s="24" t="s">
        <v>138</v>
      </c>
      <c r="C36" s="18">
        <v>350</v>
      </c>
    </row>
    <row r="37" spans="1:3" ht="25.5">
      <c r="A37" s="30" t="s">
        <v>567</v>
      </c>
      <c r="B37" s="24" t="s">
        <v>138</v>
      </c>
      <c r="C37" s="18"/>
    </row>
    <row r="38" spans="1:3" ht="15">
      <c r="A38" s="98" t="s">
        <v>568</v>
      </c>
      <c r="B38" s="42" t="s">
        <v>138</v>
      </c>
      <c r="C38" s="49">
        <f>SUM(C33:C37)</f>
        <v>425</v>
      </c>
    </row>
    <row r="39" spans="1:3" ht="15.75">
      <c r="A39" s="123" t="s">
        <v>139</v>
      </c>
      <c r="B39" s="85" t="s">
        <v>140</v>
      </c>
      <c r="C39" s="49">
        <f>SUM(C38)</f>
        <v>425</v>
      </c>
    </row>
  </sheetData>
  <sheetProtection/>
  <mergeCells count="3">
    <mergeCell ref="A1:D1"/>
    <mergeCell ref="A2:D2"/>
    <mergeCell ref="A3:D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3.00390625" style="1" customWidth="1"/>
    <col min="2" max="2" width="13.28125" style="1" customWidth="1"/>
    <col min="3" max="3" width="15.28125" style="1" customWidth="1"/>
    <col min="4" max="16384" width="9.140625" style="1" customWidth="1"/>
  </cols>
  <sheetData>
    <row r="1" spans="1:4" ht="15">
      <c r="A1" s="167" t="s">
        <v>674</v>
      </c>
      <c r="B1" s="167"/>
      <c r="C1" s="167"/>
      <c r="D1" s="167"/>
    </row>
    <row r="2" spans="1:4" ht="18.75">
      <c r="A2" s="175" t="s">
        <v>496</v>
      </c>
      <c r="B2" s="175"/>
      <c r="C2" s="175"/>
      <c r="D2" s="175"/>
    </row>
    <row r="3" ht="15" hidden="1"/>
    <row r="4" ht="15" hidden="1"/>
    <row r="5" spans="1:3" ht="15.75" hidden="1">
      <c r="A5" s="174" t="s">
        <v>0</v>
      </c>
      <c r="B5" s="171"/>
      <c r="C5" s="171"/>
    </row>
    <row r="6" spans="1:3" ht="23.25" customHeight="1">
      <c r="A6" s="172" t="s">
        <v>569</v>
      </c>
      <c r="B6" s="171"/>
      <c r="C6" s="171"/>
    </row>
    <row r="7" spans="1:3" ht="19.5">
      <c r="A7" s="3"/>
      <c r="B7" s="9"/>
      <c r="C7" s="9"/>
    </row>
    <row r="8" spans="1:3" ht="19.5">
      <c r="A8" s="3"/>
      <c r="B8" s="9"/>
      <c r="C8" s="9"/>
    </row>
    <row r="9" spans="1:3" ht="19.5">
      <c r="A9" s="3"/>
      <c r="B9" s="9"/>
      <c r="C9" s="9"/>
    </row>
    <row r="10" ht="15">
      <c r="A10" s="87" t="s">
        <v>26</v>
      </c>
    </row>
    <row r="11" spans="1:3" ht="15">
      <c r="A11" s="6" t="s">
        <v>472</v>
      </c>
      <c r="B11" s="13" t="s">
        <v>28</v>
      </c>
      <c r="C11" s="121" t="s">
        <v>536</v>
      </c>
    </row>
    <row r="12" spans="1:3" ht="15" hidden="1">
      <c r="A12" s="30" t="s">
        <v>570</v>
      </c>
      <c r="B12" s="24" t="s">
        <v>148</v>
      </c>
      <c r="C12" s="18"/>
    </row>
    <row r="13" spans="1:3" ht="15" hidden="1">
      <c r="A13" s="30" t="s">
        <v>571</v>
      </c>
      <c r="B13" s="24" t="s">
        <v>148</v>
      </c>
      <c r="C13" s="18"/>
    </row>
    <row r="14" spans="1:3" ht="25.5" hidden="1">
      <c r="A14" s="30" t="s">
        <v>572</v>
      </c>
      <c r="B14" s="24" t="s">
        <v>148</v>
      </c>
      <c r="C14" s="18"/>
    </row>
    <row r="15" spans="1:3" ht="15" hidden="1">
      <c r="A15" s="30" t="s">
        <v>573</v>
      </c>
      <c r="B15" s="24" t="s">
        <v>148</v>
      </c>
      <c r="C15" s="18"/>
    </row>
    <row r="16" spans="1:3" ht="15" hidden="1">
      <c r="A16" s="30" t="s">
        <v>574</v>
      </c>
      <c r="B16" s="24" t="s">
        <v>148</v>
      </c>
      <c r="C16" s="18"/>
    </row>
    <row r="17" spans="1:3" ht="15" hidden="1">
      <c r="A17" s="30" t="s">
        <v>575</v>
      </c>
      <c r="B17" s="24" t="s">
        <v>148</v>
      </c>
      <c r="C17" s="18"/>
    </row>
    <row r="18" spans="1:3" ht="15" hidden="1">
      <c r="A18" s="30" t="s">
        <v>576</v>
      </c>
      <c r="B18" s="24" t="s">
        <v>148</v>
      </c>
      <c r="C18" s="18"/>
    </row>
    <row r="19" spans="1:3" ht="15" hidden="1">
      <c r="A19" s="30" t="s">
        <v>577</v>
      </c>
      <c r="B19" s="24" t="s">
        <v>148</v>
      </c>
      <c r="C19" s="18"/>
    </row>
    <row r="20" spans="1:3" ht="15" hidden="1">
      <c r="A20" s="30" t="s">
        <v>578</v>
      </c>
      <c r="B20" s="24" t="s">
        <v>148</v>
      </c>
      <c r="C20" s="18"/>
    </row>
    <row r="21" spans="1:3" ht="15" hidden="1">
      <c r="A21" s="30" t="s">
        <v>579</v>
      </c>
      <c r="B21" s="24" t="s">
        <v>148</v>
      </c>
      <c r="C21" s="18"/>
    </row>
    <row r="22" spans="1:3" ht="25.5" hidden="1">
      <c r="A22" s="98" t="s">
        <v>147</v>
      </c>
      <c r="B22" s="60" t="s">
        <v>148</v>
      </c>
      <c r="C22" s="18"/>
    </row>
    <row r="23" spans="1:3" ht="15" hidden="1">
      <c r="A23" s="30" t="s">
        <v>570</v>
      </c>
      <c r="B23" s="24" t="s">
        <v>150</v>
      </c>
      <c r="C23" s="18"/>
    </row>
    <row r="24" spans="1:3" ht="15" hidden="1">
      <c r="A24" s="30" t="s">
        <v>571</v>
      </c>
      <c r="B24" s="24" t="s">
        <v>150</v>
      </c>
      <c r="C24" s="18"/>
    </row>
    <row r="25" spans="1:3" ht="25.5" hidden="1">
      <c r="A25" s="30" t="s">
        <v>572</v>
      </c>
      <c r="B25" s="24" t="s">
        <v>150</v>
      </c>
      <c r="C25" s="18"/>
    </row>
    <row r="26" spans="1:3" ht="15" hidden="1">
      <c r="A26" s="30" t="s">
        <v>573</v>
      </c>
      <c r="B26" s="24" t="s">
        <v>150</v>
      </c>
      <c r="C26" s="18"/>
    </row>
    <row r="27" spans="1:3" ht="15" hidden="1">
      <c r="A27" s="30" t="s">
        <v>574</v>
      </c>
      <c r="B27" s="24" t="s">
        <v>150</v>
      </c>
      <c r="C27" s="18"/>
    </row>
    <row r="28" spans="1:3" ht="15" hidden="1">
      <c r="A28" s="30" t="s">
        <v>575</v>
      </c>
      <c r="B28" s="24" t="s">
        <v>150</v>
      </c>
      <c r="C28" s="18"/>
    </row>
    <row r="29" spans="1:3" ht="19.5" customHeight="1">
      <c r="A29" s="30" t="s">
        <v>576</v>
      </c>
      <c r="B29" s="24" t="s">
        <v>150</v>
      </c>
      <c r="C29" s="18">
        <v>1000</v>
      </c>
    </row>
    <row r="30" spans="1:3" ht="15" hidden="1">
      <c r="A30" s="30" t="s">
        <v>577</v>
      </c>
      <c r="B30" s="24" t="s">
        <v>150</v>
      </c>
      <c r="C30" s="18"/>
    </row>
    <row r="31" spans="1:3" ht="15" hidden="1">
      <c r="A31" s="30" t="s">
        <v>578</v>
      </c>
      <c r="B31" s="24" t="s">
        <v>150</v>
      </c>
      <c r="C31" s="18"/>
    </row>
    <row r="32" spans="1:3" ht="15" hidden="1">
      <c r="A32" s="30" t="s">
        <v>579</v>
      </c>
      <c r="B32" s="24" t="s">
        <v>150</v>
      </c>
      <c r="C32" s="18"/>
    </row>
    <row r="33" spans="1:3" ht="30.75" customHeight="1">
      <c r="A33" s="98" t="s">
        <v>580</v>
      </c>
      <c r="B33" s="60" t="s">
        <v>150</v>
      </c>
      <c r="C33" s="49">
        <v>1000</v>
      </c>
    </row>
    <row r="34" spans="1:3" ht="15" hidden="1">
      <c r="A34" s="30" t="s">
        <v>570</v>
      </c>
      <c r="B34" s="24" t="s">
        <v>152</v>
      </c>
      <c r="C34" s="18"/>
    </row>
    <row r="35" spans="1:3" ht="15" hidden="1">
      <c r="A35" s="30" t="s">
        <v>571</v>
      </c>
      <c r="B35" s="24" t="s">
        <v>152</v>
      </c>
      <c r="C35" s="18"/>
    </row>
    <row r="36" spans="1:3" ht="25.5" hidden="1">
      <c r="A36" s="30" t="s">
        <v>572</v>
      </c>
      <c r="B36" s="24" t="s">
        <v>152</v>
      </c>
      <c r="C36" s="18"/>
    </row>
    <row r="37" spans="1:3" ht="15" hidden="1">
      <c r="A37" s="30" t="s">
        <v>573</v>
      </c>
      <c r="B37" s="24" t="s">
        <v>152</v>
      </c>
      <c r="C37" s="18"/>
    </row>
    <row r="38" spans="1:3" ht="15" hidden="1">
      <c r="A38" s="30" t="s">
        <v>574</v>
      </c>
      <c r="B38" s="24" t="s">
        <v>152</v>
      </c>
      <c r="C38" s="18"/>
    </row>
    <row r="39" spans="1:3" ht="15" hidden="1">
      <c r="A39" s="30" t="s">
        <v>575</v>
      </c>
      <c r="B39" s="24" t="s">
        <v>152</v>
      </c>
      <c r="C39" s="18"/>
    </row>
    <row r="40" spans="1:3" ht="22.5" customHeight="1">
      <c r="A40" s="30" t="s">
        <v>576</v>
      </c>
      <c r="B40" s="24" t="s">
        <v>152</v>
      </c>
      <c r="C40" s="18">
        <v>330</v>
      </c>
    </row>
    <row r="41" spans="1:3" ht="20.25" customHeight="1">
      <c r="A41" s="30" t="s">
        <v>577</v>
      </c>
      <c r="B41" s="24" t="s">
        <v>152</v>
      </c>
      <c r="C41" s="18">
        <v>149</v>
      </c>
    </row>
    <row r="42" spans="1:3" ht="15" hidden="1">
      <c r="A42" s="30" t="s">
        <v>578</v>
      </c>
      <c r="B42" s="24" t="s">
        <v>152</v>
      </c>
      <c r="C42" s="18"/>
    </row>
    <row r="43" spans="1:3" ht="15" hidden="1">
      <c r="A43" s="30" t="s">
        <v>579</v>
      </c>
      <c r="B43" s="24" t="s">
        <v>152</v>
      </c>
      <c r="C43" s="18"/>
    </row>
    <row r="44" spans="1:3" ht="21" customHeight="1">
      <c r="A44" s="98" t="s">
        <v>151</v>
      </c>
      <c r="B44" s="60" t="s">
        <v>152</v>
      </c>
      <c r="C44" s="49">
        <f>SUM(C34:C43)</f>
        <v>479</v>
      </c>
    </row>
    <row r="45" spans="1:3" ht="15" hidden="1">
      <c r="A45" s="30" t="s">
        <v>581</v>
      </c>
      <c r="B45" s="21" t="s">
        <v>156</v>
      </c>
      <c r="C45" s="18"/>
    </row>
    <row r="46" spans="1:3" ht="15" hidden="1">
      <c r="A46" s="30" t="s">
        <v>582</v>
      </c>
      <c r="B46" s="21" t="s">
        <v>156</v>
      </c>
      <c r="C46" s="18"/>
    </row>
    <row r="47" spans="1:3" ht="15" hidden="1">
      <c r="A47" s="30" t="s">
        <v>583</v>
      </c>
      <c r="B47" s="21" t="s">
        <v>156</v>
      </c>
      <c r="C47" s="18"/>
    </row>
    <row r="48" spans="1:3" ht="15" hidden="1">
      <c r="A48" s="21" t="s">
        <v>584</v>
      </c>
      <c r="B48" s="21" t="s">
        <v>156</v>
      </c>
      <c r="C48" s="18"/>
    </row>
    <row r="49" spans="1:3" ht="15" hidden="1">
      <c r="A49" s="21" t="s">
        <v>585</v>
      </c>
      <c r="B49" s="21" t="s">
        <v>156</v>
      </c>
      <c r="C49" s="18"/>
    </row>
    <row r="50" spans="1:3" ht="25.5" hidden="1">
      <c r="A50" s="21" t="s">
        <v>586</v>
      </c>
      <c r="B50" s="21" t="s">
        <v>156</v>
      </c>
      <c r="C50" s="18"/>
    </row>
    <row r="51" spans="1:3" ht="15" hidden="1">
      <c r="A51" s="30" t="s">
        <v>587</v>
      </c>
      <c r="B51" s="21" t="s">
        <v>156</v>
      </c>
      <c r="C51" s="18"/>
    </row>
    <row r="52" spans="1:3" ht="15" hidden="1">
      <c r="A52" s="30" t="s">
        <v>588</v>
      </c>
      <c r="B52" s="21" t="s">
        <v>156</v>
      </c>
      <c r="C52" s="18"/>
    </row>
    <row r="53" spans="1:3" ht="22.5" customHeight="1" hidden="1">
      <c r="A53" s="30" t="s">
        <v>589</v>
      </c>
      <c r="B53" s="21" t="s">
        <v>156</v>
      </c>
      <c r="C53" s="18"/>
    </row>
    <row r="54" spans="1:3" ht="15" hidden="1">
      <c r="A54" s="30" t="s">
        <v>590</v>
      </c>
      <c r="B54" s="21" t="s">
        <v>156</v>
      </c>
      <c r="C54" s="18"/>
    </row>
    <row r="55" spans="1:3" ht="33" customHeight="1" hidden="1">
      <c r="A55" s="98" t="s">
        <v>591</v>
      </c>
      <c r="B55" s="60" t="s">
        <v>156</v>
      </c>
      <c r="C55" s="18"/>
    </row>
    <row r="56" spans="1:3" ht="15" hidden="1">
      <c r="A56" s="30" t="s">
        <v>581</v>
      </c>
      <c r="B56" s="21" t="s">
        <v>162</v>
      </c>
      <c r="C56" s="18"/>
    </row>
    <row r="57" spans="1:3" ht="23.25" customHeight="1">
      <c r="A57" s="30" t="s">
        <v>582</v>
      </c>
      <c r="B57" s="21" t="s">
        <v>162</v>
      </c>
      <c r="C57" s="18">
        <v>880</v>
      </c>
    </row>
    <row r="58" spans="1:3" ht="15" hidden="1">
      <c r="A58" s="30" t="s">
        <v>583</v>
      </c>
      <c r="B58" s="21" t="s">
        <v>162</v>
      </c>
      <c r="C58" s="18"/>
    </row>
    <row r="59" spans="1:3" ht="15" hidden="1">
      <c r="A59" s="21" t="s">
        <v>584</v>
      </c>
      <c r="B59" s="21" t="s">
        <v>162</v>
      </c>
      <c r="C59" s="18"/>
    </row>
    <row r="60" spans="1:3" ht="15" hidden="1">
      <c r="A60" s="21" t="s">
        <v>585</v>
      </c>
      <c r="B60" s="21" t="s">
        <v>162</v>
      </c>
      <c r="C60" s="18"/>
    </row>
    <row r="61" spans="1:3" ht="25.5" hidden="1">
      <c r="A61" s="21" t="s">
        <v>586</v>
      </c>
      <c r="B61" s="21" t="s">
        <v>162</v>
      </c>
      <c r="C61" s="18"/>
    </row>
    <row r="62" spans="1:3" ht="15" hidden="1">
      <c r="A62" s="30" t="s">
        <v>587</v>
      </c>
      <c r="B62" s="21" t="s">
        <v>162</v>
      </c>
      <c r="C62" s="18"/>
    </row>
    <row r="63" spans="1:3" ht="15" hidden="1">
      <c r="A63" s="30" t="s">
        <v>592</v>
      </c>
      <c r="B63" s="21" t="s">
        <v>162</v>
      </c>
      <c r="C63" s="18"/>
    </row>
    <row r="64" spans="1:3" ht="15" hidden="1">
      <c r="A64" s="30" t="s">
        <v>589</v>
      </c>
      <c r="B64" s="21" t="s">
        <v>162</v>
      </c>
      <c r="C64" s="18"/>
    </row>
    <row r="65" spans="1:3" ht="15" hidden="1">
      <c r="A65" s="30" t="s">
        <v>590</v>
      </c>
      <c r="B65" s="21" t="s">
        <v>162</v>
      </c>
      <c r="C65" s="18"/>
    </row>
    <row r="66" spans="1:3" ht="22.5" customHeight="1">
      <c r="A66" s="40" t="s">
        <v>593</v>
      </c>
      <c r="B66" s="60" t="s">
        <v>162</v>
      </c>
      <c r="C66" s="49">
        <f>SUM(C56:C65)</f>
        <v>880</v>
      </c>
    </row>
    <row r="67" spans="1:3" ht="15" hidden="1">
      <c r="A67" s="30" t="s">
        <v>570</v>
      </c>
      <c r="B67" s="24" t="s">
        <v>198</v>
      </c>
      <c r="C67" s="18"/>
    </row>
    <row r="68" spans="1:3" ht="15" hidden="1">
      <c r="A68" s="30" t="s">
        <v>571</v>
      </c>
      <c r="B68" s="24" t="s">
        <v>198</v>
      </c>
      <c r="C68" s="18"/>
    </row>
    <row r="69" spans="1:3" ht="25.5" hidden="1">
      <c r="A69" s="30" t="s">
        <v>572</v>
      </c>
      <c r="B69" s="24" t="s">
        <v>198</v>
      </c>
      <c r="C69" s="18"/>
    </row>
    <row r="70" spans="1:3" ht="15" hidden="1">
      <c r="A70" s="30" t="s">
        <v>573</v>
      </c>
      <c r="B70" s="24" t="s">
        <v>198</v>
      </c>
      <c r="C70" s="18"/>
    </row>
    <row r="71" spans="1:3" ht="15" hidden="1">
      <c r="A71" s="30" t="s">
        <v>574</v>
      </c>
      <c r="B71" s="24" t="s">
        <v>198</v>
      </c>
      <c r="C71" s="18"/>
    </row>
    <row r="72" spans="1:3" ht="15" hidden="1">
      <c r="A72" s="30" t="s">
        <v>575</v>
      </c>
      <c r="B72" s="24" t="s">
        <v>198</v>
      </c>
      <c r="C72" s="18"/>
    </row>
    <row r="73" spans="1:3" ht="15" hidden="1">
      <c r="A73" s="30" t="s">
        <v>576</v>
      </c>
      <c r="B73" s="24" t="s">
        <v>198</v>
      </c>
      <c r="C73" s="18"/>
    </row>
    <row r="74" spans="1:3" ht="15" hidden="1">
      <c r="A74" s="30" t="s">
        <v>577</v>
      </c>
      <c r="B74" s="24" t="s">
        <v>198</v>
      </c>
      <c r="C74" s="18"/>
    </row>
    <row r="75" spans="1:3" ht="15" hidden="1">
      <c r="A75" s="30" t="s">
        <v>578</v>
      </c>
      <c r="B75" s="24" t="s">
        <v>198</v>
      </c>
      <c r="C75" s="18"/>
    </row>
    <row r="76" spans="1:3" ht="15" hidden="1">
      <c r="A76" s="30" t="s">
        <v>579</v>
      </c>
      <c r="B76" s="24" t="s">
        <v>198</v>
      </c>
      <c r="C76" s="18"/>
    </row>
    <row r="77" spans="1:3" ht="25.5" hidden="1">
      <c r="A77" s="98" t="s">
        <v>594</v>
      </c>
      <c r="B77" s="60" t="s">
        <v>198</v>
      </c>
      <c r="C77" s="18"/>
    </row>
    <row r="78" spans="1:3" ht="15" hidden="1">
      <c r="A78" s="30" t="s">
        <v>570</v>
      </c>
      <c r="B78" s="24" t="s">
        <v>200</v>
      </c>
      <c r="C78" s="18"/>
    </row>
    <row r="79" spans="1:3" ht="15" hidden="1">
      <c r="A79" s="30" t="s">
        <v>571</v>
      </c>
      <c r="B79" s="24" t="s">
        <v>200</v>
      </c>
      <c r="C79" s="18"/>
    </row>
    <row r="80" spans="1:3" ht="25.5" hidden="1">
      <c r="A80" s="30" t="s">
        <v>572</v>
      </c>
      <c r="B80" s="24" t="s">
        <v>200</v>
      </c>
      <c r="C80" s="18"/>
    </row>
    <row r="81" spans="1:3" ht="15" hidden="1">
      <c r="A81" s="30" t="s">
        <v>573</v>
      </c>
      <c r="B81" s="24" t="s">
        <v>200</v>
      </c>
      <c r="C81" s="18"/>
    </row>
    <row r="82" spans="1:3" ht="15" hidden="1">
      <c r="A82" s="30" t="s">
        <v>574</v>
      </c>
      <c r="B82" s="24" t="s">
        <v>200</v>
      </c>
      <c r="C82" s="18"/>
    </row>
    <row r="83" spans="1:3" ht="15" hidden="1">
      <c r="A83" s="30" t="s">
        <v>575</v>
      </c>
      <c r="B83" s="24" t="s">
        <v>200</v>
      </c>
      <c r="C83" s="18"/>
    </row>
    <row r="84" spans="1:3" ht="15" hidden="1">
      <c r="A84" s="30" t="s">
        <v>576</v>
      </c>
      <c r="B84" s="24" t="s">
        <v>200</v>
      </c>
      <c r="C84" s="18"/>
    </row>
    <row r="85" spans="1:3" ht="15" hidden="1">
      <c r="A85" s="30" t="s">
        <v>577</v>
      </c>
      <c r="B85" s="24" t="s">
        <v>200</v>
      </c>
      <c r="C85" s="18"/>
    </row>
    <row r="86" spans="1:3" ht="15" hidden="1">
      <c r="A86" s="30" t="s">
        <v>578</v>
      </c>
      <c r="B86" s="24" t="s">
        <v>200</v>
      </c>
      <c r="C86" s="18"/>
    </row>
    <row r="87" spans="1:3" ht="15" hidden="1">
      <c r="A87" s="30" t="s">
        <v>579</v>
      </c>
      <c r="B87" s="24" t="s">
        <v>200</v>
      </c>
      <c r="C87" s="18"/>
    </row>
    <row r="88" spans="1:3" ht="25.5" hidden="1">
      <c r="A88" s="98" t="s">
        <v>595</v>
      </c>
      <c r="B88" s="60" t="s">
        <v>200</v>
      </c>
      <c r="C88" s="18"/>
    </row>
    <row r="89" spans="1:3" ht="15" hidden="1">
      <c r="A89" s="30" t="s">
        <v>570</v>
      </c>
      <c r="B89" s="24" t="s">
        <v>202</v>
      </c>
      <c r="C89" s="18"/>
    </row>
    <row r="90" spans="1:3" ht="15" hidden="1">
      <c r="A90" s="30" t="s">
        <v>571</v>
      </c>
      <c r="B90" s="24" t="s">
        <v>202</v>
      </c>
      <c r="C90" s="18"/>
    </row>
    <row r="91" spans="1:3" ht="25.5" hidden="1">
      <c r="A91" s="30" t="s">
        <v>572</v>
      </c>
      <c r="B91" s="24" t="s">
        <v>202</v>
      </c>
      <c r="C91" s="18"/>
    </row>
    <row r="92" spans="1:3" ht="15" hidden="1">
      <c r="A92" s="30" t="s">
        <v>573</v>
      </c>
      <c r="B92" s="24" t="s">
        <v>202</v>
      </c>
      <c r="C92" s="18"/>
    </row>
    <row r="93" spans="1:3" ht="15" hidden="1">
      <c r="A93" s="30" t="s">
        <v>574</v>
      </c>
      <c r="B93" s="24" t="s">
        <v>202</v>
      </c>
      <c r="C93" s="18"/>
    </row>
    <row r="94" spans="1:3" ht="15" hidden="1">
      <c r="A94" s="30" t="s">
        <v>575</v>
      </c>
      <c r="B94" s="24" t="s">
        <v>202</v>
      </c>
      <c r="C94" s="18"/>
    </row>
    <row r="95" spans="1:3" ht="15" hidden="1">
      <c r="A95" s="30" t="s">
        <v>576</v>
      </c>
      <c r="B95" s="24" t="s">
        <v>202</v>
      </c>
      <c r="C95" s="18"/>
    </row>
    <row r="96" spans="1:3" ht="15" hidden="1">
      <c r="A96" s="30" t="s">
        <v>577</v>
      </c>
      <c r="B96" s="24" t="s">
        <v>202</v>
      </c>
      <c r="C96" s="18"/>
    </row>
    <row r="97" spans="1:3" ht="15" hidden="1">
      <c r="A97" s="30" t="s">
        <v>578</v>
      </c>
      <c r="B97" s="24" t="s">
        <v>202</v>
      </c>
      <c r="C97" s="18"/>
    </row>
    <row r="98" spans="1:3" ht="15" hidden="1">
      <c r="A98" s="30" t="s">
        <v>579</v>
      </c>
      <c r="B98" s="24" t="s">
        <v>202</v>
      </c>
      <c r="C98" s="18"/>
    </row>
    <row r="99" spans="1:3" ht="15" hidden="1">
      <c r="A99" s="98" t="s">
        <v>596</v>
      </c>
      <c r="B99" s="60" t="s">
        <v>202</v>
      </c>
      <c r="C99" s="18"/>
    </row>
    <row r="100" spans="1:3" ht="15" hidden="1">
      <c r="A100" s="30" t="s">
        <v>581</v>
      </c>
      <c r="B100" s="21" t="s">
        <v>206</v>
      </c>
      <c r="C100" s="18"/>
    </row>
    <row r="101" spans="1:3" ht="15" hidden="1">
      <c r="A101" s="30" t="s">
        <v>582</v>
      </c>
      <c r="B101" s="24" t="s">
        <v>206</v>
      </c>
      <c r="C101" s="18"/>
    </row>
    <row r="102" spans="1:3" ht="15" hidden="1">
      <c r="A102" s="30" t="s">
        <v>583</v>
      </c>
      <c r="B102" s="21" t="s">
        <v>206</v>
      </c>
      <c r="C102" s="18"/>
    </row>
    <row r="103" spans="1:3" ht="15" hidden="1">
      <c r="A103" s="21" t="s">
        <v>584</v>
      </c>
      <c r="B103" s="24" t="s">
        <v>206</v>
      </c>
      <c r="C103" s="18"/>
    </row>
    <row r="104" spans="1:3" ht="15" hidden="1">
      <c r="A104" s="21" t="s">
        <v>585</v>
      </c>
      <c r="B104" s="21" t="s">
        <v>206</v>
      </c>
      <c r="C104" s="18"/>
    </row>
    <row r="105" spans="1:3" ht="25.5" hidden="1">
      <c r="A105" s="21" t="s">
        <v>586</v>
      </c>
      <c r="B105" s="24" t="s">
        <v>206</v>
      </c>
      <c r="C105" s="18"/>
    </row>
    <row r="106" spans="1:3" ht="15" hidden="1">
      <c r="A106" s="30" t="s">
        <v>587</v>
      </c>
      <c r="B106" s="21" t="s">
        <v>206</v>
      </c>
      <c r="C106" s="18"/>
    </row>
    <row r="107" spans="1:3" ht="15" hidden="1">
      <c r="A107" s="30" t="s">
        <v>592</v>
      </c>
      <c r="B107" s="24" t="s">
        <v>206</v>
      </c>
      <c r="C107" s="18"/>
    </row>
    <row r="108" spans="1:3" ht="20.25" customHeight="1" hidden="1">
      <c r="A108" s="30" t="s">
        <v>589</v>
      </c>
      <c r="B108" s="21" t="s">
        <v>206</v>
      </c>
      <c r="C108" s="18"/>
    </row>
    <row r="109" spans="1:3" ht="15" hidden="1">
      <c r="A109" s="30" t="s">
        <v>590</v>
      </c>
      <c r="B109" s="24" t="s">
        <v>206</v>
      </c>
      <c r="C109" s="18"/>
    </row>
    <row r="110" spans="1:3" ht="25.5" hidden="1">
      <c r="A110" s="98" t="s">
        <v>597</v>
      </c>
      <c r="B110" s="60" t="s">
        <v>206</v>
      </c>
      <c r="C110" s="18"/>
    </row>
    <row r="111" spans="1:3" ht="15" hidden="1">
      <c r="A111" s="30" t="s">
        <v>581</v>
      </c>
      <c r="B111" s="21" t="s">
        <v>210</v>
      </c>
      <c r="C111" s="18"/>
    </row>
    <row r="112" spans="1:3" ht="15" hidden="1">
      <c r="A112" s="30" t="s">
        <v>582</v>
      </c>
      <c r="B112" s="21" t="s">
        <v>210</v>
      </c>
      <c r="C112" s="18"/>
    </row>
    <row r="113" spans="1:3" ht="15" hidden="1">
      <c r="A113" s="30" t="s">
        <v>583</v>
      </c>
      <c r="B113" s="21" t="s">
        <v>210</v>
      </c>
      <c r="C113" s="18"/>
    </row>
    <row r="114" spans="1:3" ht="15" hidden="1">
      <c r="A114" s="21" t="s">
        <v>584</v>
      </c>
      <c r="B114" s="21" t="s">
        <v>210</v>
      </c>
      <c r="C114" s="18"/>
    </row>
    <row r="115" spans="1:3" ht="15" hidden="1">
      <c r="A115" s="21" t="s">
        <v>585</v>
      </c>
      <c r="B115" s="21" t="s">
        <v>210</v>
      </c>
      <c r="C115" s="18"/>
    </row>
    <row r="116" spans="1:3" ht="25.5" hidden="1">
      <c r="A116" s="21" t="s">
        <v>586</v>
      </c>
      <c r="B116" s="21" t="s">
        <v>210</v>
      </c>
      <c r="C116" s="18"/>
    </row>
    <row r="117" spans="1:3" ht="15" hidden="1">
      <c r="A117" s="30" t="s">
        <v>587</v>
      </c>
      <c r="B117" s="21" t="s">
        <v>210</v>
      </c>
      <c r="C117" s="18"/>
    </row>
    <row r="118" spans="1:3" ht="15" hidden="1">
      <c r="A118" s="30" t="s">
        <v>592</v>
      </c>
      <c r="B118" s="21" t="s">
        <v>210</v>
      </c>
      <c r="C118" s="18"/>
    </row>
    <row r="119" spans="1:3" ht="24.75" customHeight="1" hidden="1">
      <c r="A119" s="30" t="s">
        <v>589</v>
      </c>
      <c r="B119" s="21" t="s">
        <v>210</v>
      </c>
      <c r="C119" s="18"/>
    </row>
    <row r="120" spans="1:3" ht="15" hidden="1">
      <c r="A120" s="30" t="s">
        <v>590</v>
      </c>
      <c r="B120" s="21" t="s">
        <v>210</v>
      </c>
      <c r="C120" s="18"/>
    </row>
    <row r="121" spans="1:3" ht="15" hidden="1">
      <c r="A121" s="40" t="s">
        <v>209</v>
      </c>
      <c r="B121" s="60" t="s">
        <v>210</v>
      </c>
      <c r="C121" s="18"/>
    </row>
  </sheetData>
  <sheetProtection/>
  <mergeCells count="4">
    <mergeCell ref="A5:C5"/>
    <mergeCell ref="A6:C6"/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58.00390625" style="1" customWidth="1"/>
    <col min="2" max="2" width="13.57421875" style="1" customWidth="1"/>
    <col min="3" max="3" width="19.7109375" style="1" customWidth="1"/>
    <col min="4" max="16384" width="9.140625" style="1" customWidth="1"/>
  </cols>
  <sheetData>
    <row r="1" spans="1:3" ht="15">
      <c r="A1" s="167"/>
      <c r="B1" s="167"/>
      <c r="C1" s="167"/>
    </row>
    <row r="2" spans="1:4" ht="15">
      <c r="A2" s="167" t="s">
        <v>675</v>
      </c>
      <c r="B2" s="167"/>
      <c r="C2" s="167"/>
      <c r="D2" s="167"/>
    </row>
    <row r="3" spans="1:3" s="124" customFormat="1" ht="18.75">
      <c r="A3" s="175" t="s">
        <v>496</v>
      </c>
      <c r="B3" s="175"/>
      <c r="C3" s="175"/>
    </row>
    <row r="4" ht="15" hidden="1"/>
    <row r="5" spans="1:3" ht="15.75" hidden="1">
      <c r="A5" s="174" t="s">
        <v>0</v>
      </c>
      <c r="B5" s="171"/>
      <c r="C5" s="171"/>
    </row>
    <row r="6" spans="1:3" ht="16.5">
      <c r="A6" s="172" t="s">
        <v>598</v>
      </c>
      <c r="B6" s="171"/>
      <c r="C6" s="171"/>
    </row>
    <row r="7" spans="1:3" ht="19.5">
      <c r="A7" s="3"/>
      <c r="B7" s="9"/>
      <c r="C7" s="9"/>
    </row>
    <row r="8" spans="1:3" ht="19.5">
      <c r="A8" s="3"/>
      <c r="B8" s="9"/>
      <c r="C8" s="9"/>
    </row>
    <row r="9" spans="1:3" ht="19.5">
      <c r="A9" s="3"/>
      <c r="B9" s="9"/>
      <c r="C9" s="9"/>
    </row>
    <row r="10" spans="1:3" ht="19.5">
      <c r="A10" s="3"/>
      <c r="B10" s="9"/>
      <c r="C10" s="9"/>
    </row>
    <row r="11" ht="15">
      <c r="A11" s="87" t="s">
        <v>26</v>
      </c>
    </row>
    <row r="12" spans="1:3" ht="15">
      <c r="A12" s="6" t="s">
        <v>472</v>
      </c>
      <c r="B12" s="13" t="s">
        <v>28</v>
      </c>
      <c r="C12" s="121" t="s">
        <v>536</v>
      </c>
    </row>
    <row r="13" spans="1:3" ht="15" hidden="1">
      <c r="A13" s="30" t="s">
        <v>599</v>
      </c>
      <c r="B13" s="24" t="s">
        <v>283</v>
      </c>
      <c r="C13" s="18"/>
    </row>
    <row r="14" spans="1:3" ht="15" hidden="1">
      <c r="A14" s="30" t="s">
        <v>600</v>
      </c>
      <c r="B14" s="24" t="s">
        <v>283</v>
      </c>
      <c r="C14" s="18"/>
    </row>
    <row r="15" spans="1:3" ht="25.5" hidden="1">
      <c r="A15" s="30" t="s">
        <v>601</v>
      </c>
      <c r="B15" s="24" t="s">
        <v>283</v>
      </c>
      <c r="C15" s="18"/>
    </row>
    <row r="16" spans="1:3" ht="15" hidden="1">
      <c r="A16" s="30" t="s">
        <v>602</v>
      </c>
      <c r="B16" s="24" t="s">
        <v>283</v>
      </c>
      <c r="C16" s="18"/>
    </row>
    <row r="17" spans="1:3" ht="15" hidden="1">
      <c r="A17" s="30" t="s">
        <v>603</v>
      </c>
      <c r="B17" s="24" t="s">
        <v>283</v>
      </c>
      <c r="C17" s="18"/>
    </row>
    <row r="18" spans="1:3" ht="15" hidden="1">
      <c r="A18" s="30" t="s">
        <v>604</v>
      </c>
      <c r="B18" s="24" t="s">
        <v>283</v>
      </c>
      <c r="C18" s="18"/>
    </row>
    <row r="19" spans="1:3" ht="15" hidden="1">
      <c r="A19" s="30" t="s">
        <v>605</v>
      </c>
      <c r="B19" s="24" t="s">
        <v>283</v>
      </c>
      <c r="C19" s="18"/>
    </row>
    <row r="20" spans="1:3" ht="15" hidden="1">
      <c r="A20" s="30" t="s">
        <v>606</v>
      </c>
      <c r="B20" s="24" t="s">
        <v>283</v>
      </c>
      <c r="C20" s="18"/>
    </row>
    <row r="21" spans="1:3" ht="15" hidden="1">
      <c r="A21" s="30" t="s">
        <v>607</v>
      </c>
      <c r="B21" s="24" t="s">
        <v>283</v>
      </c>
      <c r="C21" s="18"/>
    </row>
    <row r="22" spans="1:3" ht="15" hidden="1">
      <c r="A22" s="30" t="s">
        <v>608</v>
      </c>
      <c r="B22" s="24" t="s">
        <v>283</v>
      </c>
      <c r="C22" s="18"/>
    </row>
    <row r="23" spans="1:3" ht="25.5" hidden="1">
      <c r="A23" s="25" t="s">
        <v>282</v>
      </c>
      <c r="B23" s="60" t="s">
        <v>283</v>
      </c>
      <c r="C23" s="18"/>
    </row>
    <row r="24" spans="1:3" ht="15" hidden="1">
      <c r="A24" s="30" t="s">
        <v>599</v>
      </c>
      <c r="B24" s="24" t="s">
        <v>285</v>
      </c>
      <c r="C24" s="18"/>
    </row>
    <row r="25" spans="1:3" ht="15" hidden="1">
      <c r="A25" s="30" t="s">
        <v>600</v>
      </c>
      <c r="B25" s="24" t="s">
        <v>285</v>
      </c>
      <c r="C25" s="18"/>
    </row>
    <row r="26" spans="1:3" ht="25.5" hidden="1">
      <c r="A26" s="30" t="s">
        <v>601</v>
      </c>
      <c r="B26" s="24" t="s">
        <v>285</v>
      </c>
      <c r="C26" s="18"/>
    </row>
    <row r="27" spans="1:3" ht="15" hidden="1">
      <c r="A27" s="30" t="s">
        <v>602</v>
      </c>
      <c r="B27" s="24" t="s">
        <v>285</v>
      </c>
      <c r="C27" s="18"/>
    </row>
    <row r="28" spans="1:3" ht="15" hidden="1">
      <c r="A28" s="30" t="s">
        <v>603</v>
      </c>
      <c r="B28" s="24" t="s">
        <v>285</v>
      </c>
      <c r="C28" s="18"/>
    </row>
    <row r="29" spans="1:3" ht="15" hidden="1">
      <c r="A29" s="30" t="s">
        <v>604</v>
      </c>
      <c r="B29" s="24" t="s">
        <v>285</v>
      </c>
      <c r="C29" s="18"/>
    </row>
    <row r="30" spans="1:3" ht="15" hidden="1">
      <c r="A30" s="30" t="s">
        <v>605</v>
      </c>
      <c r="B30" s="24" t="s">
        <v>285</v>
      </c>
      <c r="C30" s="18"/>
    </row>
    <row r="31" spans="1:3" ht="15" hidden="1">
      <c r="A31" s="30" t="s">
        <v>606</v>
      </c>
      <c r="B31" s="24" t="s">
        <v>285</v>
      </c>
      <c r="C31" s="18"/>
    </row>
    <row r="32" spans="1:3" ht="15" hidden="1">
      <c r="A32" s="30" t="s">
        <v>607</v>
      </c>
      <c r="B32" s="24" t="s">
        <v>285</v>
      </c>
      <c r="C32" s="18"/>
    </row>
    <row r="33" spans="1:3" ht="15" hidden="1">
      <c r="A33" s="30" t="s">
        <v>608</v>
      </c>
      <c r="B33" s="24" t="s">
        <v>285</v>
      </c>
      <c r="C33" s="18"/>
    </row>
    <row r="34" spans="1:3" ht="25.5" hidden="1">
      <c r="A34" s="25" t="s">
        <v>609</v>
      </c>
      <c r="B34" s="60" t="s">
        <v>285</v>
      </c>
      <c r="C34" s="18"/>
    </row>
    <row r="35" spans="1:3" ht="15" hidden="1">
      <c r="A35" s="30" t="s">
        <v>599</v>
      </c>
      <c r="B35" s="24" t="s">
        <v>287</v>
      </c>
      <c r="C35" s="18"/>
    </row>
    <row r="36" spans="1:3" ht="15" hidden="1">
      <c r="A36" s="30" t="s">
        <v>600</v>
      </c>
      <c r="B36" s="24" t="s">
        <v>287</v>
      </c>
      <c r="C36" s="18"/>
    </row>
    <row r="37" spans="1:3" ht="25.5" hidden="1">
      <c r="A37" s="30" t="s">
        <v>601</v>
      </c>
      <c r="B37" s="24" t="s">
        <v>287</v>
      </c>
      <c r="C37" s="18"/>
    </row>
    <row r="38" spans="1:3" ht="15" hidden="1">
      <c r="A38" s="30" t="s">
        <v>602</v>
      </c>
      <c r="B38" s="24" t="s">
        <v>287</v>
      </c>
      <c r="C38" s="18"/>
    </row>
    <row r="39" spans="1:3" ht="15" hidden="1">
      <c r="A39" s="30" t="s">
        <v>603</v>
      </c>
      <c r="B39" s="24" t="s">
        <v>287</v>
      </c>
      <c r="C39" s="18"/>
    </row>
    <row r="40" spans="1:3" ht="15" hidden="1">
      <c r="A40" s="30" t="s">
        <v>604</v>
      </c>
      <c r="B40" s="24" t="s">
        <v>287</v>
      </c>
      <c r="C40" s="18"/>
    </row>
    <row r="41" spans="1:3" ht="15" hidden="1">
      <c r="A41" s="30" t="s">
        <v>605</v>
      </c>
      <c r="B41" s="24" t="s">
        <v>287</v>
      </c>
      <c r="C41" s="18"/>
    </row>
    <row r="42" spans="1:3" ht="15" hidden="1">
      <c r="A42" s="30" t="s">
        <v>606</v>
      </c>
      <c r="B42" s="24" t="s">
        <v>287</v>
      </c>
      <c r="C42" s="18"/>
    </row>
    <row r="43" spans="1:3" ht="15" hidden="1">
      <c r="A43" s="30" t="s">
        <v>607</v>
      </c>
      <c r="B43" s="24" t="s">
        <v>287</v>
      </c>
      <c r="C43" s="18"/>
    </row>
    <row r="44" spans="1:3" ht="15" hidden="1">
      <c r="A44" s="30" t="s">
        <v>608</v>
      </c>
      <c r="B44" s="24" t="s">
        <v>287</v>
      </c>
      <c r="C44" s="18"/>
    </row>
    <row r="45" spans="1:3" ht="15" hidden="1">
      <c r="A45" s="25" t="s">
        <v>610</v>
      </c>
      <c r="B45" s="60" t="s">
        <v>287</v>
      </c>
      <c r="C45" s="18"/>
    </row>
    <row r="46" spans="1:3" ht="15" hidden="1">
      <c r="A46" s="30" t="s">
        <v>599</v>
      </c>
      <c r="B46" s="24" t="s">
        <v>295</v>
      </c>
      <c r="C46" s="18"/>
    </row>
    <row r="47" spans="1:3" ht="15" hidden="1">
      <c r="A47" s="30" t="s">
        <v>600</v>
      </c>
      <c r="B47" s="24" t="s">
        <v>295</v>
      </c>
      <c r="C47" s="18"/>
    </row>
    <row r="48" spans="1:3" ht="25.5" hidden="1">
      <c r="A48" s="30" t="s">
        <v>601</v>
      </c>
      <c r="B48" s="24" t="s">
        <v>295</v>
      </c>
      <c r="C48" s="18"/>
    </row>
    <row r="49" spans="1:3" ht="15" hidden="1">
      <c r="A49" s="30" t="s">
        <v>602</v>
      </c>
      <c r="B49" s="24" t="s">
        <v>295</v>
      </c>
      <c r="C49" s="18"/>
    </row>
    <row r="50" spans="1:3" ht="15" hidden="1">
      <c r="A50" s="30" t="s">
        <v>603</v>
      </c>
      <c r="B50" s="24" t="s">
        <v>295</v>
      </c>
      <c r="C50" s="18"/>
    </row>
    <row r="51" spans="1:3" ht="15" hidden="1">
      <c r="A51" s="30" t="s">
        <v>604</v>
      </c>
      <c r="B51" s="24" t="s">
        <v>295</v>
      </c>
      <c r="C51" s="18"/>
    </row>
    <row r="52" spans="1:3" ht="15" hidden="1">
      <c r="A52" s="30" t="s">
        <v>605</v>
      </c>
      <c r="B52" s="24" t="s">
        <v>295</v>
      </c>
      <c r="C52" s="18"/>
    </row>
    <row r="53" spans="1:3" ht="15" hidden="1">
      <c r="A53" s="30" t="s">
        <v>606</v>
      </c>
      <c r="B53" s="24" t="s">
        <v>295</v>
      </c>
      <c r="C53" s="18"/>
    </row>
    <row r="54" spans="1:3" ht="15" hidden="1">
      <c r="A54" s="30" t="s">
        <v>607</v>
      </c>
      <c r="B54" s="24" t="s">
        <v>295</v>
      </c>
      <c r="C54" s="18"/>
    </row>
    <row r="55" spans="1:3" ht="15" hidden="1">
      <c r="A55" s="30" t="s">
        <v>608</v>
      </c>
      <c r="B55" s="24" t="s">
        <v>295</v>
      </c>
      <c r="C55" s="18"/>
    </row>
    <row r="56" spans="1:3" ht="25.5" hidden="1">
      <c r="A56" s="25" t="s">
        <v>611</v>
      </c>
      <c r="B56" s="60" t="s">
        <v>295</v>
      </c>
      <c r="C56" s="18"/>
    </row>
    <row r="57" spans="1:3" ht="15" hidden="1">
      <c r="A57" s="30" t="s">
        <v>612</v>
      </c>
      <c r="B57" s="24" t="s">
        <v>297</v>
      </c>
      <c r="C57" s="18"/>
    </row>
    <row r="58" spans="1:3" ht="15" hidden="1">
      <c r="A58" s="30" t="s">
        <v>600</v>
      </c>
      <c r="B58" s="24" t="s">
        <v>297</v>
      </c>
      <c r="C58" s="18"/>
    </row>
    <row r="59" spans="1:3" ht="25.5" hidden="1">
      <c r="A59" s="30" t="s">
        <v>601</v>
      </c>
      <c r="B59" s="24" t="s">
        <v>297</v>
      </c>
      <c r="C59" s="18"/>
    </row>
    <row r="60" spans="1:3" ht="15" hidden="1">
      <c r="A60" s="30" t="s">
        <v>602</v>
      </c>
      <c r="B60" s="24" t="s">
        <v>297</v>
      </c>
      <c r="C60" s="18"/>
    </row>
    <row r="61" spans="1:3" ht="15" hidden="1">
      <c r="A61" s="30" t="s">
        <v>603</v>
      </c>
      <c r="B61" s="24" t="s">
        <v>297</v>
      </c>
      <c r="C61" s="18"/>
    </row>
    <row r="62" spans="1:3" ht="15" hidden="1">
      <c r="A62" s="30" t="s">
        <v>604</v>
      </c>
      <c r="B62" s="24" t="s">
        <v>297</v>
      </c>
      <c r="C62" s="18"/>
    </row>
    <row r="63" spans="1:3" ht="15" hidden="1">
      <c r="A63" s="30" t="s">
        <v>605</v>
      </c>
      <c r="B63" s="24" t="s">
        <v>297</v>
      </c>
      <c r="C63" s="18"/>
    </row>
    <row r="64" spans="1:3" ht="15" hidden="1">
      <c r="A64" s="30" t="s">
        <v>606</v>
      </c>
      <c r="B64" s="24" t="s">
        <v>297</v>
      </c>
      <c r="C64" s="18"/>
    </row>
    <row r="65" spans="1:3" ht="15" hidden="1">
      <c r="A65" s="30" t="s">
        <v>607</v>
      </c>
      <c r="B65" s="24" t="s">
        <v>297</v>
      </c>
      <c r="C65" s="18"/>
    </row>
    <row r="66" spans="1:3" ht="15" hidden="1">
      <c r="A66" s="30" t="s">
        <v>608</v>
      </c>
      <c r="B66" s="24" t="s">
        <v>297</v>
      </c>
      <c r="C66" s="18"/>
    </row>
    <row r="67" spans="1:3" ht="25.5" hidden="1">
      <c r="A67" s="25" t="s">
        <v>613</v>
      </c>
      <c r="B67" s="60" t="s">
        <v>297</v>
      </c>
      <c r="C67" s="18"/>
    </row>
    <row r="68" spans="1:3" ht="15">
      <c r="A68" s="30" t="s">
        <v>599</v>
      </c>
      <c r="B68" s="24" t="s">
        <v>299</v>
      </c>
      <c r="C68" s="18">
        <v>11503</v>
      </c>
    </row>
    <row r="69" spans="1:3" ht="15">
      <c r="A69" s="30" t="s">
        <v>600</v>
      </c>
      <c r="B69" s="24" t="s">
        <v>299</v>
      </c>
      <c r="C69" s="18"/>
    </row>
    <row r="70" spans="1:3" ht="25.5">
      <c r="A70" s="30" t="s">
        <v>601</v>
      </c>
      <c r="B70" s="24" t="s">
        <v>299</v>
      </c>
      <c r="C70" s="18"/>
    </row>
    <row r="71" spans="1:3" ht="15">
      <c r="A71" s="30" t="s">
        <v>602</v>
      </c>
      <c r="B71" s="24" t="s">
        <v>299</v>
      </c>
      <c r="C71" s="18"/>
    </row>
    <row r="72" spans="1:3" ht="15">
      <c r="A72" s="30" t="s">
        <v>603</v>
      </c>
      <c r="B72" s="24" t="s">
        <v>299</v>
      </c>
      <c r="C72" s="18"/>
    </row>
    <row r="73" spans="1:3" ht="15">
      <c r="A73" s="30" t="s">
        <v>604</v>
      </c>
      <c r="B73" s="24" t="s">
        <v>299</v>
      </c>
      <c r="C73" s="18"/>
    </row>
    <row r="74" spans="1:3" ht="15">
      <c r="A74" s="30" t="s">
        <v>605</v>
      </c>
      <c r="B74" s="24" t="s">
        <v>299</v>
      </c>
      <c r="C74" s="18"/>
    </row>
    <row r="75" spans="1:3" ht="15">
      <c r="A75" s="30" t="s">
        <v>606</v>
      </c>
      <c r="B75" s="24" t="s">
        <v>299</v>
      </c>
      <c r="C75" s="18"/>
    </row>
    <row r="76" spans="1:3" ht="15">
      <c r="A76" s="30" t="s">
        <v>607</v>
      </c>
      <c r="B76" s="24" t="s">
        <v>299</v>
      </c>
      <c r="C76" s="18"/>
    </row>
    <row r="77" spans="1:3" ht="15">
      <c r="A77" s="30" t="s">
        <v>608</v>
      </c>
      <c r="B77" s="24" t="s">
        <v>299</v>
      </c>
      <c r="C77" s="18"/>
    </row>
    <row r="78" spans="1:3" ht="25.5">
      <c r="A78" s="25" t="s">
        <v>298</v>
      </c>
      <c r="B78" s="60" t="s">
        <v>299</v>
      </c>
      <c r="C78" s="18">
        <f>SUM(C68:C77)</f>
        <v>11503</v>
      </c>
    </row>
    <row r="79" spans="1:3" ht="15" hidden="1">
      <c r="A79" s="30" t="s">
        <v>614</v>
      </c>
      <c r="B79" s="21" t="s">
        <v>367</v>
      </c>
      <c r="C79" s="18"/>
    </row>
    <row r="80" spans="1:3" ht="15" hidden="1">
      <c r="A80" s="30" t="s">
        <v>615</v>
      </c>
      <c r="B80" s="21" t="s">
        <v>367</v>
      </c>
      <c r="C80" s="18"/>
    </row>
    <row r="81" spans="1:3" ht="15" hidden="1">
      <c r="A81" s="30" t="s">
        <v>616</v>
      </c>
      <c r="B81" s="21" t="s">
        <v>367</v>
      </c>
      <c r="C81" s="18"/>
    </row>
    <row r="82" spans="1:3" ht="15" hidden="1">
      <c r="A82" s="21" t="s">
        <v>617</v>
      </c>
      <c r="B82" s="21" t="s">
        <v>367</v>
      </c>
      <c r="C82" s="18"/>
    </row>
    <row r="83" spans="1:3" ht="15" hidden="1">
      <c r="A83" s="21" t="s">
        <v>618</v>
      </c>
      <c r="B83" s="21" t="s">
        <v>367</v>
      </c>
      <c r="C83" s="18"/>
    </row>
    <row r="84" spans="1:3" ht="15" hidden="1">
      <c r="A84" s="21" t="s">
        <v>619</v>
      </c>
      <c r="B84" s="21" t="s">
        <v>367</v>
      </c>
      <c r="C84" s="18"/>
    </row>
    <row r="85" spans="1:3" ht="15" hidden="1">
      <c r="A85" s="30" t="s">
        <v>620</v>
      </c>
      <c r="B85" s="21" t="s">
        <v>367</v>
      </c>
      <c r="C85" s="18"/>
    </row>
    <row r="86" spans="1:3" ht="15" hidden="1">
      <c r="A86" s="30" t="s">
        <v>621</v>
      </c>
      <c r="B86" s="21" t="s">
        <v>367</v>
      </c>
      <c r="C86" s="18"/>
    </row>
    <row r="87" spans="1:3" ht="15" hidden="1">
      <c r="A87" s="30" t="s">
        <v>622</v>
      </c>
      <c r="B87" s="21" t="s">
        <v>367</v>
      </c>
      <c r="C87" s="18"/>
    </row>
    <row r="88" spans="1:3" ht="15" hidden="1">
      <c r="A88" s="30" t="s">
        <v>623</v>
      </c>
      <c r="B88" s="21" t="s">
        <v>367</v>
      </c>
      <c r="C88" s="18"/>
    </row>
    <row r="89" spans="1:3" ht="25.5" hidden="1">
      <c r="A89" s="25" t="s">
        <v>624</v>
      </c>
      <c r="B89" s="60" t="s">
        <v>367</v>
      </c>
      <c r="C89" s="18"/>
    </row>
    <row r="90" spans="1:3" ht="15" hidden="1">
      <c r="A90" s="30" t="s">
        <v>614</v>
      </c>
      <c r="B90" s="21" t="s">
        <v>369</v>
      </c>
      <c r="C90" s="18"/>
    </row>
    <row r="91" spans="1:3" ht="15" hidden="1">
      <c r="A91" s="30" t="s">
        <v>615</v>
      </c>
      <c r="B91" s="21" t="s">
        <v>369</v>
      </c>
      <c r="C91" s="18"/>
    </row>
    <row r="92" spans="1:3" ht="15" hidden="1">
      <c r="A92" s="30" t="s">
        <v>616</v>
      </c>
      <c r="B92" s="21" t="s">
        <v>369</v>
      </c>
      <c r="C92" s="18"/>
    </row>
    <row r="93" spans="1:3" ht="15" hidden="1">
      <c r="A93" s="21" t="s">
        <v>617</v>
      </c>
      <c r="B93" s="21" t="s">
        <v>369</v>
      </c>
      <c r="C93" s="18"/>
    </row>
    <row r="94" spans="1:3" ht="15" hidden="1">
      <c r="A94" s="21" t="s">
        <v>618</v>
      </c>
      <c r="B94" s="21" t="s">
        <v>369</v>
      </c>
      <c r="C94" s="18"/>
    </row>
    <row r="95" spans="1:3" ht="15" hidden="1">
      <c r="A95" s="21" t="s">
        <v>619</v>
      </c>
      <c r="B95" s="21" t="s">
        <v>369</v>
      </c>
      <c r="C95" s="18"/>
    </row>
    <row r="96" spans="1:3" ht="15" hidden="1">
      <c r="A96" s="30" t="s">
        <v>620</v>
      </c>
      <c r="B96" s="21" t="s">
        <v>369</v>
      </c>
      <c r="C96" s="18"/>
    </row>
    <row r="97" spans="1:3" ht="15" hidden="1">
      <c r="A97" s="30" t="s">
        <v>625</v>
      </c>
      <c r="B97" s="21" t="s">
        <v>369</v>
      </c>
      <c r="C97" s="18"/>
    </row>
    <row r="98" spans="1:3" ht="15" hidden="1">
      <c r="A98" s="30" t="s">
        <v>622</v>
      </c>
      <c r="B98" s="21" t="s">
        <v>369</v>
      </c>
      <c r="C98" s="18"/>
    </row>
    <row r="99" spans="1:3" ht="15" hidden="1">
      <c r="A99" s="30" t="s">
        <v>623</v>
      </c>
      <c r="B99" s="21" t="s">
        <v>369</v>
      </c>
      <c r="C99" s="18"/>
    </row>
    <row r="100" spans="1:3" ht="15" hidden="1">
      <c r="A100" s="40" t="s">
        <v>626</v>
      </c>
      <c r="B100" s="60" t="s">
        <v>369</v>
      </c>
      <c r="C100" s="18"/>
    </row>
    <row r="101" spans="1:3" ht="15" hidden="1">
      <c r="A101" s="30" t="s">
        <v>614</v>
      </c>
      <c r="B101" s="21" t="s">
        <v>375</v>
      </c>
      <c r="C101" s="18"/>
    </row>
    <row r="102" spans="1:3" ht="15" hidden="1">
      <c r="A102" s="30" t="s">
        <v>615</v>
      </c>
      <c r="B102" s="21" t="s">
        <v>375</v>
      </c>
      <c r="C102" s="18"/>
    </row>
    <row r="103" spans="1:3" ht="15" hidden="1">
      <c r="A103" s="30" t="s">
        <v>616</v>
      </c>
      <c r="B103" s="21" t="s">
        <v>375</v>
      </c>
      <c r="C103" s="18"/>
    </row>
    <row r="104" spans="1:3" ht="15" hidden="1">
      <c r="A104" s="21" t="s">
        <v>617</v>
      </c>
      <c r="B104" s="21" t="s">
        <v>375</v>
      </c>
      <c r="C104" s="18"/>
    </row>
    <row r="105" spans="1:3" ht="15" hidden="1">
      <c r="A105" s="21" t="s">
        <v>618</v>
      </c>
      <c r="B105" s="21" t="s">
        <v>375</v>
      </c>
      <c r="C105" s="18"/>
    </row>
    <row r="106" spans="1:3" ht="15" hidden="1">
      <c r="A106" s="21" t="s">
        <v>619</v>
      </c>
      <c r="B106" s="21" t="s">
        <v>375</v>
      </c>
      <c r="C106" s="18"/>
    </row>
    <row r="107" spans="1:3" ht="15" hidden="1">
      <c r="A107" s="30" t="s">
        <v>620</v>
      </c>
      <c r="B107" s="21" t="s">
        <v>375</v>
      </c>
      <c r="C107" s="18"/>
    </row>
    <row r="108" spans="1:3" ht="15" hidden="1">
      <c r="A108" s="30" t="s">
        <v>621</v>
      </c>
      <c r="B108" s="21" t="s">
        <v>375</v>
      </c>
      <c r="C108" s="18"/>
    </row>
    <row r="109" spans="1:3" ht="15" hidden="1">
      <c r="A109" s="30" t="s">
        <v>622</v>
      </c>
      <c r="B109" s="21" t="s">
        <v>375</v>
      </c>
      <c r="C109" s="18"/>
    </row>
    <row r="110" spans="1:3" ht="15" hidden="1">
      <c r="A110" s="30" t="s">
        <v>623</v>
      </c>
      <c r="B110" s="21" t="s">
        <v>375</v>
      </c>
      <c r="C110" s="18"/>
    </row>
    <row r="111" spans="1:3" ht="25.5" hidden="1">
      <c r="A111" s="25" t="s">
        <v>627</v>
      </c>
      <c r="B111" s="60" t="s">
        <v>375</v>
      </c>
      <c r="C111" s="18"/>
    </row>
    <row r="112" spans="1:3" ht="15" hidden="1">
      <c r="A112" s="30" t="s">
        <v>614</v>
      </c>
      <c r="B112" s="21" t="s">
        <v>377</v>
      </c>
      <c r="C112" s="18"/>
    </row>
    <row r="113" spans="1:3" ht="15" hidden="1">
      <c r="A113" s="30" t="s">
        <v>615</v>
      </c>
      <c r="B113" s="21" t="s">
        <v>377</v>
      </c>
      <c r="C113" s="18"/>
    </row>
    <row r="114" spans="1:3" ht="15" hidden="1">
      <c r="A114" s="30" t="s">
        <v>616</v>
      </c>
      <c r="B114" s="21" t="s">
        <v>377</v>
      </c>
      <c r="C114" s="18"/>
    </row>
    <row r="115" spans="1:3" ht="15" hidden="1">
      <c r="A115" s="21" t="s">
        <v>617</v>
      </c>
      <c r="B115" s="21" t="s">
        <v>377</v>
      </c>
      <c r="C115" s="18"/>
    </row>
    <row r="116" spans="1:3" ht="15" hidden="1">
      <c r="A116" s="21" t="s">
        <v>618</v>
      </c>
      <c r="B116" s="21" t="s">
        <v>377</v>
      </c>
      <c r="C116" s="18"/>
    </row>
    <row r="117" spans="1:3" ht="15" hidden="1">
      <c r="A117" s="21" t="s">
        <v>619</v>
      </c>
      <c r="B117" s="21" t="s">
        <v>377</v>
      </c>
      <c r="C117" s="18"/>
    </row>
    <row r="118" spans="1:3" ht="15" hidden="1">
      <c r="A118" s="30" t="s">
        <v>620</v>
      </c>
      <c r="B118" s="21" t="s">
        <v>377</v>
      </c>
      <c r="C118" s="18"/>
    </row>
    <row r="119" spans="1:3" ht="15" hidden="1">
      <c r="A119" s="30" t="s">
        <v>625</v>
      </c>
      <c r="B119" s="21" t="s">
        <v>377</v>
      </c>
      <c r="C119" s="18"/>
    </row>
    <row r="120" spans="1:3" ht="15" hidden="1">
      <c r="A120" s="30" t="s">
        <v>622</v>
      </c>
      <c r="B120" s="21" t="s">
        <v>377</v>
      </c>
      <c r="C120" s="18"/>
    </row>
    <row r="121" spans="1:3" ht="15" hidden="1">
      <c r="A121" s="30" t="s">
        <v>623</v>
      </c>
      <c r="B121" s="21" t="s">
        <v>377</v>
      </c>
      <c r="C121" s="18"/>
    </row>
    <row r="122" spans="1:3" ht="15" hidden="1">
      <c r="A122" s="40" t="s">
        <v>628</v>
      </c>
      <c r="B122" s="60" t="s">
        <v>377</v>
      </c>
      <c r="C122" s="18"/>
    </row>
  </sheetData>
  <sheetProtection/>
  <mergeCells count="5">
    <mergeCell ref="A5:C5"/>
    <mergeCell ref="A6:C6"/>
    <mergeCell ref="A1:C1"/>
    <mergeCell ref="A3:C3"/>
    <mergeCell ref="A2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9.8515625" style="1" customWidth="1"/>
    <col min="2" max="2" width="12.57421875" style="1" customWidth="1"/>
    <col min="3" max="3" width="19.140625" style="1" customWidth="1"/>
    <col min="4" max="16384" width="9.140625" style="1" customWidth="1"/>
  </cols>
  <sheetData>
    <row r="1" spans="1:3" ht="15">
      <c r="A1" s="167"/>
      <c r="B1" s="167"/>
      <c r="C1" s="167"/>
    </row>
    <row r="2" spans="1:4" ht="15">
      <c r="A2" s="167" t="s">
        <v>676</v>
      </c>
      <c r="B2" s="167"/>
      <c r="C2" s="167"/>
      <c r="D2" s="2"/>
    </row>
    <row r="3" spans="1:3" ht="18.75">
      <c r="A3" s="175" t="s">
        <v>496</v>
      </c>
      <c r="B3" s="175"/>
      <c r="C3" s="175"/>
    </row>
    <row r="4" spans="1:3" ht="15" hidden="1">
      <c r="A4" s="167"/>
      <c r="B4" s="167"/>
      <c r="C4" s="167"/>
    </row>
    <row r="5" spans="1:3" ht="15.75" hidden="1">
      <c r="A5" s="174" t="s">
        <v>0</v>
      </c>
      <c r="B5" s="171"/>
      <c r="C5" s="171"/>
    </row>
    <row r="6" spans="1:3" ht="16.5">
      <c r="A6" s="172" t="s">
        <v>629</v>
      </c>
      <c r="B6" s="171"/>
      <c r="C6" s="171"/>
    </row>
    <row r="8" spans="1:3" ht="15">
      <c r="A8" s="6" t="s">
        <v>472</v>
      </c>
      <c r="B8" s="13" t="s">
        <v>28</v>
      </c>
      <c r="C8" s="121" t="s">
        <v>536</v>
      </c>
    </row>
    <row r="9" spans="1:3" ht="15">
      <c r="A9" s="21" t="s">
        <v>630</v>
      </c>
      <c r="B9" s="21" t="s">
        <v>313</v>
      </c>
      <c r="C9" s="18">
        <v>550</v>
      </c>
    </row>
    <row r="10" spans="1:3" ht="15">
      <c r="A10" s="21" t="s">
        <v>631</v>
      </c>
      <c r="B10" s="21" t="s">
        <v>313</v>
      </c>
      <c r="C10" s="18"/>
    </row>
    <row r="11" spans="1:3" ht="15">
      <c r="A11" s="21" t="s">
        <v>632</v>
      </c>
      <c r="B11" s="21" t="s">
        <v>313</v>
      </c>
      <c r="C11" s="18"/>
    </row>
    <row r="12" spans="1:3" ht="15">
      <c r="A12" s="21" t="s">
        <v>633</v>
      </c>
      <c r="B12" s="21" t="s">
        <v>313</v>
      </c>
      <c r="C12" s="18"/>
    </row>
    <row r="13" spans="1:3" ht="15">
      <c r="A13" s="25" t="s">
        <v>312</v>
      </c>
      <c r="B13" s="60" t="s">
        <v>313</v>
      </c>
      <c r="C13" s="49">
        <f>SUM(C9:C12)</f>
        <v>550</v>
      </c>
    </row>
    <row r="14" spans="1:3" ht="15">
      <c r="A14" s="21" t="s">
        <v>314</v>
      </c>
      <c r="B14" s="24" t="s">
        <v>315</v>
      </c>
      <c r="C14" s="18">
        <v>1000</v>
      </c>
    </row>
    <row r="15" spans="1:3" ht="25.5">
      <c r="A15" s="97" t="s">
        <v>634</v>
      </c>
      <c r="B15" s="97" t="s">
        <v>315</v>
      </c>
      <c r="C15" s="18">
        <v>1000</v>
      </c>
    </row>
    <row r="16" spans="1:3" ht="25.5">
      <c r="A16" s="97" t="s">
        <v>635</v>
      </c>
      <c r="B16" s="97" t="s">
        <v>315</v>
      </c>
      <c r="C16" s="18"/>
    </row>
    <row r="17" spans="1:3" ht="15">
      <c r="A17" s="21" t="s">
        <v>320</v>
      </c>
      <c r="B17" s="24" t="s">
        <v>321</v>
      </c>
      <c r="C17" s="18">
        <v>800</v>
      </c>
    </row>
    <row r="18" spans="1:3" ht="25.5">
      <c r="A18" s="97" t="s">
        <v>636</v>
      </c>
      <c r="B18" s="97" t="s">
        <v>321</v>
      </c>
      <c r="C18" s="18">
        <v>800</v>
      </c>
    </row>
    <row r="19" spans="1:3" ht="25.5">
      <c r="A19" s="97" t="s">
        <v>637</v>
      </c>
      <c r="B19" s="97" t="s">
        <v>321</v>
      </c>
      <c r="C19" s="18"/>
    </row>
    <row r="20" spans="1:3" ht="15">
      <c r="A20" s="97" t="s">
        <v>638</v>
      </c>
      <c r="B20" s="97" t="s">
        <v>321</v>
      </c>
      <c r="C20" s="18"/>
    </row>
    <row r="21" spans="1:3" ht="15">
      <c r="A21" s="97" t="s">
        <v>639</v>
      </c>
      <c r="B21" s="97" t="s">
        <v>321</v>
      </c>
      <c r="C21" s="18"/>
    </row>
    <row r="22" spans="1:3" ht="15">
      <c r="A22" s="21" t="s">
        <v>640</v>
      </c>
      <c r="B22" s="24" t="s">
        <v>323</v>
      </c>
      <c r="C22" s="18"/>
    </row>
    <row r="23" spans="1:3" ht="15">
      <c r="A23" s="97" t="s">
        <v>641</v>
      </c>
      <c r="B23" s="97" t="s">
        <v>323</v>
      </c>
      <c r="C23" s="18"/>
    </row>
    <row r="24" spans="1:3" ht="15">
      <c r="A24" s="97" t="s">
        <v>642</v>
      </c>
      <c r="B24" s="97" t="s">
        <v>323</v>
      </c>
      <c r="C24" s="18"/>
    </row>
    <row r="25" spans="1:3" ht="15">
      <c r="A25" s="25" t="s">
        <v>324</v>
      </c>
      <c r="B25" s="60" t="s">
        <v>325</v>
      </c>
      <c r="C25" s="49">
        <v>1800</v>
      </c>
    </row>
    <row r="26" spans="1:3" ht="15">
      <c r="A26" s="21" t="s">
        <v>643</v>
      </c>
      <c r="B26" s="21" t="s">
        <v>327</v>
      </c>
      <c r="C26" s="18"/>
    </row>
    <row r="27" spans="1:3" ht="15">
      <c r="A27" s="21" t="s">
        <v>644</v>
      </c>
      <c r="B27" s="21" t="s">
        <v>327</v>
      </c>
      <c r="C27" s="18"/>
    </row>
    <row r="28" spans="1:3" ht="15">
      <c r="A28" s="21" t="s">
        <v>645</v>
      </c>
      <c r="B28" s="21" t="s">
        <v>327</v>
      </c>
      <c r="C28" s="18"/>
    </row>
    <row r="29" spans="1:3" ht="15">
      <c r="A29" s="21" t="s">
        <v>646</v>
      </c>
      <c r="B29" s="21" t="s">
        <v>327</v>
      </c>
      <c r="C29" s="18"/>
    </row>
    <row r="30" spans="1:3" ht="15">
      <c r="A30" s="21" t="s">
        <v>647</v>
      </c>
      <c r="B30" s="21" t="s">
        <v>327</v>
      </c>
      <c r="C30" s="18"/>
    </row>
    <row r="31" spans="1:3" ht="15">
      <c r="A31" s="21" t="s">
        <v>648</v>
      </c>
      <c r="B31" s="21" t="s">
        <v>327</v>
      </c>
      <c r="C31" s="18"/>
    </row>
    <row r="32" spans="1:3" ht="15">
      <c r="A32" s="21" t="s">
        <v>649</v>
      </c>
      <c r="B32" s="21" t="s">
        <v>327</v>
      </c>
      <c r="C32" s="18"/>
    </row>
    <row r="33" spans="1:3" ht="15">
      <c r="A33" s="21" t="s">
        <v>650</v>
      </c>
      <c r="B33" s="21" t="s">
        <v>327</v>
      </c>
      <c r="C33" s="18"/>
    </row>
    <row r="34" spans="1:3" ht="38.25">
      <c r="A34" s="21" t="s">
        <v>651</v>
      </c>
      <c r="B34" s="21" t="s">
        <v>327</v>
      </c>
      <c r="C34" s="18"/>
    </row>
    <row r="35" spans="1:3" ht="15">
      <c r="A35" s="21" t="s">
        <v>652</v>
      </c>
      <c r="B35" s="21" t="s">
        <v>327</v>
      </c>
      <c r="C35" s="18"/>
    </row>
    <row r="36" spans="1:3" ht="15">
      <c r="A36" s="25" t="s">
        <v>326</v>
      </c>
      <c r="B36" s="60" t="s">
        <v>327</v>
      </c>
      <c r="C36" s="18"/>
    </row>
  </sheetData>
  <sheetProtection/>
  <mergeCells count="6">
    <mergeCell ref="A5:C5"/>
    <mergeCell ref="A6:C6"/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36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62.140625" style="1" customWidth="1"/>
    <col min="2" max="2" width="15.00390625" style="1" customWidth="1"/>
    <col min="3" max="3" width="14.7109375" style="1" customWidth="1"/>
    <col min="4" max="4" width="19.140625" style="1" customWidth="1"/>
    <col min="5" max="5" width="13.57421875" style="1" customWidth="1"/>
    <col min="6" max="6" width="9.140625" style="1" customWidth="1"/>
    <col min="7" max="8" width="12.28125" style="1" customWidth="1"/>
    <col min="9" max="9" width="13.7109375" style="1" customWidth="1"/>
    <col min="10" max="16384" width="9.140625" style="1" customWidth="1"/>
  </cols>
  <sheetData>
    <row r="3" spans="1:5" ht="15">
      <c r="A3" s="167" t="s">
        <v>677</v>
      </c>
      <c r="B3" s="167"/>
      <c r="C3" s="167"/>
      <c r="D3" s="167"/>
      <c r="E3" s="2"/>
    </row>
    <row r="4" spans="1:9" ht="15.75">
      <c r="A4" s="174" t="s">
        <v>496</v>
      </c>
      <c r="B4" s="171"/>
      <c r="C4" s="171"/>
      <c r="D4" s="171"/>
      <c r="E4" s="171"/>
      <c r="F4" s="9"/>
      <c r="G4" s="9"/>
      <c r="H4" s="9"/>
      <c r="I4" s="9"/>
    </row>
    <row r="5" spans="1:9" ht="21" customHeight="1">
      <c r="A5" s="172" t="s">
        <v>653</v>
      </c>
      <c r="B5" s="171"/>
      <c r="C5" s="171"/>
      <c r="D5" s="171"/>
      <c r="E5" s="171"/>
      <c r="F5" s="9"/>
      <c r="G5" s="9"/>
      <c r="H5" s="9"/>
      <c r="I5" s="9"/>
    </row>
    <row r="9" ht="15">
      <c r="A9" s="87" t="s">
        <v>26</v>
      </c>
    </row>
    <row r="10" spans="1:5" ht="24.75">
      <c r="A10" s="125" t="s">
        <v>654</v>
      </c>
      <c r="B10" s="126" t="s">
        <v>655</v>
      </c>
      <c r="C10" s="126" t="s">
        <v>656</v>
      </c>
      <c r="D10" s="126" t="s">
        <v>657</v>
      </c>
      <c r="E10" s="127" t="s">
        <v>658</v>
      </c>
    </row>
    <row r="11" spans="1:5" ht="15" hidden="1">
      <c r="A11" s="128"/>
      <c r="B11" s="128"/>
      <c r="C11" s="129"/>
      <c r="D11" s="129"/>
      <c r="E11" s="129"/>
    </row>
    <row r="12" spans="1:5" ht="15" hidden="1">
      <c r="A12" s="128"/>
      <c r="B12" s="128"/>
      <c r="C12" s="129"/>
      <c r="D12" s="129"/>
      <c r="E12" s="129"/>
    </row>
    <row r="13" spans="1:5" ht="15" hidden="1">
      <c r="A13" s="128"/>
      <c r="B13" s="128"/>
      <c r="C13" s="129"/>
      <c r="D13" s="129"/>
      <c r="E13" s="129"/>
    </row>
    <row r="14" spans="1:5" ht="15" hidden="1">
      <c r="A14" s="128"/>
      <c r="B14" s="128"/>
      <c r="C14" s="129"/>
      <c r="D14" s="129"/>
      <c r="E14" s="129"/>
    </row>
    <row r="15" spans="1:5" ht="15" hidden="1">
      <c r="A15" s="130" t="s">
        <v>659</v>
      </c>
      <c r="B15" s="130"/>
      <c r="C15" s="131"/>
      <c r="D15" s="131"/>
      <c r="E15" s="131"/>
    </row>
    <row r="16" spans="1:5" ht="15" hidden="1">
      <c r="A16" s="128"/>
      <c r="B16" s="128"/>
      <c r="C16" s="129"/>
      <c r="D16" s="129"/>
      <c r="E16" s="129"/>
    </row>
    <row r="17" spans="1:5" ht="15" hidden="1">
      <c r="A17" s="128"/>
      <c r="B17" s="128"/>
      <c r="C17" s="129"/>
      <c r="D17" s="129"/>
      <c r="E17" s="129"/>
    </row>
    <row r="18" spans="1:5" ht="15" hidden="1">
      <c r="A18" s="128"/>
      <c r="B18" s="128"/>
      <c r="C18" s="129"/>
      <c r="D18" s="129"/>
      <c r="E18" s="129"/>
    </row>
    <row r="19" spans="1:5" ht="15" hidden="1">
      <c r="A19" s="128"/>
      <c r="B19" s="128"/>
      <c r="C19" s="129"/>
      <c r="D19" s="129"/>
      <c r="E19" s="129"/>
    </row>
    <row r="20" spans="1:5" ht="15" hidden="1">
      <c r="A20" s="130" t="s">
        <v>660</v>
      </c>
      <c r="B20" s="130"/>
      <c r="C20" s="131"/>
      <c r="D20" s="131"/>
      <c r="E20" s="131"/>
    </row>
    <row r="21" spans="1:5" ht="15" hidden="1">
      <c r="A21" s="128"/>
      <c r="B21" s="128"/>
      <c r="C21" s="129"/>
      <c r="D21" s="129"/>
      <c r="E21" s="129"/>
    </row>
    <row r="22" spans="1:5" ht="15" hidden="1">
      <c r="A22" s="128"/>
      <c r="B22" s="128"/>
      <c r="C22" s="129"/>
      <c r="D22" s="129"/>
      <c r="E22" s="129"/>
    </row>
    <row r="23" spans="1:5" ht="15" hidden="1">
      <c r="A23" s="128"/>
      <c r="B23" s="128"/>
      <c r="C23" s="129"/>
      <c r="D23" s="129"/>
      <c r="E23" s="129"/>
    </row>
    <row r="24" spans="1:5" ht="15" hidden="1">
      <c r="A24" s="128"/>
      <c r="B24" s="128"/>
      <c r="C24" s="129"/>
      <c r="D24" s="129"/>
      <c r="E24" s="129"/>
    </row>
    <row r="25" ht="15" hidden="1"/>
    <row r="26" spans="1:5" ht="15">
      <c r="A26" s="128" t="s">
        <v>661</v>
      </c>
      <c r="B26" s="128" t="s">
        <v>662</v>
      </c>
      <c r="C26" s="129">
        <v>3321</v>
      </c>
      <c r="D26" s="129">
        <v>9129</v>
      </c>
      <c r="E26" s="129">
        <f>SUM(C26:D26)</f>
        <v>12450</v>
      </c>
    </row>
    <row r="27" spans="1:5" ht="15" hidden="1">
      <c r="A27" s="128"/>
      <c r="B27" s="128"/>
      <c r="C27" s="129"/>
      <c r="D27" s="129"/>
      <c r="E27" s="129"/>
    </row>
    <row r="28" spans="1:5" ht="15" hidden="1">
      <c r="A28" s="128"/>
      <c r="B28" s="128"/>
      <c r="C28" s="129"/>
      <c r="D28" s="129"/>
      <c r="E28" s="129"/>
    </row>
    <row r="29" spans="1:5" ht="15" hidden="1">
      <c r="A29" s="128"/>
      <c r="B29" s="128"/>
      <c r="C29" s="129"/>
      <c r="D29" s="129"/>
      <c r="E29" s="129"/>
    </row>
    <row r="30" spans="1:5" ht="15" hidden="1">
      <c r="A30" s="130" t="s">
        <v>663</v>
      </c>
      <c r="B30" s="130"/>
      <c r="C30" s="131"/>
      <c r="D30" s="131"/>
      <c r="E30" s="131"/>
    </row>
    <row r="31" spans="1:5" ht="15" hidden="1">
      <c r="A31" s="130"/>
      <c r="B31" s="130"/>
      <c r="C31" s="131"/>
      <c r="D31" s="131"/>
      <c r="E31" s="131"/>
    </row>
    <row r="32" spans="1:5" ht="15" hidden="1">
      <c r="A32" s="130"/>
      <c r="B32" s="130"/>
      <c r="C32" s="131"/>
      <c r="D32" s="131"/>
      <c r="E32" s="131"/>
    </row>
    <row r="33" spans="1:5" ht="15" hidden="1">
      <c r="A33" s="130"/>
      <c r="B33" s="130"/>
      <c r="C33" s="131"/>
      <c r="D33" s="131"/>
      <c r="E33" s="131"/>
    </row>
    <row r="34" spans="1:5" ht="15" hidden="1">
      <c r="A34" s="130"/>
      <c r="B34" s="130"/>
      <c r="C34" s="131"/>
      <c r="D34" s="131"/>
      <c r="E34" s="131"/>
    </row>
    <row r="35" spans="1:5" ht="15">
      <c r="A35" s="130" t="s">
        <v>664</v>
      </c>
      <c r="B35" s="130"/>
      <c r="C35" s="131">
        <f>SUM(C26:C34)</f>
        <v>3321</v>
      </c>
      <c r="D35" s="131">
        <f>SUM(D26:D34)</f>
        <v>9129</v>
      </c>
      <c r="E35" s="131">
        <f>SUM(E26:E34)</f>
        <v>12450</v>
      </c>
    </row>
    <row r="36" spans="1:5" ht="15.75">
      <c r="A36" s="132" t="s">
        <v>665</v>
      </c>
      <c r="B36" s="128"/>
      <c r="C36" s="133">
        <f>SUM(C35)</f>
        <v>3321</v>
      </c>
      <c r="D36" s="133">
        <f>SUM(D35)</f>
        <v>9129</v>
      </c>
      <c r="E36" s="133">
        <f>SUM(E35)</f>
        <v>12450</v>
      </c>
    </row>
  </sheetData>
  <sheetProtection/>
  <mergeCells count="3">
    <mergeCell ref="A5:E5"/>
    <mergeCell ref="A4:E4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21"/>
  <sheetViews>
    <sheetView tabSelected="1" zoomScalePageLayoutView="0" workbookViewId="0" topLeftCell="A1">
      <selection activeCell="A2" sqref="A2:O2"/>
    </sheetView>
  </sheetViews>
  <sheetFormatPr defaultColWidth="9.140625" defaultRowHeight="15"/>
  <cols>
    <col min="1" max="1" width="45.7109375" style="0" customWidth="1"/>
    <col min="4" max="4" width="8.00390625" style="0" customWidth="1"/>
    <col min="15" max="15" width="11.57421875" style="0" customWidth="1"/>
  </cols>
  <sheetData>
    <row r="2" spans="1:15" ht="15">
      <c r="A2" s="167" t="s">
        <v>694</v>
      </c>
      <c r="B2" s="167"/>
      <c r="C2" s="167"/>
      <c r="D2" s="167"/>
      <c r="E2" s="180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5">
      <c r="A3" s="181" t="s">
        <v>678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5">
      <c r="A4" s="182" t="s">
        <v>679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87" t="s">
        <v>26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8.5">
      <c r="A7" s="134" t="s">
        <v>27</v>
      </c>
      <c r="B7" s="135" t="s">
        <v>28</v>
      </c>
      <c r="C7" s="163" t="s">
        <v>680</v>
      </c>
      <c r="D7" s="163" t="s">
        <v>681</v>
      </c>
      <c r="E7" s="163" t="s">
        <v>682</v>
      </c>
      <c r="F7" s="163" t="s">
        <v>683</v>
      </c>
      <c r="G7" s="163" t="s">
        <v>684</v>
      </c>
      <c r="H7" s="163" t="s">
        <v>685</v>
      </c>
      <c r="I7" s="163" t="s">
        <v>686</v>
      </c>
      <c r="J7" s="163" t="s">
        <v>687</v>
      </c>
      <c r="K7" s="163" t="s">
        <v>688</v>
      </c>
      <c r="L7" s="163" t="s">
        <v>689</v>
      </c>
      <c r="M7" s="163" t="s">
        <v>690</v>
      </c>
      <c r="N7" s="163" t="s">
        <v>691</v>
      </c>
      <c r="O7" s="136" t="s">
        <v>692</v>
      </c>
    </row>
    <row r="8" spans="1:15" ht="15">
      <c r="A8" s="137" t="s">
        <v>33</v>
      </c>
      <c r="B8" s="138" t="s">
        <v>34</v>
      </c>
      <c r="C8" s="88">
        <v>125</v>
      </c>
      <c r="D8" s="88">
        <v>125</v>
      </c>
      <c r="E8" s="88">
        <v>125</v>
      </c>
      <c r="F8" s="88">
        <v>125</v>
      </c>
      <c r="G8" s="88">
        <v>125</v>
      </c>
      <c r="H8" s="88">
        <v>125</v>
      </c>
      <c r="I8" s="88">
        <v>125</v>
      </c>
      <c r="J8" s="88">
        <v>125</v>
      </c>
      <c r="K8" s="88">
        <v>125</v>
      </c>
      <c r="L8" s="88">
        <v>125</v>
      </c>
      <c r="M8" s="88">
        <v>125</v>
      </c>
      <c r="N8" s="88">
        <v>125</v>
      </c>
      <c r="O8" s="88">
        <v>1500</v>
      </c>
    </row>
    <row r="9" spans="1:15" ht="15" hidden="1">
      <c r="A9" s="137" t="s">
        <v>35</v>
      </c>
      <c r="B9" s="139" t="s">
        <v>36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15" ht="15" hidden="1">
      <c r="A10" s="137" t="s">
        <v>37</v>
      </c>
      <c r="B10" s="139" t="s">
        <v>38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</row>
    <row r="11" spans="1:15" ht="30" hidden="1">
      <c r="A11" s="140" t="s">
        <v>39</v>
      </c>
      <c r="B11" s="139" t="s">
        <v>40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ht="15" hidden="1">
      <c r="A12" s="140" t="s">
        <v>41</v>
      </c>
      <c r="B12" s="139" t="s">
        <v>42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1:15" ht="15" hidden="1">
      <c r="A13" s="140" t="s">
        <v>43</v>
      </c>
      <c r="B13" s="139" t="s">
        <v>44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1:15" ht="15">
      <c r="A14" s="140" t="s">
        <v>45</v>
      </c>
      <c r="B14" s="139" t="s">
        <v>46</v>
      </c>
      <c r="C14" s="88">
        <f>SUM(O14/12)</f>
        <v>12</v>
      </c>
      <c r="D14" s="88">
        <v>12</v>
      </c>
      <c r="E14" s="88">
        <v>12</v>
      </c>
      <c r="F14" s="88">
        <v>12</v>
      </c>
      <c r="G14" s="88">
        <v>12</v>
      </c>
      <c r="H14" s="88">
        <v>12</v>
      </c>
      <c r="I14" s="88">
        <v>12</v>
      </c>
      <c r="J14" s="88">
        <v>12</v>
      </c>
      <c r="K14" s="88">
        <v>12</v>
      </c>
      <c r="L14" s="88">
        <v>12</v>
      </c>
      <c r="M14" s="88">
        <v>12</v>
      </c>
      <c r="N14" s="88">
        <v>12</v>
      </c>
      <c r="O14" s="88">
        <v>144</v>
      </c>
    </row>
    <row r="15" spans="1:15" ht="15" hidden="1">
      <c r="A15" s="140" t="s">
        <v>47</v>
      </c>
      <c r="B15" s="139" t="s">
        <v>48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5" hidden="1">
      <c r="A16" s="141" t="s">
        <v>49</v>
      </c>
      <c r="B16" s="139" t="s">
        <v>50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5" hidden="1">
      <c r="A17" s="141" t="s">
        <v>51</v>
      </c>
      <c r="B17" s="139" t="s">
        <v>52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5" hidden="1">
      <c r="A18" s="141" t="s">
        <v>53</v>
      </c>
      <c r="B18" s="139" t="s">
        <v>54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5" hidden="1">
      <c r="A19" s="141" t="s">
        <v>55</v>
      </c>
      <c r="B19" s="139" t="s">
        <v>56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5" hidden="1">
      <c r="A20" s="141" t="s">
        <v>57</v>
      </c>
      <c r="B20" s="139" t="s">
        <v>58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5">
      <c r="A21" s="26" t="s">
        <v>59</v>
      </c>
      <c r="B21" s="27" t="s">
        <v>60</v>
      </c>
      <c r="C21" s="6">
        <f>SUM(C8:C14)</f>
        <v>137</v>
      </c>
      <c r="D21" s="6">
        <f aca="true" t="shared" si="0" ref="D21:N21">SUM(D8:D14)</f>
        <v>137</v>
      </c>
      <c r="E21" s="6">
        <f t="shared" si="0"/>
        <v>137</v>
      </c>
      <c r="F21" s="6">
        <f t="shared" si="0"/>
        <v>137</v>
      </c>
      <c r="G21" s="6">
        <f t="shared" si="0"/>
        <v>137</v>
      </c>
      <c r="H21" s="6">
        <f t="shared" si="0"/>
        <v>137</v>
      </c>
      <c r="I21" s="6">
        <f t="shared" si="0"/>
        <v>137</v>
      </c>
      <c r="J21" s="6">
        <f t="shared" si="0"/>
        <v>137</v>
      </c>
      <c r="K21" s="6">
        <f t="shared" si="0"/>
        <v>137</v>
      </c>
      <c r="L21" s="6">
        <f t="shared" si="0"/>
        <v>137</v>
      </c>
      <c r="M21" s="6">
        <f t="shared" si="0"/>
        <v>137</v>
      </c>
      <c r="N21" s="6">
        <f t="shared" si="0"/>
        <v>137</v>
      </c>
      <c r="O21" s="6">
        <f>SUM(O8:O20)</f>
        <v>1644</v>
      </c>
    </row>
    <row r="22" spans="1:15" ht="15">
      <c r="A22" s="141" t="s">
        <v>61</v>
      </c>
      <c r="B22" s="139" t="s">
        <v>62</v>
      </c>
      <c r="C22" s="88">
        <f>SUM(O22/12)</f>
        <v>150</v>
      </c>
      <c r="D22" s="88">
        <v>150</v>
      </c>
      <c r="E22" s="88">
        <v>150</v>
      </c>
      <c r="F22" s="88">
        <v>150</v>
      </c>
      <c r="G22" s="88">
        <v>150</v>
      </c>
      <c r="H22" s="88">
        <v>150</v>
      </c>
      <c r="I22" s="88">
        <v>150</v>
      </c>
      <c r="J22" s="88">
        <v>150</v>
      </c>
      <c r="K22" s="88">
        <v>150</v>
      </c>
      <c r="L22" s="88">
        <v>150</v>
      </c>
      <c r="M22" s="88">
        <v>150</v>
      </c>
      <c r="N22" s="88">
        <v>150</v>
      </c>
      <c r="O22" s="88">
        <v>1800</v>
      </c>
    </row>
    <row r="23" spans="1:15" ht="38.25" customHeight="1">
      <c r="A23" s="141" t="s">
        <v>63</v>
      </c>
      <c r="B23" s="139" t="s">
        <v>64</v>
      </c>
      <c r="C23" s="88">
        <v>10</v>
      </c>
      <c r="D23" s="88">
        <v>10</v>
      </c>
      <c r="E23" s="88">
        <v>10</v>
      </c>
      <c r="F23" s="88">
        <v>10</v>
      </c>
      <c r="G23" s="88">
        <v>10</v>
      </c>
      <c r="H23" s="88">
        <v>10</v>
      </c>
      <c r="I23" s="88">
        <v>10</v>
      </c>
      <c r="J23" s="88">
        <v>10</v>
      </c>
      <c r="K23" s="88">
        <v>10</v>
      </c>
      <c r="L23" s="88">
        <v>10</v>
      </c>
      <c r="M23" s="88">
        <v>10</v>
      </c>
      <c r="N23" s="88">
        <v>10</v>
      </c>
      <c r="O23" s="88">
        <v>120</v>
      </c>
    </row>
    <row r="24" spans="1:15" ht="15">
      <c r="A24" s="142" t="s">
        <v>65</v>
      </c>
      <c r="B24" s="139" t="s">
        <v>66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1:15" ht="15">
      <c r="A25" s="28" t="s">
        <v>67</v>
      </c>
      <c r="B25" s="27" t="s">
        <v>68</v>
      </c>
      <c r="C25" s="6">
        <f>SUM(C22:C23)</f>
        <v>160</v>
      </c>
      <c r="D25" s="6">
        <f aca="true" t="shared" si="1" ref="D25:N25">SUM(D22:D23)</f>
        <v>160</v>
      </c>
      <c r="E25" s="6">
        <f t="shared" si="1"/>
        <v>160</v>
      </c>
      <c r="F25" s="6">
        <f t="shared" si="1"/>
        <v>160</v>
      </c>
      <c r="G25" s="6">
        <f t="shared" si="1"/>
        <v>160</v>
      </c>
      <c r="H25" s="6">
        <f t="shared" si="1"/>
        <v>160</v>
      </c>
      <c r="I25" s="6">
        <f t="shared" si="1"/>
        <v>160</v>
      </c>
      <c r="J25" s="6">
        <f t="shared" si="1"/>
        <v>160</v>
      </c>
      <c r="K25" s="6">
        <f t="shared" si="1"/>
        <v>160</v>
      </c>
      <c r="L25" s="6">
        <f t="shared" si="1"/>
        <v>160</v>
      </c>
      <c r="M25" s="6">
        <f t="shared" si="1"/>
        <v>160</v>
      </c>
      <c r="N25" s="6">
        <f t="shared" si="1"/>
        <v>160</v>
      </c>
      <c r="O25" s="6">
        <f>SUM(O22:O24)</f>
        <v>1920</v>
      </c>
    </row>
    <row r="26" spans="1:15" ht="15">
      <c r="A26" s="26" t="s">
        <v>69</v>
      </c>
      <c r="B26" s="27" t="s">
        <v>70</v>
      </c>
      <c r="C26" s="6">
        <f>SUM(C21+C25)</f>
        <v>297</v>
      </c>
      <c r="D26" s="6">
        <f aca="true" t="shared" si="2" ref="D26:N26">SUM(D21+D25)</f>
        <v>297</v>
      </c>
      <c r="E26" s="6">
        <f t="shared" si="2"/>
        <v>297</v>
      </c>
      <c r="F26" s="6">
        <f t="shared" si="2"/>
        <v>297</v>
      </c>
      <c r="G26" s="6">
        <f t="shared" si="2"/>
        <v>297</v>
      </c>
      <c r="H26" s="6">
        <f t="shared" si="2"/>
        <v>297</v>
      </c>
      <c r="I26" s="6">
        <f t="shared" si="2"/>
        <v>297</v>
      </c>
      <c r="J26" s="6">
        <f t="shared" si="2"/>
        <v>297</v>
      </c>
      <c r="K26" s="6">
        <f t="shared" si="2"/>
        <v>297</v>
      </c>
      <c r="L26" s="6">
        <f t="shared" si="2"/>
        <v>297</v>
      </c>
      <c r="M26" s="6">
        <f t="shared" si="2"/>
        <v>297</v>
      </c>
      <c r="N26" s="6">
        <f t="shared" si="2"/>
        <v>297</v>
      </c>
      <c r="O26" s="6">
        <f>SUM(O25,O21)</f>
        <v>3564</v>
      </c>
    </row>
    <row r="27" spans="1:15" ht="28.5">
      <c r="A27" s="28" t="s">
        <v>71</v>
      </c>
      <c r="B27" s="27" t="s">
        <v>72</v>
      </c>
      <c r="C27" s="6">
        <f>SUM(O27/12)</f>
        <v>91</v>
      </c>
      <c r="D27" s="6">
        <v>91</v>
      </c>
      <c r="E27" s="6">
        <v>91</v>
      </c>
      <c r="F27" s="6">
        <v>91</v>
      </c>
      <c r="G27" s="6">
        <v>91</v>
      </c>
      <c r="H27" s="6">
        <v>91</v>
      </c>
      <c r="I27" s="6">
        <v>91</v>
      </c>
      <c r="J27" s="6">
        <v>91</v>
      </c>
      <c r="K27" s="6">
        <v>91</v>
      </c>
      <c r="L27" s="6">
        <v>91</v>
      </c>
      <c r="M27" s="6">
        <v>91</v>
      </c>
      <c r="N27" s="6">
        <v>91</v>
      </c>
      <c r="O27" s="6">
        <v>1092</v>
      </c>
    </row>
    <row r="28" spans="1:15" ht="15">
      <c r="A28" s="141" t="s">
        <v>73</v>
      </c>
      <c r="B28" s="139" t="s">
        <v>74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5">
      <c r="A29" s="141" t="s">
        <v>75</v>
      </c>
      <c r="B29" s="139" t="s">
        <v>76</v>
      </c>
      <c r="C29" s="88">
        <v>34</v>
      </c>
      <c r="D29" s="88">
        <v>34</v>
      </c>
      <c r="E29" s="88">
        <v>34</v>
      </c>
      <c r="F29" s="88">
        <v>34</v>
      </c>
      <c r="G29" s="88">
        <v>34</v>
      </c>
      <c r="H29" s="88">
        <v>34</v>
      </c>
      <c r="I29" s="88">
        <v>34</v>
      </c>
      <c r="J29" s="88">
        <v>34</v>
      </c>
      <c r="K29" s="88">
        <v>36</v>
      </c>
      <c r="L29" s="88">
        <v>34</v>
      </c>
      <c r="M29" s="88">
        <v>34</v>
      </c>
      <c r="N29" s="88">
        <v>34</v>
      </c>
      <c r="O29" s="88">
        <v>410</v>
      </c>
    </row>
    <row r="30" spans="1:15" ht="15">
      <c r="A30" s="141" t="s">
        <v>77</v>
      </c>
      <c r="B30" s="139" t="s">
        <v>78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5">
      <c r="A31" s="28" t="s">
        <v>79</v>
      </c>
      <c r="B31" s="27" t="s">
        <v>80</v>
      </c>
      <c r="C31" s="6">
        <f>SUM(C29:C30)</f>
        <v>34</v>
      </c>
      <c r="D31" s="6">
        <f aca="true" t="shared" si="3" ref="D31:N31">SUM(D29:D30)</f>
        <v>34</v>
      </c>
      <c r="E31" s="6">
        <f t="shared" si="3"/>
        <v>34</v>
      </c>
      <c r="F31" s="6">
        <f t="shared" si="3"/>
        <v>34</v>
      </c>
      <c r="G31" s="6">
        <f t="shared" si="3"/>
        <v>34</v>
      </c>
      <c r="H31" s="6">
        <f t="shared" si="3"/>
        <v>34</v>
      </c>
      <c r="I31" s="6">
        <f t="shared" si="3"/>
        <v>34</v>
      </c>
      <c r="J31" s="6">
        <f t="shared" si="3"/>
        <v>34</v>
      </c>
      <c r="K31" s="6">
        <f t="shared" si="3"/>
        <v>36</v>
      </c>
      <c r="L31" s="6">
        <f t="shared" si="3"/>
        <v>34</v>
      </c>
      <c r="M31" s="6">
        <f t="shared" si="3"/>
        <v>34</v>
      </c>
      <c r="N31" s="6">
        <f t="shared" si="3"/>
        <v>34</v>
      </c>
      <c r="O31" s="6">
        <f>SUM(O28:O30)</f>
        <v>410</v>
      </c>
    </row>
    <row r="32" spans="1:15" ht="15">
      <c r="A32" s="141" t="s">
        <v>81</v>
      </c>
      <c r="B32" s="139" t="s">
        <v>82</v>
      </c>
      <c r="C32" s="88">
        <v>14</v>
      </c>
      <c r="D32" s="88">
        <v>14</v>
      </c>
      <c r="E32" s="88">
        <v>14</v>
      </c>
      <c r="F32" s="88">
        <v>14</v>
      </c>
      <c r="G32" s="88">
        <v>14</v>
      </c>
      <c r="H32" s="88">
        <v>13</v>
      </c>
      <c r="I32" s="88">
        <v>14</v>
      </c>
      <c r="J32" s="88">
        <v>12</v>
      </c>
      <c r="K32" s="88">
        <v>14</v>
      </c>
      <c r="L32" s="88">
        <v>14</v>
      </c>
      <c r="M32" s="88">
        <v>14</v>
      </c>
      <c r="N32" s="88">
        <v>14</v>
      </c>
      <c r="O32" s="88">
        <v>165</v>
      </c>
    </row>
    <row r="33" spans="1:15" ht="15">
      <c r="A33" s="141" t="s">
        <v>83</v>
      </c>
      <c r="B33" s="139" t="s">
        <v>84</v>
      </c>
      <c r="C33" s="88">
        <v>17</v>
      </c>
      <c r="D33" s="88">
        <v>17</v>
      </c>
      <c r="E33" s="88">
        <v>17</v>
      </c>
      <c r="F33" s="88">
        <v>15</v>
      </c>
      <c r="G33" s="88">
        <v>17</v>
      </c>
      <c r="H33" s="88">
        <v>17</v>
      </c>
      <c r="I33" s="88">
        <v>17</v>
      </c>
      <c r="J33" s="88">
        <v>17</v>
      </c>
      <c r="K33" s="88">
        <v>17</v>
      </c>
      <c r="L33" s="88">
        <v>15</v>
      </c>
      <c r="M33" s="88">
        <v>17</v>
      </c>
      <c r="N33" s="88">
        <v>17</v>
      </c>
      <c r="O33" s="88">
        <v>200</v>
      </c>
    </row>
    <row r="34" spans="1:15" ht="15">
      <c r="A34" s="28" t="s">
        <v>85</v>
      </c>
      <c r="B34" s="27" t="s">
        <v>86</v>
      </c>
      <c r="C34" s="6">
        <f>SUM(C32:C33)</f>
        <v>31</v>
      </c>
      <c r="D34" s="6">
        <f aca="true" t="shared" si="4" ref="D34:N34">SUM(D32:D33)</f>
        <v>31</v>
      </c>
      <c r="E34" s="6">
        <f t="shared" si="4"/>
        <v>31</v>
      </c>
      <c r="F34" s="6">
        <f t="shared" si="4"/>
        <v>29</v>
      </c>
      <c r="G34" s="6">
        <f t="shared" si="4"/>
        <v>31</v>
      </c>
      <c r="H34" s="6">
        <f t="shared" si="4"/>
        <v>30</v>
      </c>
      <c r="I34" s="6">
        <f t="shared" si="4"/>
        <v>31</v>
      </c>
      <c r="J34" s="6">
        <f t="shared" si="4"/>
        <v>29</v>
      </c>
      <c r="K34" s="6">
        <f t="shared" si="4"/>
        <v>31</v>
      </c>
      <c r="L34" s="6">
        <f t="shared" si="4"/>
        <v>29</v>
      </c>
      <c r="M34" s="6">
        <f t="shared" si="4"/>
        <v>31</v>
      </c>
      <c r="N34" s="6">
        <f t="shared" si="4"/>
        <v>31</v>
      </c>
      <c r="O34" s="6">
        <f>SUM(O32:O33)</f>
        <v>365</v>
      </c>
    </row>
    <row r="35" spans="1:15" ht="15">
      <c r="A35" s="141" t="s">
        <v>87</v>
      </c>
      <c r="B35" s="139" t="s">
        <v>88</v>
      </c>
      <c r="C35" s="88">
        <v>222</v>
      </c>
      <c r="D35" s="88">
        <v>222</v>
      </c>
      <c r="E35" s="88">
        <v>222</v>
      </c>
      <c r="F35" s="88">
        <v>222</v>
      </c>
      <c r="G35" s="88">
        <v>223</v>
      </c>
      <c r="H35" s="88">
        <v>222</v>
      </c>
      <c r="I35" s="88">
        <v>222</v>
      </c>
      <c r="J35" s="88">
        <v>223</v>
      </c>
      <c r="K35" s="88">
        <v>222</v>
      </c>
      <c r="L35" s="88">
        <v>222</v>
      </c>
      <c r="M35" s="88">
        <v>223</v>
      </c>
      <c r="N35" s="88">
        <v>222</v>
      </c>
      <c r="O35" s="88">
        <v>2667</v>
      </c>
    </row>
    <row r="36" spans="1:15" ht="15">
      <c r="A36" s="141" t="s">
        <v>89</v>
      </c>
      <c r="B36" s="139" t="s">
        <v>90</v>
      </c>
      <c r="C36" s="88">
        <v>226</v>
      </c>
      <c r="D36" s="88">
        <v>226</v>
      </c>
      <c r="E36" s="88">
        <v>226</v>
      </c>
      <c r="F36" s="88">
        <v>226</v>
      </c>
      <c r="G36" s="88">
        <v>226</v>
      </c>
      <c r="H36" s="88">
        <v>226</v>
      </c>
      <c r="I36" s="88">
        <v>225</v>
      </c>
      <c r="J36" s="88">
        <v>226</v>
      </c>
      <c r="K36" s="88">
        <v>226</v>
      </c>
      <c r="L36" s="88">
        <v>226</v>
      </c>
      <c r="M36" s="88">
        <v>226</v>
      </c>
      <c r="N36" s="88">
        <v>226</v>
      </c>
      <c r="O36" s="88">
        <v>2711</v>
      </c>
    </row>
    <row r="37" spans="1:15" ht="15" hidden="1">
      <c r="A37" s="141" t="s">
        <v>91</v>
      </c>
      <c r="B37" s="139" t="s">
        <v>92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5">
      <c r="A38" s="141" t="s">
        <v>93</v>
      </c>
      <c r="B38" s="139" t="s">
        <v>94</v>
      </c>
      <c r="C38" s="88"/>
      <c r="D38" s="88"/>
      <c r="E38" s="88"/>
      <c r="F38" s="88">
        <v>25</v>
      </c>
      <c r="G38" s="88"/>
      <c r="H38" s="88"/>
      <c r="I38" s="88"/>
      <c r="J38" s="88"/>
      <c r="K38" s="88">
        <v>25</v>
      </c>
      <c r="L38" s="88"/>
      <c r="M38" s="88"/>
      <c r="N38" s="88"/>
      <c r="O38" s="88">
        <v>50</v>
      </c>
    </row>
    <row r="39" spans="1:15" ht="15" hidden="1">
      <c r="A39" s="143" t="s">
        <v>95</v>
      </c>
      <c r="B39" s="139" t="s">
        <v>96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5" hidden="1">
      <c r="A40" s="142" t="s">
        <v>97</v>
      </c>
      <c r="B40" s="139" t="s">
        <v>98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5">
      <c r="A41" s="141" t="s">
        <v>99</v>
      </c>
      <c r="B41" s="139" t="s">
        <v>100</v>
      </c>
      <c r="C41" s="88">
        <v>29</v>
      </c>
      <c r="D41" s="88">
        <v>29</v>
      </c>
      <c r="E41" s="88">
        <v>31</v>
      </c>
      <c r="F41" s="88">
        <v>29</v>
      </c>
      <c r="G41" s="88">
        <v>29</v>
      </c>
      <c r="H41" s="88">
        <v>30</v>
      </c>
      <c r="I41" s="88">
        <v>29</v>
      </c>
      <c r="J41" s="88">
        <v>32</v>
      </c>
      <c r="K41" s="88">
        <v>29</v>
      </c>
      <c r="L41" s="88">
        <v>29</v>
      </c>
      <c r="M41" s="88">
        <v>29</v>
      </c>
      <c r="N41" s="88">
        <v>29</v>
      </c>
      <c r="O41" s="88">
        <v>353</v>
      </c>
    </row>
    <row r="42" spans="1:15" ht="15">
      <c r="A42" s="28" t="s">
        <v>101</v>
      </c>
      <c r="B42" s="27" t="s">
        <v>102</v>
      </c>
      <c r="C42" s="6">
        <f>SUM(C35:C41)</f>
        <v>477</v>
      </c>
      <c r="D42" s="6">
        <f aca="true" t="shared" si="5" ref="D42:N42">SUM(D35:D41)</f>
        <v>477</v>
      </c>
      <c r="E42" s="6">
        <f t="shared" si="5"/>
        <v>479</v>
      </c>
      <c r="F42" s="6">
        <f t="shared" si="5"/>
        <v>502</v>
      </c>
      <c r="G42" s="6">
        <f t="shared" si="5"/>
        <v>478</v>
      </c>
      <c r="H42" s="6">
        <f t="shared" si="5"/>
        <v>478</v>
      </c>
      <c r="I42" s="6">
        <f t="shared" si="5"/>
        <v>476</v>
      </c>
      <c r="J42" s="6">
        <f t="shared" si="5"/>
        <v>481</v>
      </c>
      <c r="K42" s="6">
        <f t="shared" si="5"/>
        <v>502</v>
      </c>
      <c r="L42" s="6">
        <f t="shared" si="5"/>
        <v>477</v>
      </c>
      <c r="M42" s="6">
        <f t="shared" si="5"/>
        <v>478</v>
      </c>
      <c r="N42" s="6">
        <f t="shared" si="5"/>
        <v>477</v>
      </c>
      <c r="O42" s="6">
        <f>SUM(O35:O41)</f>
        <v>5781</v>
      </c>
    </row>
    <row r="43" spans="1:15" ht="15" hidden="1">
      <c r="A43" s="141" t="s">
        <v>103</v>
      </c>
      <c r="B43" s="139" t="s">
        <v>104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5" hidden="1">
      <c r="A44" s="141" t="s">
        <v>105</v>
      </c>
      <c r="B44" s="139" t="s">
        <v>106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28.5" hidden="1">
      <c r="A45" s="28" t="s">
        <v>107</v>
      </c>
      <c r="B45" s="27" t="s">
        <v>108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f>SUM(O43:O44)</f>
        <v>0</v>
      </c>
    </row>
    <row r="46" spans="1:15" ht="30">
      <c r="A46" s="141" t="s">
        <v>109</v>
      </c>
      <c r="B46" s="139" t="s">
        <v>110</v>
      </c>
      <c r="C46" s="88">
        <v>206</v>
      </c>
      <c r="D46" s="88">
        <v>206</v>
      </c>
      <c r="E46" s="88">
        <v>206</v>
      </c>
      <c r="F46" s="88">
        <v>206</v>
      </c>
      <c r="G46" s="88">
        <v>206</v>
      </c>
      <c r="H46" s="88">
        <v>202</v>
      </c>
      <c r="I46" s="88">
        <v>206</v>
      </c>
      <c r="J46" s="88">
        <v>206</v>
      </c>
      <c r="K46" s="88">
        <v>206</v>
      </c>
      <c r="L46" s="88">
        <v>206</v>
      </c>
      <c r="M46" s="88">
        <v>206</v>
      </c>
      <c r="N46" s="88">
        <v>206</v>
      </c>
      <c r="O46" s="88">
        <v>2468</v>
      </c>
    </row>
    <row r="47" spans="1:15" ht="15" hidden="1">
      <c r="A47" s="141" t="s">
        <v>111</v>
      </c>
      <c r="B47" s="139" t="s">
        <v>112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1:15" ht="15">
      <c r="A48" s="141" t="s">
        <v>113</v>
      </c>
      <c r="B48" s="139" t="s">
        <v>114</v>
      </c>
      <c r="C48" s="88">
        <v>35</v>
      </c>
      <c r="D48" s="88">
        <v>35</v>
      </c>
      <c r="E48" s="88">
        <v>35</v>
      </c>
      <c r="F48" s="88">
        <v>35</v>
      </c>
      <c r="G48" s="88">
        <v>35</v>
      </c>
      <c r="H48" s="88">
        <v>35</v>
      </c>
      <c r="I48" s="88">
        <v>35</v>
      </c>
      <c r="J48" s="88">
        <v>35</v>
      </c>
      <c r="K48" s="88">
        <v>35</v>
      </c>
      <c r="L48" s="88">
        <v>35</v>
      </c>
      <c r="M48" s="88">
        <v>35</v>
      </c>
      <c r="N48" s="88">
        <v>35</v>
      </c>
      <c r="O48" s="88">
        <v>420</v>
      </c>
    </row>
    <row r="49" spans="1:15" ht="15" hidden="1">
      <c r="A49" s="141" t="s">
        <v>115</v>
      </c>
      <c r="B49" s="139" t="s">
        <v>116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1:15" ht="15">
      <c r="A50" s="141" t="s">
        <v>117</v>
      </c>
      <c r="B50" s="139" t="s">
        <v>118</v>
      </c>
      <c r="C50" s="88">
        <v>121</v>
      </c>
      <c r="D50" s="88">
        <v>121</v>
      </c>
      <c r="E50" s="88">
        <v>121</v>
      </c>
      <c r="F50" s="88">
        <v>120</v>
      </c>
      <c r="G50" s="88">
        <v>120</v>
      </c>
      <c r="H50" s="88">
        <v>120</v>
      </c>
      <c r="I50" s="88">
        <v>120</v>
      </c>
      <c r="J50" s="88">
        <v>120</v>
      </c>
      <c r="K50" s="88">
        <v>120</v>
      </c>
      <c r="L50" s="88">
        <v>120</v>
      </c>
      <c r="M50" s="88">
        <v>120</v>
      </c>
      <c r="N50" s="88">
        <v>120</v>
      </c>
      <c r="O50" s="88">
        <v>1443</v>
      </c>
    </row>
    <row r="51" spans="1:15" ht="20.25" customHeight="1">
      <c r="A51" s="28" t="s">
        <v>119</v>
      </c>
      <c r="B51" s="27" t="s">
        <v>120</v>
      </c>
      <c r="C51" s="6">
        <f>SUM(C46:C50)</f>
        <v>362</v>
      </c>
      <c r="D51" s="6">
        <f aca="true" t="shared" si="6" ref="D51:N51">SUM(D46:D50)</f>
        <v>362</v>
      </c>
      <c r="E51" s="6">
        <f t="shared" si="6"/>
        <v>362</v>
      </c>
      <c r="F51" s="6">
        <f t="shared" si="6"/>
        <v>361</v>
      </c>
      <c r="G51" s="6">
        <f t="shared" si="6"/>
        <v>361</v>
      </c>
      <c r="H51" s="6">
        <f t="shared" si="6"/>
        <v>357</v>
      </c>
      <c r="I51" s="6">
        <f t="shared" si="6"/>
        <v>361</v>
      </c>
      <c r="J51" s="6">
        <f t="shared" si="6"/>
        <v>361</v>
      </c>
      <c r="K51" s="6">
        <f t="shared" si="6"/>
        <v>361</v>
      </c>
      <c r="L51" s="6">
        <f t="shared" si="6"/>
        <v>361</v>
      </c>
      <c r="M51" s="6">
        <f t="shared" si="6"/>
        <v>361</v>
      </c>
      <c r="N51" s="6">
        <f t="shared" si="6"/>
        <v>361</v>
      </c>
      <c r="O51" s="6">
        <f>SUM(O46:O50)</f>
        <v>4331</v>
      </c>
    </row>
    <row r="52" spans="1:15" ht="15">
      <c r="A52" s="28" t="s">
        <v>121</v>
      </c>
      <c r="B52" s="27" t="s">
        <v>122</v>
      </c>
      <c r="C52" s="6">
        <f>SUM(C31+C34+C42+C51)</f>
        <v>904</v>
      </c>
      <c r="D52" s="6">
        <f aca="true" t="shared" si="7" ref="D52:N52">SUM(D31+D34+D42+D51)</f>
        <v>904</v>
      </c>
      <c r="E52" s="6">
        <f t="shared" si="7"/>
        <v>906</v>
      </c>
      <c r="F52" s="6">
        <f t="shared" si="7"/>
        <v>926</v>
      </c>
      <c r="G52" s="6">
        <f t="shared" si="7"/>
        <v>904</v>
      </c>
      <c r="H52" s="6">
        <f t="shared" si="7"/>
        <v>899</v>
      </c>
      <c r="I52" s="6">
        <f t="shared" si="7"/>
        <v>902</v>
      </c>
      <c r="J52" s="6">
        <f t="shared" si="7"/>
        <v>905</v>
      </c>
      <c r="K52" s="6">
        <f t="shared" si="7"/>
        <v>930</v>
      </c>
      <c r="L52" s="6">
        <f t="shared" si="7"/>
        <v>901</v>
      </c>
      <c r="M52" s="6">
        <f t="shared" si="7"/>
        <v>904</v>
      </c>
      <c r="N52" s="6">
        <f t="shared" si="7"/>
        <v>903</v>
      </c>
      <c r="O52" s="6">
        <f>SUM(O31+O34+O42+O45+O51)</f>
        <v>10887</v>
      </c>
    </row>
    <row r="53" spans="1:15" ht="15" hidden="1">
      <c r="A53" s="144" t="s">
        <v>123</v>
      </c>
      <c r="B53" s="139" t="s">
        <v>124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5" ht="15" hidden="1">
      <c r="A54" s="144" t="s">
        <v>125</v>
      </c>
      <c r="B54" s="139" t="s">
        <v>126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1:15" ht="15" hidden="1">
      <c r="A55" s="145" t="s">
        <v>127</v>
      </c>
      <c r="B55" s="139" t="s">
        <v>128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1:15" ht="30" hidden="1">
      <c r="A56" s="145" t="s">
        <v>129</v>
      </c>
      <c r="B56" s="139" t="s">
        <v>130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1:15" ht="30" hidden="1">
      <c r="A57" s="145" t="s">
        <v>131</v>
      </c>
      <c r="B57" s="139" t="s">
        <v>132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1:15" ht="15" hidden="1">
      <c r="A58" s="144" t="s">
        <v>133</v>
      </c>
      <c r="B58" s="139" t="s">
        <v>134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1:15" ht="15" hidden="1">
      <c r="A59" s="144" t="s">
        <v>135</v>
      </c>
      <c r="B59" s="139" t="s">
        <v>136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1:15" ht="15">
      <c r="A60" s="144" t="s">
        <v>137</v>
      </c>
      <c r="B60" s="139" t="s">
        <v>138</v>
      </c>
      <c r="C60" s="88"/>
      <c r="D60" s="88"/>
      <c r="E60" s="88"/>
      <c r="F60" s="88"/>
      <c r="G60" s="88"/>
      <c r="H60" s="88"/>
      <c r="I60" s="88"/>
      <c r="J60" s="88">
        <v>350</v>
      </c>
      <c r="K60" s="88"/>
      <c r="L60" s="88">
        <v>75</v>
      </c>
      <c r="M60" s="88"/>
      <c r="N60" s="88"/>
      <c r="O60" s="88">
        <v>425</v>
      </c>
    </row>
    <row r="61" spans="1:15" ht="15">
      <c r="A61" s="32" t="s">
        <v>139</v>
      </c>
      <c r="B61" s="27" t="s">
        <v>140</v>
      </c>
      <c r="C61" s="6">
        <f>SUM(C60)</f>
        <v>0</v>
      </c>
      <c r="D61" s="6">
        <f aca="true" t="shared" si="8" ref="D61:N61">SUM(D60)</f>
        <v>0</v>
      </c>
      <c r="E61" s="6">
        <f t="shared" si="8"/>
        <v>0</v>
      </c>
      <c r="F61" s="6">
        <f t="shared" si="8"/>
        <v>0</v>
      </c>
      <c r="G61" s="6">
        <f t="shared" si="8"/>
        <v>0</v>
      </c>
      <c r="H61" s="6">
        <f t="shared" si="8"/>
        <v>0</v>
      </c>
      <c r="I61" s="6">
        <f t="shared" si="8"/>
        <v>0</v>
      </c>
      <c r="J61" s="6">
        <f t="shared" si="8"/>
        <v>350</v>
      </c>
      <c r="K61" s="6">
        <f t="shared" si="8"/>
        <v>0</v>
      </c>
      <c r="L61" s="6">
        <f t="shared" si="8"/>
        <v>75</v>
      </c>
      <c r="M61" s="6">
        <f t="shared" si="8"/>
        <v>0</v>
      </c>
      <c r="N61" s="6">
        <f t="shared" si="8"/>
        <v>0</v>
      </c>
      <c r="O61" s="6">
        <f>SUM(O53:O60)</f>
        <v>425</v>
      </c>
    </row>
    <row r="62" spans="1:15" ht="15" hidden="1">
      <c r="A62" s="146" t="s">
        <v>141</v>
      </c>
      <c r="B62" s="139" t="s">
        <v>142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1:15" ht="15" hidden="1">
      <c r="A63" s="146" t="s">
        <v>143</v>
      </c>
      <c r="B63" s="139" t="s">
        <v>144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1:15" ht="30" hidden="1">
      <c r="A64" s="146" t="s">
        <v>145</v>
      </c>
      <c r="B64" s="139" t="s">
        <v>146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1:15" ht="30" hidden="1">
      <c r="A65" s="146" t="s">
        <v>147</v>
      </c>
      <c r="B65" s="139" t="s">
        <v>148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1:15" ht="22.5" customHeight="1">
      <c r="A66" s="146"/>
      <c r="B66" s="139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1:15" ht="33" customHeight="1">
      <c r="A67" s="134" t="s">
        <v>27</v>
      </c>
      <c r="B67" s="135" t="s">
        <v>28</v>
      </c>
      <c r="C67" s="163" t="s">
        <v>680</v>
      </c>
      <c r="D67" s="163" t="s">
        <v>681</v>
      </c>
      <c r="E67" s="163" t="s">
        <v>682</v>
      </c>
      <c r="F67" s="163" t="s">
        <v>683</v>
      </c>
      <c r="G67" s="163" t="s">
        <v>684</v>
      </c>
      <c r="H67" s="163" t="s">
        <v>685</v>
      </c>
      <c r="I67" s="163" t="s">
        <v>686</v>
      </c>
      <c r="J67" s="163" t="s">
        <v>687</v>
      </c>
      <c r="K67" s="163" t="s">
        <v>688</v>
      </c>
      <c r="L67" s="163" t="s">
        <v>689</v>
      </c>
      <c r="M67" s="163" t="s">
        <v>690</v>
      </c>
      <c r="N67" s="163" t="s">
        <v>691</v>
      </c>
      <c r="O67" s="136" t="s">
        <v>692</v>
      </c>
    </row>
    <row r="68" spans="1:15" ht="30">
      <c r="A68" s="146" t="s">
        <v>149</v>
      </c>
      <c r="B68" s="139" t="s">
        <v>150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>
        <v>1000</v>
      </c>
      <c r="O68" s="88">
        <v>1000</v>
      </c>
    </row>
    <row r="69" spans="1:15" ht="30">
      <c r="A69" s="146" t="s">
        <v>151</v>
      </c>
      <c r="B69" s="139" t="s">
        <v>152</v>
      </c>
      <c r="C69" s="88"/>
      <c r="D69" s="88"/>
      <c r="E69" s="88">
        <v>120</v>
      </c>
      <c r="F69" s="88"/>
      <c r="G69" s="88"/>
      <c r="H69" s="88">
        <v>120</v>
      </c>
      <c r="I69" s="88"/>
      <c r="J69" s="88"/>
      <c r="K69" s="88">
        <v>120</v>
      </c>
      <c r="L69" s="88"/>
      <c r="M69" s="88"/>
      <c r="N69" s="88">
        <v>119</v>
      </c>
      <c r="O69" s="88">
        <v>479</v>
      </c>
    </row>
    <row r="70" spans="1:15" ht="30" hidden="1">
      <c r="A70" s="146" t="s">
        <v>153</v>
      </c>
      <c r="B70" s="139" t="s">
        <v>154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5" ht="30" hidden="1">
      <c r="A71" s="146" t="s">
        <v>155</v>
      </c>
      <c r="B71" s="139" t="s">
        <v>156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1:15" ht="15" hidden="1">
      <c r="A72" s="146" t="s">
        <v>157</v>
      </c>
      <c r="B72" s="139" t="s">
        <v>158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1:15" ht="15" hidden="1">
      <c r="A73" s="147" t="s">
        <v>159</v>
      </c>
      <c r="B73" s="139" t="s">
        <v>160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1:15" ht="30">
      <c r="A74" s="146" t="s">
        <v>161</v>
      </c>
      <c r="B74" s="139" t="s">
        <v>162</v>
      </c>
      <c r="C74" s="88">
        <v>157</v>
      </c>
      <c r="D74" s="88">
        <v>57</v>
      </c>
      <c r="E74" s="88">
        <v>57</v>
      </c>
      <c r="F74" s="88">
        <v>57</v>
      </c>
      <c r="G74" s="88">
        <v>57</v>
      </c>
      <c r="H74" s="88">
        <v>57</v>
      </c>
      <c r="I74" s="88">
        <v>57</v>
      </c>
      <c r="J74" s="88">
        <v>157</v>
      </c>
      <c r="K74" s="88">
        <v>57</v>
      </c>
      <c r="L74" s="88">
        <v>55</v>
      </c>
      <c r="M74" s="88">
        <v>55</v>
      </c>
      <c r="N74" s="88">
        <v>57</v>
      </c>
      <c r="O74" s="88">
        <v>880</v>
      </c>
    </row>
    <row r="75" spans="1:15" ht="15">
      <c r="A75" s="147" t="s">
        <v>163</v>
      </c>
      <c r="B75" s="139" t="s">
        <v>164</v>
      </c>
      <c r="C75" s="88">
        <v>520</v>
      </c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>
        <v>520</v>
      </c>
    </row>
    <row r="76" spans="1:15" ht="15" hidden="1">
      <c r="A76" s="147" t="s">
        <v>165</v>
      </c>
      <c r="B76" s="139" t="s">
        <v>164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ht="15">
      <c r="A77" s="32" t="s">
        <v>166</v>
      </c>
      <c r="B77" s="27" t="s">
        <v>167</v>
      </c>
      <c r="C77" s="6">
        <f>SUM(C68:C75)</f>
        <v>677</v>
      </c>
      <c r="D77" s="6">
        <f aca="true" t="shared" si="9" ref="D77:N77">SUM(D68:D75)</f>
        <v>57</v>
      </c>
      <c r="E77" s="6">
        <f t="shared" si="9"/>
        <v>177</v>
      </c>
      <c r="F77" s="6">
        <f t="shared" si="9"/>
        <v>57</v>
      </c>
      <c r="G77" s="6">
        <f t="shared" si="9"/>
        <v>57</v>
      </c>
      <c r="H77" s="6">
        <f t="shared" si="9"/>
        <v>177</v>
      </c>
      <c r="I77" s="6">
        <f t="shared" si="9"/>
        <v>57</v>
      </c>
      <c r="J77" s="6">
        <f t="shared" si="9"/>
        <v>157</v>
      </c>
      <c r="K77" s="6">
        <f t="shared" si="9"/>
        <v>177</v>
      </c>
      <c r="L77" s="6">
        <f t="shared" si="9"/>
        <v>55</v>
      </c>
      <c r="M77" s="6">
        <f t="shared" si="9"/>
        <v>55</v>
      </c>
      <c r="N77" s="6">
        <f t="shared" si="9"/>
        <v>1176</v>
      </c>
      <c r="O77" s="6">
        <f>SUM(O62:O76)</f>
        <v>2879</v>
      </c>
    </row>
    <row r="78" spans="1:15" ht="15">
      <c r="A78" s="148" t="s">
        <v>168</v>
      </c>
      <c r="B78" s="149"/>
      <c r="C78" s="148">
        <f>SUM(C26+C27+C52+C61+C77)</f>
        <v>1969</v>
      </c>
      <c r="D78" s="148">
        <f aca="true" t="shared" si="10" ref="D78:N78">SUM(D26+D27+D52+D61+D77)</f>
        <v>1349</v>
      </c>
      <c r="E78" s="148">
        <f t="shared" si="10"/>
        <v>1471</v>
      </c>
      <c r="F78" s="148">
        <f t="shared" si="10"/>
        <v>1371</v>
      </c>
      <c r="G78" s="148">
        <f t="shared" si="10"/>
        <v>1349</v>
      </c>
      <c r="H78" s="148">
        <f t="shared" si="10"/>
        <v>1464</v>
      </c>
      <c r="I78" s="148">
        <f t="shared" si="10"/>
        <v>1347</v>
      </c>
      <c r="J78" s="148">
        <f t="shared" si="10"/>
        <v>1800</v>
      </c>
      <c r="K78" s="148">
        <f t="shared" si="10"/>
        <v>1495</v>
      </c>
      <c r="L78" s="148">
        <f t="shared" si="10"/>
        <v>1419</v>
      </c>
      <c r="M78" s="148">
        <f t="shared" si="10"/>
        <v>1347</v>
      </c>
      <c r="N78" s="148">
        <f t="shared" si="10"/>
        <v>2467</v>
      </c>
      <c r="O78" s="148">
        <f>SUM(O26+O27+O52+O61+O77)</f>
        <v>18847</v>
      </c>
    </row>
    <row r="79" spans="1:15" ht="15" hidden="1">
      <c r="A79" s="150" t="s">
        <v>169</v>
      </c>
      <c r="B79" s="139" t="s">
        <v>170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1:15" ht="15">
      <c r="A80" s="150" t="s">
        <v>171</v>
      </c>
      <c r="B80" s="139" t="s">
        <v>172</v>
      </c>
      <c r="C80" s="88"/>
      <c r="D80" s="88"/>
      <c r="E80" s="88"/>
      <c r="F80" s="88">
        <v>7189</v>
      </c>
      <c r="G80" s="88"/>
      <c r="H80" s="88"/>
      <c r="I80" s="88"/>
      <c r="J80" s="88"/>
      <c r="K80" s="88"/>
      <c r="L80" s="88"/>
      <c r="M80" s="88"/>
      <c r="N80" s="88"/>
      <c r="O80" s="88">
        <v>7189</v>
      </c>
    </row>
    <row r="81" spans="1:15" ht="15" hidden="1">
      <c r="A81" s="150" t="s">
        <v>173</v>
      </c>
      <c r="B81" s="139" t="s">
        <v>174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1:15" ht="15" hidden="1">
      <c r="A82" s="150" t="s">
        <v>175</v>
      </c>
      <c r="B82" s="139" t="s">
        <v>176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1:15" ht="15" hidden="1">
      <c r="A83" s="142" t="s">
        <v>177</v>
      </c>
      <c r="B83" s="139" t="s">
        <v>178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1:15" ht="15" hidden="1">
      <c r="A84" s="142" t="s">
        <v>179</v>
      </c>
      <c r="B84" s="139" t="s">
        <v>180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5">
      <c r="A85" s="142" t="s">
        <v>181</v>
      </c>
      <c r="B85" s="139" t="s">
        <v>182</v>
      </c>
      <c r="C85" s="88"/>
      <c r="D85" s="88"/>
      <c r="E85" s="88"/>
      <c r="F85" s="88">
        <v>1941</v>
      </c>
      <c r="G85" s="88"/>
      <c r="H85" s="88"/>
      <c r="I85" s="88"/>
      <c r="J85" s="88"/>
      <c r="K85" s="88"/>
      <c r="L85" s="88"/>
      <c r="M85" s="88"/>
      <c r="N85" s="88"/>
      <c r="O85" s="88">
        <v>1941</v>
      </c>
    </row>
    <row r="86" spans="1:15" ht="15">
      <c r="A86" s="37" t="s">
        <v>183</v>
      </c>
      <c r="B86" s="27" t="s">
        <v>184</v>
      </c>
      <c r="C86" s="6">
        <f>SUM(C80:C85)</f>
        <v>0</v>
      </c>
      <c r="D86" s="6">
        <f aca="true" t="shared" si="11" ref="D86:N86">SUM(D80:D85)</f>
        <v>0</v>
      </c>
      <c r="E86" s="6">
        <f t="shared" si="11"/>
        <v>0</v>
      </c>
      <c r="F86" s="6">
        <f t="shared" si="11"/>
        <v>9130</v>
      </c>
      <c r="G86" s="6">
        <f t="shared" si="11"/>
        <v>0</v>
      </c>
      <c r="H86" s="6">
        <f t="shared" si="11"/>
        <v>0</v>
      </c>
      <c r="I86" s="6">
        <f t="shared" si="11"/>
        <v>0</v>
      </c>
      <c r="J86" s="6">
        <f t="shared" si="11"/>
        <v>0</v>
      </c>
      <c r="K86" s="6">
        <f t="shared" si="11"/>
        <v>0</v>
      </c>
      <c r="L86" s="6">
        <f t="shared" si="11"/>
        <v>0</v>
      </c>
      <c r="M86" s="6">
        <f t="shared" si="11"/>
        <v>0</v>
      </c>
      <c r="N86" s="6">
        <f t="shared" si="11"/>
        <v>0</v>
      </c>
      <c r="O86" s="6">
        <f>SUM(O79:O85)</f>
        <v>9130</v>
      </c>
    </row>
    <row r="87" spans="1:15" ht="15" hidden="1">
      <c r="A87" s="144" t="s">
        <v>185</v>
      </c>
      <c r="B87" s="139" t="s">
        <v>186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5" hidden="1">
      <c r="A88" s="144" t="s">
        <v>187</v>
      </c>
      <c r="B88" s="139" t="s">
        <v>188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5">
      <c r="A89" s="144" t="s">
        <v>189</v>
      </c>
      <c r="B89" s="139" t="s">
        <v>190</v>
      </c>
      <c r="C89" s="88">
        <v>462</v>
      </c>
      <c r="D89" s="88">
        <v>457</v>
      </c>
      <c r="E89" s="88">
        <v>457</v>
      </c>
      <c r="F89" s="88">
        <v>457</v>
      </c>
      <c r="G89" s="88">
        <v>457</v>
      </c>
      <c r="H89" s="88">
        <v>457</v>
      </c>
      <c r="I89" s="88">
        <v>457</v>
      </c>
      <c r="J89" s="88">
        <v>457</v>
      </c>
      <c r="K89" s="88">
        <v>457</v>
      </c>
      <c r="L89" s="88">
        <v>457</v>
      </c>
      <c r="M89" s="88">
        <v>457</v>
      </c>
      <c r="N89" s="88">
        <v>457</v>
      </c>
      <c r="O89" s="88">
        <v>5489</v>
      </c>
    </row>
    <row r="90" spans="1:15" ht="30">
      <c r="A90" s="144" t="s">
        <v>191</v>
      </c>
      <c r="B90" s="139" t="s">
        <v>192</v>
      </c>
      <c r="C90" s="88">
        <v>129</v>
      </c>
      <c r="D90" s="88">
        <v>123</v>
      </c>
      <c r="E90" s="88">
        <v>123</v>
      </c>
      <c r="F90" s="88">
        <v>123</v>
      </c>
      <c r="G90" s="88">
        <v>123</v>
      </c>
      <c r="H90" s="88">
        <v>123</v>
      </c>
      <c r="I90" s="88">
        <v>123</v>
      </c>
      <c r="J90" s="88">
        <v>123</v>
      </c>
      <c r="K90" s="88">
        <v>123</v>
      </c>
      <c r="L90" s="88">
        <v>123</v>
      </c>
      <c r="M90" s="88">
        <v>123</v>
      </c>
      <c r="N90" s="88">
        <v>123</v>
      </c>
      <c r="O90" s="88">
        <v>1482</v>
      </c>
    </row>
    <row r="91" spans="1:15" ht="15">
      <c r="A91" s="32" t="s">
        <v>193</v>
      </c>
      <c r="B91" s="27" t="s">
        <v>194</v>
      </c>
      <c r="C91" s="6">
        <f>SUM(C89:C90)</f>
        <v>591</v>
      </c>
      <c r="D91" s="6">
        <f aca="true" t="shared" si="12" ref="D91:N91">SUM(D89:D90)</f>
        <v>580</v>
      </c>
      <c r="E91" s="6">
        <f t="shared" si="12"/>
        <v>580</v>
      </c>
      <c r="F91" s="6">
        <f t="shared" si="12"/>
        <v>580</v>
      </c>
      <c r="G91" s="6">
        <f t="shared" si="12"/>
        <v>580</v>
      </c>
      <c r="H91" s="6">
        <f t="shared" si="12"/>
        <v>580</v>
      </c>
      <c r="I91" s="6">
        <f t="shared" si="12"/>
        <v>580</v>
      </c>
      <c r="J91" s="6">
        <f t="shared" si="12"/>
        <v>580</v>
      </c>
      <c r="K91" s="6">
        <f t="shared" si="12"/>
        <v>580</v>
      </c>
      <c r="L91" s="6">
        <f t="shared" si="12"/>
        <v>580</v>
      </c>
      <c r="M91" s="6">
        <f t="shared" si="12"/>
        <v>580</v>
      </c>
      <c r="N91" s="6">
        <f t="shared" si="12"/>
        <v>580</v>
      </c>
      <c r="O91" s="6">
        <f>SUM(O87:O90)</f>
        <v>6971</v>
      </c>
    </row>
    <row r="92" spans="1:15" ht="30" hidden="1">
      <c r="A92" s="144" t="s">
        <v>195</v>
      </c>
      <c r="B92" s="139" t="s">
        <v>196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1:15" ht="30" hidden="1">
      <c r="A93" s="144" t="s">
        <v>197</v>
      </c>
      <c r="B93" s="139" t="s">
        <v>198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1:15" ht="30" hidden="1">
      <c r="A94" s="144" t="s">
        <v>199</v>
      </c>
      <c r="B94" s="139" t="s">
        <v>200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1:15" ht="30" hidden="1">
      <c r="A95" s="144" t="s">
        <v>201</v>
      </c>
      <c r="B95" s="139" t="s">
        <v>202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30" hidden="1">
      <c r="A96" s="144" t="s">
        <v>203</v>
      </c>
      <c r="B96" s="139" t="s">
        <v>204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30" hidden="1">
      <c r="A97" s="144" t="s">
        <v>205</v>
      </c>
      <c r="B97" s="139" t="s">
        <v>206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5">
      <c r="A98" s="144" t="s">
        <v>207</v>
      </c>
      <c r="B98" s="139" t="s">
        <v>208</v>
      </c>
      <c r="C98" s="88"/>
      <c r="D98" s="88"/>
      <c r="E98" s="88"/>
      <c r="F98" s="88"/>
      <c r="G98" s="88"/>
      <c r="H98" s="88"/>
      <c r="I98" s="88">
        <v>200</v>
      </c>
      <c r="J98" s="88"/>
      <c r="K98" s="88"/>
      <c r="L98" s="88"/>
      <c r="M98" s="88"/>
      <c r="N98" s="88"/>
      <c r="O98" s="88">
        <v>200</v>
      </c>
    </row>
    <row r="99" spans="1:15" ht="30">
      <c r="A99" s="144" t="s">
        <v>209</v>
      </c>
      <c r="B99" s="139" t="s">
        <v>210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5">
      <c r="A100" s="32" t="s">
        <v>211</v>
      </c>
      <c r="B100" s="27" t="s">
        <v>212</v>
      </c>
      <c r="C100" s="6">
        <f>SUM(C98)</f>
        <v>0</v>
      </c>
      <c r="D100" s="6">
        <f aca="true" t="shared" si="13" ref="D100:N100">SUM(D98)</f>
        <v>0</v>
      </c>
      <c r="E100" s="6">
        <f t="shared" si="13"/>
        <v>0</v>
      </c>
      <c r="F100" s="6">
        <f t="shared" si="13"/>
        <v>0</v>
      </c>
      <c r="G100" s="6">
        <f t="shared" si="13"/>
        <v>0</v>
      </c>
      <c r="H100" s="6">
        <f t="shared" si="13"/>
        <v>0</v>
      </c>
      <c r="I100" s="6">
        <f t="shared" si="13"/>
        <v>200</v>
      </c>
      <c r="J100" s="6">
        <f t="shared" si="13"/>
        <v>0</v>
      </c>
      <c r="K100" s="6">
        <f t="shared" si="13"/>
        <v>0</v>
      </c>
      <c r="L100" s="6">
        <f t="shared" si="13"/>
        <v>0</v>
      </c>
      <c r="M100" s="6">
        <f t="shared" si="13"/>
        <v>0</v>
      </c>
      <c r="N100" s="6">
        <f t="shared" si="13"/>
        <v>0</v>
      </c>
      <c r="O100" s="6">
        <f>SUM(O92:O99)</f>
        <v>200</v>
      </c>
    </row>
    <row r="101" spans="1:15" ht="15">
      <c r="A101" s="148" t="s">
        <v>213</v>
      </c>
      <c r="B101" s="149"/>
      <c r="C101" s="148">
        <f>SUM(C86+C91+C100)</f>
        <v>591</v>
      </c>
      <c r="D101" s="148">
        <f aca="true" t="shared" si="14" ref="D101:N101">SUM(D86+D91+D100)</f>
        <v>580</v>
      </c>
      <c r="E101" s="148">
        <f t="shared" si="14"/>
        <v>580</v>
      </c>
      <c r="F101" s="148">
        <f t="shared" si="14"/>
        <v>9710</v>
      </c>
      <c r="G101" s="148">
        <f t="shared" si="14"/>
        <v>580</v>
      </c>
      <c r="H101" s="148">
        <f t="shared" si="14"/>
        <v>580</v>
      </c>
      <c r="I101" s="148">
        <f t="shared" si="14"/>
        <v>780</v>
      </c>
      <c r="J101" s="148">
        <f t="shared" si="14"/>
        <v>580</v>
      </c>
      <c r="K101" s="148">
        <f t="shared" si="14"/>
        <v>580</v>
      </c>
      <c r="L101" s="148">
        <f t="shared" si="14"/>
        <v>580</v>
      </c>
      <c r="M101" s="148">
        <f t="shared" si="14"/>
        <v>580</v>
      </c>
      <c r="N101" s="148">
        <f t="shared" si="14"/>
        <v>580</v>
      </c>
      <c r="O101" s="148">
        <f>SUM(O100,O91,O86)</f>
        <v>16301</v>
      </c>
    </row>
    <row r="102" spans="1:15" ht="15">
      <c r="A102" s="151" t="s">
        <v>214</v>
      </c>
      <c r="B102" s="152" t="s">
        <v>215</v>
      </c>
      <c r="C102" s="153">
        <f>SUM(C78+C101)</f>
        <v>2560</v>
      </c>
      <c r="D102" s="153">
        <f aca="true" t="shared" si="15" ref="D102:N102">SUM(D78+D101)</f>
        <v>1929</v>
      </c>
      <c r="E102" s="153">
        <f t="shared" si="15"/>
        <v>2051</v>
      </c>
      <c r="F102" s="153">
        <f t="shared" si="15"/>
        <v>11081</v>
      </c>
      <c r="G102" s="153">
        <f t="shared" si="15"/>
        <v>1929</v>
      </c>
      <c r="H102" s="153">
        <f t="shared" si="15"/>
        <v>2044</v>
      </c>
      <c r="I102" s="153">
        <f t="shared" si="15"/>
        <v>2127</v>
      </c>
      <c r="J102" s="153">
        <f t="shared" si="15"/>
        <v>2380</v>
      </c>
      <c r="K102" s="153">
        <f t="shared" si="15"/>
        <v>2075</v>
      </c>
      <c r="L102" s="153">
        <f t="shared" si="15"/>
        <v>1999</v>
      </c>
      <c r="M102" s="153">
        <f t="shared" si="15"/>
        <v>1927</v>
      </c>
      <c r="N102" s="153">
        <f t="shared" si="15"/>
        <v>3047</v>
      </c>
      <c r="O102" s="153">
        <f>SUM(O78+O101)</f>
        <v>35148</v>
      </c>
    </row>
    <row r="103" spans="1:15" ht="15" hidden="1">
      <c r="A103" s="154" t="s">
        <v>216</v>
      </c>
      <c r="B103" s="155" t="s">
        <v>217</v>
      </c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1:15" ht="30" hidden="1">
      <c r="A104" s="154" t="s">
        <v>218</v>
      </c>
      <c r="B104" s="155" t="s">
        <v>219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1:15" ht="15">
      <c r="A105" s="154" t="s">
        <v>220</v>
      </c>
      <c r="B105" s="155" t="s">
        <v>221</v>
      </c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>
        <v>4000</v>
      </c>
      <c r="O105" s="156">
        <v>4000</v>
      </c>
    </row>
    <row r="106" spans="1:15" ht="28.5">
      <c r="A106" s="157" t="s">
        <v>222</v>
      </c>
      <c r="B106" s="158" t="s">
        <v>223</v>
      </c>
      <c r="C106" s="153">
        <f>SUM(C105)</f>
        <v>0</v>
      </c>
      <c r="D106" s="153">
        <f aca="true" t="shared" si="16" ref="D106:N106">SUM(D105)</f>
        <v>0</v>
      </c>
      <c r="E106" s="153">
        <f t="shared" si="16"/>
        <v>0</v>
      </c>
      <c r="F106" s="153">
        <f t="shared" si="16"/>
        <v>0</v>
      </c>
      <c r="G106" s="153">
        <f t="shared" si="16"/>
        <v>0</v>
      </c>
      <c r="H106" s="153">
        <f t="shared" si="16"/>
        <v>0</v>
      </c>
      <c r="I106" s="153">
        <f t="shared" si="16"/>
        <v>0</v>
      </c>
      <c r="J106" s="153">
        <f t="shared" si="16"/>
        <v>0</v>
      </c>
      <c r="K106" s="153">
        <f t="shared" si="16"/>
        <v>0</v>
      </c>
      <c r="L106" s="153">
        <f t="shared" si="16"/>
        <v>0</v>
      </c>
      <c r="M106" s="153">
        <f t="shared" si="16"/>
        <v>0</v>
      </c>
      <c r="N106" s="153">
        <f t="shared" si="16"/>
        <v>4000</v>
      </c>
      <c r="O106" s="153">
        <f>SUM(O103:O105)</f>
        <v>4000</v>
      </c>
    </row>
    <row r="107" spans="1:15" ht="15" hidden="1">
      <c r="A107" s="159" t="s">
        <v>224</v>
      </c>
      <c r="B107" s="155" t="s">
        <v>225</v>
      </c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1:15" ht="15" hidden="1">
      <c r="A108" s="159" t="s">
        <v>226</v>
      </c>
      <c r="B108" s="155" t="s">
        <v>227</v>
      </c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1:15" ht="15" hidden="1">
      <c r="A109" s="154" t="s">
        <v>228</v>
      </c>
      <c r="B109" s="155" t="s">
        <v>229</v>
      </c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1:15" ht="15" hidden="1">
      <c r="A110" s="154" t="s">
        <v>230</v>
      </c>
      <c r="B110" s="155" t="s">
        <v>231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1:15" ht="15" hidden="1">
      <c r="A111" s="160" t="s">
        <v>232</v>
      </c>
      <c r="B111" s="158" t="s">
        <v>233</v>
      </c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1:15" ht="15" hidden="1">
      <c r="A112" s="159" t="s">
        <v>234</v>
      </c>
      <c r="B112" s="155" t="s">
        <v>235</v>
      </c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1:15" ht="15" hidden="1">
      <c r="A113" s="159" t="s">
        <v>236</v>
      </c>
      <c r="B113" s="155" t="s">
        <v>237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1:15" ht="15" hidden="1">
      <c r="A114" s="160" t="s">
        <v>238</v>
      </c>
      <c r="B114" s="158" t="s">
        <v>239</v>
      </c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1:15" ht="15" hidden="1">
      <c r="A115" s="159" t="s">
        <v>240</v>
      </c>
      <c r="B115" s="155" t="s">
        <v>241</v>
      </c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1:15" ht="15" hidden="1">
      <c r="A116" s="159" t="s">
        <v>242</v>
      </c>
      <c r="B116" s="155" t="s">
        <v>243</v>
      </c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1:15" ht="15" hidden="1">
      <c r="A117" s="159" t="s">
        <v>244</v>
      </c>
      <c r="B117" s="155" t="s">
        <v>245</v>
      </c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1:15" ht="15" hidden="1">
      <c r="A118" s="160" t="s">
        <v>246</v>
      </c>
      <c r="B118" s="158" t="s">
        <v>247</v>
      </c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1:15" ht="15" hidden="1">
      <c r="A119" s="159" t="s">
        <v>248</v>
      </c>
      <c r="B119" s="155" t="s">
        <v>249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1:15" ht="15" hidden="1">
      <c r="A120" s="154" t="s">
        <v>250</v>
      </c>
      <c r="B120" s="155" t="s">
        <v>251</v>
      </c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1:15" ht="15" hidden="1">
      <c r="A121" s="159" t="s">
        <v>252</v>
      </c>
      <c r="B121" s="155" t="s">
        <v>253</v>
      </c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1:15" ht="15" hidden="1">
      <c r="A122" s="159" t="s">
        <v>254</v>
      </c>
      <c r="B122" s="155" t="s">
        <v>255</v>
      </c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1:15" ht="15" hidden="1">
      <c r="A123" s="160" t="s">
        <v>256</v>
      </c>
      <c r="B123" s="158" t="s">
        <v>257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1:15" ht="30" hidden="1">
      <c r="A124" s="154" t="s">
        <v>258</v>
      </c>
      <c r="B124" s="155" t="s">
        <v>259</v>
      </c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1:15" ht="15">
      <c r="A125" s="160" t="s">
        <v>260</v>
      </c>
      <c r="B125" s="158" t="s">
        <v>261</v>
      </c>
      <c r="C125" s="153">
        <f>SUM(C106)</f>
        <v>0</v>
      </c>
      <c r="D125" s="153">
        <f aca="true" t="shared" si="17" ref="D125:N125">SUM(D106)</f>
        <v>0</v>
      </c>
      <c r="E125" s="153">
        <f t="shared" si="17"/>
        <v>0</v>
      </c>
      <c r="F125" s="153">
        <f t="shared" si="17"/>
        <v>0</v>
      </c>
      <c r="G125" s="153">
        <f t="shared" si="17"/>
        <v>0</v>
      </c>
      <c r="H125" s="153">
        <f t="shared" si="17"/>
        <v>0</v>
      </c>
      <c r="I125" s="153">
        <f t="shared" si="17"/>
        <v>0</v>
      </c>
      <c r="J125" s="153">
        <f t="shared" si="17"/>
        <v>0</v>
      </c>
      <c r="K125" s="153">
        <f t="shared" si="17"/>
        <v>0</v>
      </c>
      <c r="L125" s="153">
        <f t="shared" si="17"/>
        <v>0</v>
      </c>
      <c r="M125" s="153">
        <f t="shared" si="17"/>
        <v>0</v>
      </c>
      <c r="N125" s="153">
        <f t="shared" si="17"/>
        <v>4000</v>
      </c>
      <c r="O125" s="153">
        <f>SUM(O106+O111+O114+O118+O123)</f>
        <v>4000</v>
      </c>
    </row>
    <row r="126" spans="1:15" ht="15">
      <c r="A126" s="153" t="s">
        <v>12</v>
      </c>
      <c r="B126" s="153"/>
      <c r="C126" s="153">
        <f>SUM(C102+C125)</f>
        <v>2560</v>
      </c>
      <c r="D126" s="153">
        <f aca="true" t="shared" si="18" ref="D126:N126">SUM(D102+D125)</f>
        <v>1929</v>
      </c>
      <c r="E126" s="153">
        <f t="shared" si="18"/>
        <v>2051</v>
      </c>
      <c r="F126" s="153">
        <f t="shared" si="18"/>
        <v>11081</v>
      </c>
      <c r="G126" s="153">
        <f t="shared" si="18"/>
        <v>1929</v>
      </c>
      <c r="H126" s="153">
        <f t="shared" si="18"/>
        <v>2044</v>
      </c>
      <c r="I126" s="153">
        <f t="shared" si="18"/>
        <v>2127</v>
      </c>
      <c r="J126" s="153">
        <f t="shared" si="18"/>
        <v>2380</v>
      </c>
      <c r="K126" s="153">
        <f t="shared" si="18"/>
        <v>2075</v>
      </c>
      <c r="L126" s="153">
        <f t="shared" si="18"/>
        <v>1999</v>
      </c>
      <c r="M126" s="153">
        <f t="shared" si="18"/>
        <v>1927</v>
      </c>
      <c r="N126" s="153">
        <f t="shared" si="18"/>
        <v>7047</v>
      </c>
      <c r="O126" s="153">
        <f>SUM(O102+O125)</f>
        <v>39148</v>
      </c>
    </row>
    <row r="127" spans="1:15" ht="28.5" hidden="1">
      <c r="A127" s="134" t="s">
        <v>27</v>
      </c>
      <c r="B127" s="135" t="s">
        <v>693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1:15" ht="30">
      <c r="A128" s="140" t="s">
        <v>264</v>
      </c>
      <c r="B128" s="142" t="s">
        <v>265</v>
      </c>
      <c r="C128" s="88">
        <v>609</v>
      </c>
      <c r="D128" s="88">
        <v>609</v>
      </c>
      <c r="E128" s="88">
        <v>609</v>
      </c>
      <c r="F128" s="88">
        <v>609</v>
      </c>
      <c r="G128" s="88">
        <v>609</v>
      </c>
      <c r="H128" s="88">
        <v>609</v>
      </c>
      <c r="I128" s="88">
        <v>609</v>
      </c>
      <c r="J128" s="88">
        <v>609</v>
      </c>
      <c r="K128" s="88">
        <v>609</v>
      </c>
      <c r="L128" s="88">
        <v>609</v>
      </c>
      <c r="M128" s="88">
        <v>609</v>
      </c>
      <c r="N128" s="88">
        <v>609</v>
      </c>
      <c r="O128" s="88">
        <v>7308</v>
      </c>
    </row>
    <row r="129" spans="1:15" ht="30" hidden="1">
      <c r="A129" s="141" t="s">
        <v>266</v>
      </c>
      <c r="B129" s="142" t="s">
        <v>267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1:15" ht="30">
      <c r="A130" s="141" t="s">
        <v>268</v>
      </c>
      <c r="B130" s="142" t="s">
        <v>269</v>
      </c>
      <c r="C130" s="88">
        <v>169</v>
      </c>
      <c r="D130" s="88">
        <v>164</v>
      </c>
      <c r="E130" s="88">
        <v>164</v>
      </c>
      <c r="F130" s="88">
        <v>164</v>
      </c>
      <c r="G130" s="88">
        <v>164</v>
      </c>
      <c r="H130" s="88">
        <v>164</v>
      </c>
      <c r="I130" s="88">
        <v>164</v>
      </c>
      <c r="J130" s="88">
        <v>164</v>
      </c>
      <c r="K130" s="88">
        <v>164</v>
      </c>
      <c r="L130" s="88">
        <v>164</v>
      </c>
      <c r="M130" s="88">
        <v>164</v>
      </c>
      <c r="N130" s="88">
        <v>164</v>
      </c>
      <c r="O130" s="88">
        <v>1973</v>
      </c>
    </row>
    <row r="131" spans="1:15" ht="30">
      <c r="A131" s="141" t="s">
        <v>270</v>
      </c>
      <c r="B131" s="142" t="s">
        <v>271</v>
      </c>
      <c r="C131" s="88">
        <v>36</v>
      </c>
      <c r="D131" s="88">
        <v>34</v>
      </c>
      <c r="E131" s="88">
        <v>36</v>
      </c>
      <c r="F131" s="88">
        <v>36</v>
      </c>
      <c r="G131" s="88">
        <v>36</v>
      </c>
      <c r="H131" s="88">
        <v>36</v>
      </c>
      <c r="I131" s="88">
        <v>36</v>
      </c>
      <c r="J131" s="88">
        <v>36</v>
      </c>
      <c r="K131" s="88">
        <v>36</v>
      </c>
      <c r="L131" s="88">
        <v>36</v>
      </c>
      <c r="M131" s="88">
        <v>36</v>
      </c>
      <c r="N131" s="88">
        <v>36</v>
      </c>
      <c r="O131" s="88">
        <v>430</v>
      </c>
    </row>
    <row r="132" spans="1:15" ht="15" hidden="1">
      <c r="A132" s="141" t="s">
        <v>272</v>
      </c>
      <c r="B132" s="142" t="s">
        <v>273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</row>
    <row r="133" spans="1:15" ht="15" hidden="1">
      <c r="A133" s="141" t="s">
        <v>274</v>
      </c>
      <c r="B133" s="142" t="s">
        <v>275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</row>
    <row r="134" spans="1:15" ht="15">
      <c r="A134" s="28" t="s">
        <v>276</v>
      </c>
      <c r="B134" s="37" t="s">
        <v>277</v>
      </c>
      <c r="C134" s="6">
        <f>SUM(C128:C131)</f>
        <v>814</v>
      </c>
      <c r="D134" s="6">
        <f aca="true" t="shared" si="19" ref="D134:N134">SUM(D128:D131)</f>
        <v>807</v>
      </c>
      <c r="E134" s="6">
        <f t="shared" si="19"/>
        <v>809</v>
      </c>
      <c r="F134" s="6">
        <f t="shared" si="19"/>
        <v>809</v>
      </c>
      <c r="G134" s="6">
        <f t="shared" si="19"/>
        <v>809</v>
      </c>
      <c r="H134" s="6">
        <f t="shared" si="19"/>
        <v>809</v>
      </c>
      <c r="I134" s="6">
        <f t="shared" si="19"/>
        <v>809</v>
      </c>
      <c r="J134" s="6">
        <f t="shared" si="19"/>
        <v>809</v>
      </c>
      <c r="K134" s="6">
        <f t="shared" si="19"/>
        <v>809</v>
      </c>
      <c r="L134" s="6">
        <f t="shared" si="19"/>
        <v>809</v>
      </c>
      <c r="M134" s="6">
        <f t="shared" si="19"/>
        <v>809</v>
      </c>
      <c r="N134" s="6">
        <f t="shared" si="19"/>
        <v>809</v>
      </c>
      <c r="O134" s="6">
        <f>SUM(O128:O133)</f>
        <v>9711</v>
      </c>
    </row>
    <row r="135" spans="1:15" ht="15" hidden="1">
      <c r="A135" s="141" t="s">
        <v>278</v>
      </c>
      <c r="B135" s="142" t="s">
        <v>279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</row>
    <row r="136" spans="1:15" ht="30" hidden="1">
      <c r="A136" s="141" t="s">
        <v>280</v>
      </c>
      <c r="B136" s="142" t="s">
        <v>281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</row>
    <row r="137" spans="1:15" ht="30" hidden="1">
      <c r="A137" s="141" t="s">
        <v>282</v>
      </c>
      <c r="B137" s="142" t="s">
        <v>283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</row>
    <row r="138" spans="1:15" ht="32.25" customHeight="1">
      <c r="A138" s="141"/>
      <c r="B138" s="142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</row>
    <row r="139" spans="1:15" ht="32.25" customHeight="1">
      <c r="A139" s="134" t="s">
        <v>27</v>
      </c>
      <c r="B139" s="135" t="s">
        <v>28</v>
      </c>
      <c r="C139" s="163" t="s">
        <v>680</v>
      </c>
      <c r="D139" s="163" t="s">
        <v>681</v>
      </c>
      <c r="E139" s="163" t="s">
        <v>682</v>
      </c>
      <c r="F139" s="163" t="s">
        <v>683</v>
      </c>
      <c r="G139" s="163" t="s">
        <v>684</v>
      </c>
      <c r="H139" s="163" t="s">
        <v>685</v>
      </c>
      <c r="I139" s="163" t="s">
        <v>686</v>
      </c>
      <c r="J139" s="163" t="s">
        <v>687</v>
      </c>
      <c r="K139" s="163" t="s">
        <v>688</v>
      </c>
      <c r="L139" s="163" t="s">
        <v>689</v>
      </c>
      <c r="M139" s="163" t="s">
        <v>690</v>
      </c>
      <c r="N139" s="163" t="s">
        <v>691</v>
      </c>
      <c r="O139" s="136" t="s">
        <v>692</v>
      </c>
    </row>
    <row r="140" spans="1:15" ht="33.75" customHeight="1">
      <c r="A140" s="141" t="s">
        <v>284</v>
      </c>
      <c r="B140" s="142" t="s">
        <v>285</v>
      </c>
      <c r="C140" s="88">
        <v>1000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>
        <v>1000</v>
      </c>
    </row>
    <row r="141" spans="1:15" ht="30" hidden="1">
      <c r="A141" s="141" t="s">
        <v>286</v>
      </c>
      <c r="B141" s="142" t="s">
        <v>287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</row>
    <row r="142" spans="1:15" ht="28.5">
      <c r="A142" s="28" t="s">
        <v>288</v>
      </c>
      <c r="B142" s="37" t="s">
        <v>289</v>
      </c>
      <c r="C142" s="6">
        <f>SUM(C134+C140)</f>
        <v>1814</v>
      </c>
      <c r="D142" s="6">
        <f aca="true" t="shared" si="20" ref="D142:N142">SUM(D134+D140)</f>
        <v>807</v>
      </c>
      <c r="E142" s="6">
        <f t="shared" si="20"/>
        <v>809</v>
      </c>
      <c r="F142" s="6">
        <f t="shared" si="20"/>
        <v>809</v>
      </c>
      <c r="G142" s="6">
        <f t="shared" si="20"/>
        <v>809</v>
      </c>
      <c r="H142" s="6">
        <f t="shared" si="20"/>
        <v>809</v>
      </c>
      <c r="I142" s="6">
        <f t="shared" si="20"/>
        <v>809</v>
      </c>
      <c r="J142" s="6">
        <f t="shared" si="20"/>
        <v>809</v>
      </c>
      <c r="K142" s="6">
        <f t="shared" si="20"/>
        <v>809</v>
      </c>
      <c r="L142" s="6">
        <f t="shared" si="20"/>
        <v>809</v>
      </c>
      <c r="M142" s="6">
        <f t="shared" si="20"/>
        <v>809</v>
      </c>
      <c r="N142" s="6">
        <f t="shared" si="20"/>
        <v>809</v>
      </c>
      <c r="O142" s="6">
        <f>SUM(O134:O140)</f>
        <v>10711</v>
      </c>
    </row>
    <row r="143" spans="1:15" ht="15" hidden="1">
      <c r="A143" s="141" t="s">
        <v>302</v>
      </c>
      <c r="B143" s="142" t="s">
        <v>303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</row>
    <row r="144" spans="1:15" ht="15" hidden="1">
      <c r="A144" s="141" t="s">
        <v>304</v>
      </c>
      <c r="B144" s="142" t="s">
        <v>305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</row>
    <row r="145" spans="1:15" ht="15" hidden="1">
      <c r="A145" s="28" t="s">
        <v>306</v>
      </c>
      <c r="B145" s="37" t="s">
        <v>307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>
        <f>SUM(O143:O144)</f>
        <v>0</v>
      </c>
    </row>
    <row r="146" spans="1:15" ht="15" hidden="1">
      <c r="A146" s="141" t="s">
        <v>308</v>
      </c>
      <c r="B146" s="142" t="s">
        <v>309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</row>
    <row r="147" spans="1:15" ht="15" hidden="1">
      <c r="A147" s="141" t="s">
        <v>310</v>
      </c>
      <c r="B147" s="142" t="s">
        <v>311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</row>
    <row r="148" spans="1:15" ht="23.25" customHeight="1" hidden="1">
      <c r="A148" s="141"/>
      <c r="B148" s="142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</row>
    <row r="149" spans="1:15" ht="15">
      <c r="A149" s="141" t="s">
        <v>312</v>
      </c>
      <c r="B149" s="142" t="s">
        <v>313</v>
      </c>
      <c r="C149" s="88"/>
      <c r="D149" s="88"/>
      <c r="E149" s="88">
        <v>275</v>
      </c>
      <c r="F149" s="88"/>
      <c r="G149" s="88"/>
      <c r="H149" s="88"/>
      <c r="I149" s="88"/>
      <c r="J149" s="88"/>
      <c r="K149" s="88">
        <v>275</v>
      </c>
      <c r="L149" s="88"/>
      <c r="M149" s="88"/>
      <c r="N149" s="88"/>
      <c r="O149" s="88">
        <v>550</v>
      </c>
    </row>
    <row r="150" spans="1:15" ht="15">
      <c r="A150" s="141" t="s">
        <v>314</v>
      </c>
      <c r="B150" s="142" t="s">
        <v>315</v>
      </c>
      <c r="C150" s="88"/>
      <c r="D150" s="88"/>
      <c r="E150" s="88">
        <v>500</v>
      </c>
      <c r="F150" s="88"/>
      <c r="G150" s="88"/>
      <c r="H150" s="88"/>
      <c r="I150" s="88"/>
      <c r="J150" s="88"/>
      <c r="K150" s="88">
        <v>500</v>
      </c>
      <c r="L150" s="88"/>
      <c r="M150" s="88"/>
      <c r="N150" s="88"/>
      <c r="O150" s="88">
        <v>1000</v>
      </c>
    </row>
    <row r="151" spans="1:15" ht="15" hidden="1">
      <c r="A151" s="141" t="s">
        <v>316</v>
      </c>
      <c r="B151" s="142" t="s">
        <v>317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</row>
    <row r="152" spans="1:15" ht="15" hidden="1">
      <c r="A152" s="141" t="s">
        <v>318</v>
      </c>
      <c r="B152" s="142" t="s">
        <v>319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</row>
    <row r="153" spans="1:15" ht="15">
      <c r="A153" s="141" t="s">
        <v>320</v>
      </c>
      <c r="B153" s="142" t="s">
        <v>321</v>
      </c>
      <c r="C153" s="88"/>
      <c r="D153" s="88"/>
      <c r="E153" s="88">
        <v>400</v>
      </c>
      <c r="F153" s="88"/>
      <c r="G153" s="88"/>
      <c r="H153" s="88"/>
      <c r="I153" s="88"/>
      <c r="J153" s="88"/>
      <c r="K153" s="88">
        <v>400</v>
      </c>
      <c r="L153" s="88"/>
      <c r="M153" s="88"/>
      <c r="N153" s="88"/>
      <c r="O153" s="88">
        <v>800</v>
      </c>
    </row>
    <row r="154" spans="1:15" ht="15" hidden="1">
      <c r="A154" s="141" t="s">
        <v>322</v>
      </c>
      <c r="B154" s="142" t="s">
        <v>323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</row>
    <row r="155" spans="1:15" ht="15">
      <c r="A155" s="28" t="s">
        <v>324</v>
      </c>
      <c r="B155" s="37" t="s">
        <v>325</v>
      </c>
      <c r="C155" s="6">
        <f>SUM(C149:C153)</f>
        <v>0</v>
      </c>
      <c r="D155" s="6">
        <f>SUM(D149:D153)</f>
        <v>0</v>
      </c>
      <c r="E155" s="6">
        <f>SUM(E150:E153)</f>
        <v>900</v>
      </c>
      <c r="F155" s="6">
        <f aca="true" t="shared" si="21" ref="F155:N155">SUM(F150:F153)</f>
        <v>0</v>
      </c>
      <c r="G155" s="6">
        <f t="shared" si="21"/>
        <v>0</v>
      </c>
      <c r="H155" s="6">
        <f t="shared" si="21"/>
        <v>0</v>
      </c>
      <c r="I155" s="6">
        <f t="shared" si="21"/>
        <v>0</v>
      </c>
      <c r="J155" s="6">
        <f t="shared" si="21"/>
        <v>0</v>
      </c>
      <c r="K155" s="6">
        <f t="shared" si="21"/>
        <v>900</v>
      </c>
      <c r="L155" s="6">
        <f t="shared" si="21"/>
        <v>0</v>
      </c>
      <c r="M155" s="6">
        <f t="shared" si="21"/>
        <v>0</v>
      </c>
      <c r="N155" s="6">
        <f t="shared" si="21"/>
        <v>0</v>
      </c>
      <c r="O155" s="6">
        <f>SUM(O150:O154)</f>
        <v>1800</v>
      </c>
    </row>
    <row r="156" spans="1:15" ht="15" hidden="1">
      <c r="A156" s="141" t="s">
        <v>326</v>
      </c>
      <c r="B156" s="142" t="s">
        <v>327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</row>
    <row r="157" spans="1:15" ht="15">
      <c r="A157" s="28" t="s">
        <v>328</v>
      </c>
      <c r="B157" s="37" t="s">
        <v>329</v>
      </c>
      <c r="C157" s="6">
        <f>SUM(C149+C155)</f>
        <v>0</v>
      </c>
      <c r="D157" s="6">
        <f aca="true" t="shared" si="22" ref="D157:N157">SUM(D149+D155)</f>
        <v>0</v>
      </c>
      <c r="E157" s="6">
        <f t="shared" si="22"/>
        <v>1175</v>
      </c>
      <c r="F157" s="6">
        <f t="shared" si="22"/>
        <v>0</v>
      </c>
      <c r="G157" s="6">
        <f t="shared" si="22"/>
        <v>0</v>
      </c>
      <c r="H157" s="6">
        <f t="shared" si="22"/>
        <v>0</v>
      </c>
      <c r="I157" s="6">
        <f t="shared" si="22"/>
        <v>0</v>
      </c>
      <c r="J157" s="6">
        <f t="shared" si="22"/>
        <v>0</v>
      </c>
      <c r="K157" s="6">
        <f t="shared" si="22"/>
        <v>1175</v>
      </c>
      <c r="L157" s="6">
        <f t="shared" si="22"/>
        <v>0</v>
      </c>
      <c r="M157" s="6">
        <f t="shared" si="22"/>
        <v>0</v>
      </c>
      <c r="N157" s="6">
        <f t="shared" si="22"/>
        <v>0</v>
      </c>
      <c r="O157" s="6">
        <f>SUM(O146+O147+O149+O155)</f>
        <v>2350</v>
      </c>
    </row>
    <row r="158" spans="1:15" ht="15" hidden="1">
      <c r="A158" s="144" t="s">
        <v>330</v>
      </c>
      <c r="B158" s="142" t="s">
        <v>331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</row>
    <row r="159" spans="1:15" ht="15">
      <c r="A159" s="144" t="s">
        <v>332</v>
      </c>
      <c r="B159" s="142" t="s">
        <v>333</v>
      </c>
      <c r="C159" s="88">
        <v>491</v>
      </c>
      <c r="D159" s="88">
        <v>488</v>
      </c>
      <c r="E159" s="88">
        <v>488</v>
      </c>
      <c r="F159" s="88">
        <v>488</v>
      </c>
      <c r="G159" s="88">
        <v>488</v>
      </c>
      <c r="H159" s="88">
        <v>488</v>
      </c>
      <c r="I159" s="88">
        <v>488</v>
      </c>
      <c r="J159" s="88">
        <v>488</v>
      </c>
      <c r="K159" s="88">
        <v>488</v>
      </c>
      <c r="L159" s="88">
        <v>488</v>
      </c>
      <c r="M159" s="88">
        <v>488</v>
      </c>
      <c r="N159" s="88">
        <v>488</v>
      </c>
      <c r="O159" s="88">
        <v>5859</v>
      </c>
    </row>
    <row r="160" spans="1:15" ht="15">
      <c r="A160" s="144" t="s">
        <v>334</v>
      </c>
      <c r="B160" s="142" t="s">
        <v>335</v>
      </c>
      <c r="C160" s="88"/>
      <c r="D160" s="88"/>
      <c r="E160" s="88"/>
      <c r="F160" s="88">
        <v>335</v>
      </c>
      <c r="G160" s="88"/>
      <c r="H160" s="88"/>
      <c r="I160" s="88"/>
      <c r="J160" s="88"/>
      <c r="K160" s="88"/>
      <c r="L160" s="88"/>
      <c r="M160" s="88"/>
      <c r="N160" s="88"/>
      <c r="O160" s="88">
        <v>335</v>
      </c>
    </row>
    <row r="161" spans="1:15" ht="15" hidden="1">
      <c r="A161" s="144" t="s">
        <v>336</v>
      </c>
      <c r="B161" s="142" t="s">
        <v>337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</row>
    <row r="162" spans="1:15" ht="15">
      <c r="A162" s="144" t="s">
        <v>338</v>
      </c>
      <c r="B162" s="142" t="s">
        <v>339</v>
      </c>
      <c r="C162" s="88">
        <v>151</v>
      </c>
      <c r="D162" s="88">
        <v>151</v>
      </c>
      <c r="E162" s="88">
        <v>151</v>
      </c>
      <c r="F162" s="88">
        <v>151</v>
      </c>
      <c r="G162" s="88">
        <v>155</v>
      </c>
      <c r="H162" s="88">
        <v>151</v>
      </c>
      <c r="I162" s="88">
        <v>151</v>
      </c>
      <c r="J162" s="88">
        <v>151</v>
      </c>
      <c r="K162" s="88">
        <v>151</v>
      </c>
      <c r="L162" s="88">
        <v>151</v>
      </c>
      <c r="M162" s="88">
        <v>151</v>
      </c>
      <c r="N162" s="88">
        <v>151</v>
      </c>
      <c r="O162" s="88">
        <v>1816</v>
      </c>
    </row>
    <row r="163" spans="1:15" ht="15">
      <c r="A163" s="144" t="s">
        <v>340</v>
      </c>
      <c r="B163" s="142" t="s">
        <v>341</v>
      </c>
      <c r="C163" s="88">
        <v>171</v>
      </c>
      <c r="D163" s="88">
        <v>171</v>
      </c>
      <c r="E163" s="88">
        <v>171</v>
      </c>
      <c r="F163" s="88">
        <v>262</v>
      </c>
      <c r="G163" s="88">
        <v>172</v>
      </c>
      <c r="H163" s="88">
        <v>171</v>
      </c>
      <c r="I163" s="88">
        <v>171</v>
      </c>
      <c r="J163" s="88">
        <v>171</v>
      </c>
      <c r="K163" s="88">
        <v>171</v>
      </c>
      <c r="L163" s="88">
        <v>171</v>
      </c>
      <c r="M163" s="88">
        <v>171</v>
      </c>
      <c r="N163" s="88">
        <v>171</v>
      </c>
      <c r="O163" s="88">
        <v>2144</v>
      </c>
    </row>
    <row r="164" spans="1:15" ht="15" hidden="1">
      <c r="A164" s="144" t="s">
        <v>342</v>
      </c>
      <c r="B164" s="142" t="s">
        <v>343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</row>
    <row r="165" spans="1:15" ht="15" hidden="1">
      <c r="A165" s="144" t="s">
        <v>344</v>
      </c>
      <c r="B165" s="142" t="s">
        <v>345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</row>
    <row r="166" spans="1:15" ht="15" hidden="1">
      <c r="A166" s="144" t="s">
        <v>346</v>
      </c>
      <c r="B166" s="142" t="s">
        <v>347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</row>
    <row r="167" spans="1:15" ht="15" hidden="1">
      <c r="A167" s="144" t="s">
        <v>348</v>
      </c>
      <c r="B167" s="142" t="s">
        <v>349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</row>
    <row r="168" spans="1:15" ht="15">
      <c r="A168" s="32" t="s">
        <v>350</v>
      </c>
      <c r="B168" s="37" t="s">
        <v>351</v>
      </c>
      <c r="C168" s="6">
        <f>SUM(C159:C163)</f>
        <v>813</v>
      </c>
      <c r="D168" s="6">
        <f aca="true" t="shared" si="23" ref="D168:N168">SUM(D159:D163)</f>
        <v>810</v>
      </c>
      <c r="E168" s="6">
        <f t="shared" si="23"/>
        <v>810</v>
      </c>
      <c r="F168" s="6">
        <f t="shared" si="23"/>
        <v>1236</v>
      </c>
      <c r="G168" s="6">
        <f t="shared" si="23"/>
        <v>815</v>
      </c>
      <c r="H168" s="6">
        <f t="shared" si="23"/>
        <v>810</v>
      </c>
      <c r="I168" s="6">
        <f t="shared" si="23"/>
        <v>810</v>
      </c>
      <c r="J168" s="6">
        <f t="shared" si="23"/>
        <v>810</v>
      </c>
      <c r="K168" s="6">
        <f t="shared" si="23"/>
        <v>810</v>
      </c>
      <c r="L168" s="6">
        <f t="shared" si="23"/>
        <v>810</v>
      </c>
      <c r="M168" s="6">
        <f t="shared" si="23"/>
        <v>810</v>
      </c>
      <c r="N168" s="6">
        <f t="shared" si="23"/>
        <v>810</v>
      </c>
      <c r="O168" s="6">
        <f>SUM(O158:O167)</f>
        <v>10154</v>
      </c>
    </row>
    <row r="169" spans="1:15" ht="30" hidden="1">
      <c r="A169" s="144" t="s">
        <v>364</v>
      </c>
      <c r="B169" s="142" t="s">
        <v>365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</row>
    <row r="170" spans="1:15" ht="30" hidden="1">
      <c r="A170" s="141" t="s">
        <v>366</v>
      </c>
      <c r="B170" s="142" t="s">
        <v>367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</row>
    <row r="171" spans="1:15" ht="15" hidden="1">
      <c r="A171" s="144" t="s">
        <v>368</v>
      </c>
      <c r="B171" s="142" t="s">
        <v>369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</row>
    <row r="172" spans="1:15" ht="15" hidden="1">
      <c r="A172" s="28" t="s">
        <v>370</v>
      </c>
      <c r="B172" s="37" t="s">
        <v>371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>
        <f>SUM(O169:O171)</f>
        <v>0</v>
      </c>
    </row>
    <row r="173" spans="1:15" ht="15">
      <c r="A173" s="148" t="s">
        <v>168</v>
      </c>
      <c r="B173" s="161"/>
      <c r="C173" s="148">
        <f>SUM(C142+C157+C168)</f>
        <v>2627</v>
      </c>
      <c r="D173" s="148">
        <f aca="true" t="shared" si="24" ref="D173:N173">SUM(D142+D157+D168)</f>
        <v>1617</v>
      </c>
      <c r="E173" s="148">
        <f t="shared" si="24"/>
        <v>2794</v>
      </c>
      <c r="F173" s="148">
        <f t="shared" si="24"/>
        <v>2045</v>
      </c>
      <c r="G173" s="148">
        <f t="shared" si="24"/>
        <v>1624</v>
      </c>
      <c r="H173" s="148">
        <f t="shared" si="24"/>
        <v>1619</v>
      </c>
      <c r="I173" s="148">
        <f t="shared" si="24"/>
        <v>1619</v>
      </c>
      <c r="J173" s="148">
        <f t="shared" si="24"/>
        <v>1619</v>
      </c>
      <c r="K173" s="148">
        <f t="shared" si="24"/>
        <v>2794</v>
      </c>
      <c r="L173" s="148">
        <f t="shared" si="24"/>
        <v>1619</v>
      </c>
      <c r="M173" s="148">
        <f t="shared" si="24"/>
        <v>1619</v>
      </c>
      <c r="N173" s="148">
        <f t="shared" si="24"/>
        <v>1619</v>
      </c>
      <c r="O173" s="148">
        <f>SUM(O142+O157+O168+O172)</f>
        <v>23215</v>
      </c>
    </row>
    <row r="174" spans="1:15" ht="15" hidden="1">
      <c r="A174" s="155" t="s">
        <v>290</v>
      </c>
      <c r="B174" s="162" t="s">
        <v>291</v>
      </c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1:15" ht="30" hidden="1">
      <c r="A175" s="155" t="s">
        <v>292</v>
      </c>
      <c r="B175" s="162" t="s">
        <v>293</v>
      </c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1:15" ht="30" hidden="1">
      <c r="A176" s="155" t="s">
        <v>294</v>
      </c>
      <c r="B176" s="162" t="s">
        <v>295</v>
      </c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1:15" ht="30" hidden="1">
      <c r="A177" s="155" t="s">
        <v>296</v>
      </c>
      <c r="B177" s="162" t="s">
        <v>297</v>
      </c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1:15" ht="30">
      <c r="A178" s="155" t="s">
        <v>298</v>
      </c>
      <c r="B178" s="162" t="s">
        <v>299</v>
      </c>
      <c r="C178" s="156"/>
      <c r="D178" s="156"/>
      <c r="E178" s="156"/>
      <c r="F178" s="156">
        <v>3835</v>
      </c>
      <c r="G178" s="156"/>
      <c r="H178" s="156"/>
      <c r="I178" s="156">
        <v>3834</v>
      </c>
      <c r="J178" s="156"/>
      <c r="K178" s="156"/>
      <c r="L178" s="156"/>
      <c r="M178" s="156">
        <v>3835</v>
      </c>
      <c r="N178" s="156"/>
      <c r="O178" s="156">
        <v>11504</v>
      </c>
    </row>
    <row r="179" spans="1:15" ht="28.5">
      <c r="A179" s="158" t="s">
        <v>300</v>
      </c>
      <c r="B179" s="151" t="s">
        <v>301</v>
      </c>
      <c r="C179" s="153">
        <f>SUM(C178)</f>
        <v>0</v>
      </c>
      <c r="D179" s="153">
        <f aca="true" t="shared" si="25" ref="D179:N179">SUM(D178)</f>
        <v>0</v>
      </c>
      <c r="E179" s="153">
        <f t="shared" si="25"/>
        <v>0</v>
      </c>
      <c r="F179" s="153">
        <f t="shared" si="25"/>
        <v>3835</v>
      </c>
      <c r="G179" s="153">
        <f t="shared" si="25"/>
        <v>0</v>
      </c>
      <c r="H179" s="153">
        <f t="shared" si="25"/>
        <v>0</v>
      </c>
      <c r="I179" s="153">
        <f t="shared" si="25"/>
        <v>3834</v>
      </c>
      <c r="J179" s="153">
        <f t="shared" si="25"/>
        <v>0</v>
      </c>
      <c r="K179" s="153">
        <f t="shared" si="25"/>
        <v>0</v>
      </c>
      <c r="L179" s="153">
        <f t="shared" si="25"/>
        <v>0</v>
      </c>
      <c r="M179" s="153">
        <f t="shared" si="25"/>
        <v>3835</v>
      </c>
      <c r="N179" s="153">
        <f t="shared" si="25"/>
        <v>0</v>
      </c>
      <c r="O179" s="153">
        <f>SUM(O174:O178)</f>
        <v>11504</v>
      </c>
    </row>
    <row r="180" spans="1:15" ht="15" hidden="1">
      <c r="A180" s="154" t="s">
        <v>352</v>
      </c>
      <c r="B180" s="162" t="s">
        <v>353</v>
      </c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1:15" ht="15" hidden="1">
      <c r="A181" s="154" t="s">
        <v>354</v>
      </c>
      <c r="B181" s="162" t="s">
        <v>355</v>
      </c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1:15" ht="15" hidden="1">
      <c r="A182" s="154" t="s">
        <v>356</v>
      </c>
      <c r="B182" s="162" t="s">
        <v>357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1:15" ht="15" hidden="1">
      <c r="A183" s="154" t="s">
        <v>358</v>
      </c>
      <c r="B183" s="162" t="s">
        <v>359</v>
      </c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1:15" ht="30" hidden="1">
      <c r="A184" s="154" t="s">
        <v>360</v>
      </c>
      <c r="B184" s="162" t="s">
        <v>361</v>
      </c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1:15" ht="15" hidden="1">
      <c r="A185" s="158" t="s">
        <v>362</v>
      </c>
      <c r="B185" s="151" t="s">
        <v>363</v>
      </c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1:15" ht="30" hidden="1">
      <c r="A186" s="154" t="s">
        <v>372</v>
      </c>
      <c r="B186" s="162" t="s">
        <v>373</v>
      </c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1:15" ht="30" hidden="1">
      <c r="A187" s="155" t="s">
        <v>374</v>
      </c>
      <c r="B187" s="162" t="s">
        <v>375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1:15" ht="15" hidden="1">
      <c r="A188" s="154" t="s">
        <v>376</v>
      </c>
      <c r="B188" s="162" t="s">
        <v>377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1:15" ht="15" hidden="1">
      <c r="A189" s="158" t="s">
        <v>378</v>
      </c>
      <c r="B189" s="151" t="s">
        <v>379</v>
      </c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1:15" ht="15">
      <c r="A190" s="148" t="s">
        <v>213</v>
      </c>
      <c r="B190" s="161"/>
      <c r="C190" s="148">
        <f>SUM(C179)</f>
        <v>0</v>
      </c>
      <c r="D190" s="148">
        <f aca="true" t="shared" si="26" ref="D190:N190">SUM(D179)</f>
        <v>0</v>
      </c>
      <c r="E190" s="148">
        <f t="shared" si="26"/>
        <v>0</v>
      </c>
      <c r="F190" s="148">
        <f t="shared" si="26"/>
        <v>3835</v>
      </c>
      <c r="G190" s="148">
        <f t="shared" si="26"/>
        <v>0</v>
      </c>
      <c r="H190" s="148">
        <f t="shared" si="26"/>
        <v>0</v>
      </c>
      <c r="I190" s="148">
        <f t="shared" si="26"/>
        <v>3834</v>
      </c>
      <c r="J190" s="148">
        <f t="shared" si="26"/>
        <v>0</v>
      </c>
      <c r="K190" s="148">
        <f t="shared" si="26"/>
        <v>0</v>
      </c>
      <c r="L190" s="148">
        <f t="shared" si="26"/>
        <v>0</v>
      </c>
      <c r="M190" s="148">
        <f t="shared" si="26"/>
        <v>3835</v>
      </c>
      <c r="N190" s="148">
        <f t="shared" si="26"/>
        <v>0</v>
      </c>
      <c r="O190" s="148">
        <f>SUM(O179+O185+O189)</f>
        <v>11504</v>
      </c>
    </row>
    <row r="191" spans="1:15" ht="15">
      <c r="A191" s="157" t="s">
        <v>380</v>
      </c>
      <c r="B191" s="151" t="s">
        <v>381</v>
      </c>
      <c r="C191" s="153">
        <f>SUM(C173+C190)</f>
        <v>2627</v>
      </c>
      <c r="D191" s="153">
        <f aca="true" t="shared" si="27" ref="D191:N191">SUM(D173+D190)</f>
        <v>1617</v>
      </c>
      <c r="E191" s="153">
        <f t="shared" si="27"/>
        <v>2794</v>
      </c>
      <c r="F191" s="153">
        <f t="shared" si="27"/>
        <v>5880</v>
      </c>
      <c r="G191" s="153">
        <f t="shared" si="27"/>
        <v>1624</v>
      </c>
      <c r="H191" s="153">
        <f t="shared" si="27"/>
        <v>1619</v>
      </c>
      <c r="I191" s="153">
        <f t="shared" si="27"/>
        <v>5453</v>
      </c>
      <c r="J191" s="153">
        <f t="shared" si="27"/>
        <v>1619</v>
      </c>
      <c r="K191" s="153">
        <f t="shared" si="27"/>
        <v>2794</v>
      </c>
      <c r="L191" s="153">
        <f t="shared" si="27"/>
        <v>1619</v>
      </c>
      <c r="M191" s="153">
        <f t="shared" si="27"/>
        <v>5454</v>
      </c>
      <c r="N191" s="153">
        <f t="shared" si="27"/>
        <v>1619</v>
      </c>
      <c r="O191" s="153">
        <f>SUM(O173+O190)</f>
        <v>34719</v>
      </c>
    </row>
    <row r="192" spans="1:15" ht="15" hidden="1">
      <c r="A192" s="153" t="s">
        <v>382</v>
      </c>
      <c r="B192" s="151"/>
      <c r="C192" s="156"/>
      <c r="D192" s="156"/>
      <c r="E192" s="156"/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1:15" ht="15" hidden="1">
      <c r="A193" s="153" t="s">
        <v>383</v>
      </c>
      <c r="B193" s="151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1:15" ht="15" hidden="1">
      <c r="A194" s="159" t="s">
        <v>384</v>
      </c>
      <c r="B194" s="155" t="s">
        <v>385</v>
      </c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1:15" ht="30" hidden="1">
      <c r="A195" s="154" t="s">
        <v>386</v>
      </c>
      <c r="B195" s="155" t="s">
        <v>387</v>
      </c>
      <c r="C195" s="15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1:15" ht="15">
      <c r="A196" s="159" t="s">
        <v>388</v>
      </c>
      <c r="B196" s="155" t="s">
        <v>389</v>
      </c>
      <c r="C196" s="156">
        <v>4000</v>
      </c>
      <c r="D196" s="156"/>
      <c r="E196" s="156"/>
      <c r="F196" s="156"/>
      <c r="G196" s="156"/>
      <c r="H196" s="156"/>
      <c r="I196" s="156"/>
      <c r="J196" s="156"/>
      <c r="K196" s="156"/>
      <c r="L196" s="156"/>
      <c r="M196" s="156"/>
      <c r="N196" s="156"/>
      <c r="O196" s="156">
        <v>4000</v>
      </c>
    </row>
    <row r="197" spans="1:15" ht="28.5">
      <c r="A197" s="157" t="s">
        <v>390</v>
      </c>
      <c r="B197" s="158" t="s">
        <v>391</v>
      </c>
      <c r="C197" s="153">
        <f>SUM(C196)</f>
        <v>4000</v>
      </c>
      <c r="D197" s="153">
        <f aca="true" t="shared" si="28" ref="D197:N197">SUM(D196)</f>
        <v>0</v>
      </c>
      <c r="E197" s="153">
        <f t="shared" si="28"/>
        <v>0</v>
      </c>
      <c r="F197" s="153">
        <f t="shared" si="28"/>
        <v>0</v>
      </c>
      <c r="G197" s="153">
        <f t="shared" si="28"/>
        <v>0</v>
      </c>
      <c r="H197" s="153">
        <f t="shared" si="28"/>
        <v>0</v>
      </c>
      <c r="I197" s="153">
        <f t="shared" si="28"/>
        <v>0</v>
      </c>
      <c r="J197" s="153">
        <f t="shared" si="28"/>
        <v>0</v>
      </c>
      <c r="K197" s="153">
        <f t="shared" si="28"/>
        <v>0</v>
      </c>
      <c r="L197" s="153">
        <f t="shared" si="28"/>
        <v>0</v>
      </c>
      <c r="M197" s="153">
        <f t="shared" si="28"/>
        <v>0</v>
      </c>
      <c r="N197" s="153">
        <f t="shared" si="28"/>
        <v>0</v>
      </c>
      <c r="O197" s="153">
        <f>SUM(O194:O196)</f>
        <v>4000</v>
      </c>
    </row>
    <row r="198" spans="1:15" ht="30" hidden="1">
      <c r="A198" s="154" t="s">
        <v>392</v>
      </c>
      <c r="B198" s="155" t="s">
        <v>393</v>
      </c>
      <c r="C198" s="156"/>
      <c r="D198" s="156"/>
      <c r="E198" s="15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1:15" ht="15" hidden="1">
      <c r="A199" s="159" t="s">
        <v>394</v>
      </c>
      <c r="B199" s="155" t="s">
        <v>395</v>
      </c>
      <c r="C199" s="156"/>
      <c r="D199" s="156"/>
      <c r="E199" s="156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1:15" ht="30" hidden="1">
      <c r="A200" s="154" t="s">
        <v>396</v>
      </c>
      <c r="B200" s="155" t="s">
        <v>397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1:15" ht="15" hidden="1">
      <c r="A201" s="159" t="s">
        <v>398</v>
      </c>
      <c r="B201" s="155" t="s">
        <v>399</v>
      </c>
      <c r="C201" s="156"/>
      <c r="D201" s="156"/>
      <c r="E201" s="156"/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1:15" ht="15" hidden="1">
      <c r="A202" s="160" t="s">
        <v>400</v>
      </c>
      <c r="B202" s="158" t="s">
        <v>401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1:15" ht="30">
      <c r="A203" s="155" t="s">
        <v>402</v>
      </c>
      <c r="B203" s="155" t="s">
        <v>403</v>
      </c>
      <c r="C203" s="156">
        <v>429</v>
      </c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>
        <v>429</v>
      </c>
    </row>
    <row r="204" spans="1:15" ht="30" hidden="1">
      <c r="A204" s="155" t="s">
        <v>404</v>
      </c>
      <c r="B204" s="155" t="s">
        <v>403</v>
      </c>
      <c r="C204" s="156"/>
      <c r="D204" s="156"/>
      <c r="E204" s="156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1:15" ht="30" hidden="1">
      <c r="A205" s="155" t="s">
        <v>405</v>
      </c>
      <c r="B205" s="155" t="s">
        <v>406</v>
      </c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1:15" ht="30" hidden="1">
      <c r="A206" s="155" t="s">
        <v>407</v>
      </c>
      <c r="B206" s="155" t="s">
        <v>406</v>
      </c>
      <c r="C206" s="156"/>
      <c r="D206" s="156"/>
      <c r="E206" s="156"/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1:15" ht="15">
      <c r="A207" s="158" t="s">
        <v>408</v>
      </c>
      <c r="B207" s="158" t="s">
        <v>409</v>
      </c>
      <c r="C207" s="153">
        <f>SUM(C203:C206)</f>
        <v>429</v>
      </c>
      <c r="D207" s="153">
        <f aca="true" t="shared" si="29" ref="D207:N207">SUM(D203:D206)</f>
        <v>0</v>
      </c>
      <c r="E207" s="153">
        <f t="shared" si="29"/>
        <v>0</v>
      </c>
      <c r="F207" s="153">
        <f t="shared" si="29"/>
        <v>0</v>
      </c>
      <c r="G207" s="153">
        <f t="shared" si="29"/>
        <v>0</v>
      </c>
      <c r="H207" s="153">
        <f t="shared" si="29"/>
        <v>0</v>
      </c>
      <c r="I207" s="153">
        <f t="shared" si="29"/>
        <v>0</v>
      </c>
      <c r="J207" s="153">
        <f t="shared" si="29"/>
        <v>0</v>
      </c>
      <c r="K207" s="153">
        <f t="shared" si="29"/>
        <v>0</v>
      </c>
      <c r="L207" s="153">
        <f t="shared" si="29"/>
        <v>0</v>
      </c>
      <c r="M207" s="153">
        <f t="shared" si="29"/>
        <v>0</v>
      </c>
      <c r="N207" s="153">
        <f t="shared" si="29"/>
        <v>0</v>
      </c>
      <c r="O207" s="153">
        <f>SUM(O203:O206)</f>
        <v>429</v>
      </c>
    </row>
    <row r="208" spans="1:15" ht="15" hidden="1">
      <c r="A208" s="159" t="s">
        <v>410</v>
      </c>
      <c r="B208" s="155" t="s">
        <v>411</v>
      </c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1:15" ht="15" hidden="1">
      <c r="A209" s="159" t="s">
        <v>412</v>
      </c>
      <c r="B209" s="155" t="s">
        <v>413</v>
      </c>
      <c r="C209" s="156"/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1:15" ht="15" hidden="1">
      <c r="A210" s="159" t="s">
        <v>414</v>
      </c>
      <c r="B210" s="155" t="s">
        <v>415</v>
      </c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1:15" ht="15" hidden="1">
      <c r="A211" s="159" t="s">
        <v>416</v>
      </c>
      <c r="B211" s="155" t="s">
        <v>417</v>
      </c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1:15" ht="30" hidden="1">
      <c r="A212" s="154" t="s">
        <v>418</v>
      </c>
      <c r="B212" s="155" t="s">
        <v>419</v>
      </c>
      <c r="C212" s="156"/>
      <c r="D212" s="156"/>
      <c r="E212" s="15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1:15" ht="15">
      <c r="A213" s="157" t="s">
        <v>420</v>
      </c>
      <c r="B213" s="158" t="s">
        <v>421</v>
      </c>
      <c r="C213" s="153">
        <f>SUM(C197+C207)</f>
        <v>4429</v>
      </c>
      <c r="D213" s="153">
        <f aca="true" t="shared" si="30" ref="D213:N213">SUM(D197+D207)</f>
        <v>0</v>
      </c>
      <c r="E213" s="153">
        <f t="shared" si="30"/>
        <v>0</v>
      </c>
      <c r="F213" s="153">
        <f t="shared" si="30"/>
        <v>0</v>
      </c>
      <c r="G213" s="153">
        <f t="shared" si="30"/>
        <v>0</v>
      </c>
      <c r="H213" s="153">
        <f t="shared" si="30"/>
        <v>0</v>
      </c>
      <c r="I213" s="153">
        <f t="shared" si="30"/>
        <v>0</v>
      </c>
      <c r="J213" s="153">
        <f t="shared" si="30"/>
        <v>0</v>
      </c>
      <c r="K213" s="153">
        <f t="shared" si="30"/>
        <v>0</v>
      </c>
      <c r="L213" s="153">
        <f t="shared" si="30"/>
        <v>0</v>
      </c>
      <c r="M213" s="153">
        <f t="shared" si="30"/>
        <v>0</v>
      </c>
      <c r="N213" s="153">
        <f t="shared" si="30"/>
        <v>0</v>
      </c>
      <c r="O213" s="153">
        <f>SUM(O197+O202+O207)</f>
        <v>4429</v>
      </c>
    </row>
    <row r="214" spans="1:15" ht="30" hidden="1">
      <c r="A214" s="154" t="s">
        <v>422</v>
      </c>
      <c r="B214" s="155" t="s">
        <v>423</v>
      </c>
      <c r="C214" s="156"/>
      <c r="D214" s="156"/>
      <c r="E214" s="15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1:15" ht="30" hidden="1">
      <c r="A215" s="154" t="s">
        <v>424</v>
      </c>
      <c r="B215" s="155" t="s">
        <v>425</v>
      </c>
      <c r="C215" s="156"/>
      <c r="D215" s="156"/>
      <c r="E215" s="156"/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1:15" ht="15" hidden="1">
      <c r="A216" s="159" t="s">
        <v>426</v>
      </c>
      <c r="B216" s="155" t="s">
        <v>427</v>
      </c>
      <c r="C216" s="156"/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1:15" ht="15" hidden="1">
      <c r="A217" s="159" t="s">
        <v>428</v>
      </c>
      <c r="B217" s="155" t="s">
        <v>429</v>
      </c>
      <c r="C217" s="156"/>
      <c r="D217" s="156"/>
      <c r="E217" s="156"/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1:15" ht="15" hidden="1">
      <c r="A218" s="160" t="s">
        <v>430</v>
      </c>
      <c r="B218" s="158" t="s">
        <v>431</v>
      </c>
      <c r="C218" s="156"/>
      <c r="D218" s="156"/>
      <c r="E218" s="156"/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1:15" ht="28.5" hidden="1">
      <c r="A219" s="157" t="s">
        <v>432</v>
      </c>
      <c r="B219" s="158" t="s">
        <v>433</v>
      </c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1:15" ht="15">
      <c r="A220" s="160" t="s">
        <v>434</v>
      </c>
      <c r="B220" s="158" t="s">
        <v>435</v>
      </c>
      <c r="C220" s="153">
        <f>SUM(C213+C218+C219)</f>
        <v>4429</v>
      </c>
      <c r="D220" s="153">
        <f aca="true" t="shared" si="31" ref="D220:N220">SUM(D213+D218+D219)</f>
        <v>0</v>
      </c>
      <c r="E220" s="153">
        <f t="shared" si="31"/>
        <v>0</v>
      </c>
      <c r="F220" s="153">
        <f t="shared" si="31"/>
        <v>0</v>
      </c>
      <c r="G220" s="153">
        <f t="shared" si="31"/>
        <v>0</v>
      </c>
      <c r="H220" s="153">
        <f t="shared" si="31"/>
        <v>0</v>
      </c>
      <c r="I220" s="153">
        <f t="shared" si="31"/>
        <v>0</v>
      </c>
      <c r="J220" s="153">
        <f t="shared" si="31"/>
        <v>0</v>
      </c>
      <c r="K220" s="153">
        <f t="shared" si="31"/>
        <v>0</v>
      </c>
      <c r="L220" s="153">
        <f t="shared" si="31"/>
        <v>0</v>
      </c>
      <c r="M220" s="153">
        <f t="shared" si="31"/>
        <v>0</v>
      </c>
      <c r="N220" s="153">
        <f t="shared" si="31"/>
        <v>0</v>
      </c>
      <c r="O220" s="153">
        <f>SUM(O197+O207)</f>
        <v>4429</v>
      </c>
    </row>
    <row r="221" spans="1:15" ht="15">
      <c r="A221" s="153" t="s">
        <v>22</v>
      </c>
      <c r="B221" s="153"/>
      <c r="C221" s="153">
        <f>SUM(C191+C220)</f>
        <v>7056</v>
      </c>
      <c r="D221" s="153">
        <f aca="true" t="shared" si="32" ref="D221:N221">SUM(D191+D220)</f>
        <v>1617</v>
      </c>
      <c r="E221" s="153">
        <f t="shared" si="32"/>
        <v>2794</v>
      </c>
      <c r="F221" s="153">
        <f t="shared" si="32"/>
        <v>5880</v>
      </c>
      <c r="G221" s="153">
        <f t="shared" si="32"/>
        <v>1624</v>
      </c>
      <c r="H221" s="153">
        <f t="shared" si="32"/>
        <v>1619</v>
      </c>
      <c r="I221" s="153">
        <f t="shared" si="32"/>
        <v>5453</v>
      </c>
      <c r="J221" s="153">
        <f t="shared" si="32"/>
        <v>1619</v>
      </c>
      <c r="K221" s="153">
        <f t="shared" si="32"/>
        <v>2794</v>
      </c>
      <c r="L221" s="153">
        <f t="shared" si="32"/>
        <v>1619</v>
      </c>
      <c r="M221" s="153">
        <f t="shared" si="32"/>
        <v>5454</v>
      </c>
      <c r="N221" s="153">
        <f t="shared" si="32"/>
        <v>1619</v>
      </c>
      <c r="O221" s="153">
        <f>SUM(O191+O220)</f>
        <v>39148</v>
      </c>
    </row>
  </sheetData>
  <sheetProtection/>
  <mergeCells count="3">
    <mergeCell ref="A2:O2"/>
    <mergeCell ref="A3:O3"/>
    <mergeCell ref="A4:O4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8.421875" style="1" customWidth="1"/>
    <col min="2" max="2" width="9.00390625" style="1" customWidth="1"/>
    <col min="3" max="3" width="11.7109375" style="1" customWidth="1"/>
    <col min="4" max="4" width="11.00390625" style="1" customWidth="1"/>
    <col min="5" max="5" width="11.140625" style="1" hidden="1" customWidth="1"/>
    <col min="6" max="6" width="14.140625" style="1" customWidth="1"/>
    <col min="7" max="16384" width="9.140625" style="1" customWidth="1"/>
  </cols>
  <sheetData>
    <row r="1" spans="1:6" ht="15">
      <c r="A1" s="167" t="s">
        <v>695</v>
      </c>
      <c r="B1" s="167"/>
      <c r="C1" s="167"/>
      <c r="D1" s="167"/>
      <c r="E1" s="167"/>
      <c r="F1" s="167"/>
    </row>
    <row r="2" spans="1:6" ht="15" hidden="1">
      <c r="A2" s="171"/>
      <c r="B2" s="171"/>
      <c r="C2" s="171"/>
      <c r="D2" s="171"/>
      <c r="E2" s="171"/>
      <c r="F2" s="171"/>
    </row>
    <row r="3" spans="1:6" ht="15" hidden="1">
      <c r="A3" s="167"/>
      <c r="B3" s="167"/>
      <c r="C3" s="167"/>
      <c r="D3" s="167"/>
      <c r="E3" s="167"/>
      <c r="F3" s="167"/>
    </row>
    <row r="4" ht="15" hidden="1"/>
    <row r="5" spans="1:6" ht="15.75">
      <c r="A5" s="168" t="s">
        <v>436</v>
      </c>
      <c r="B5" s="169"/>
      <c r="C5" s="169"/>
      <c r="D5" s="169"/>
      <c r="E5" s="169"/>
      <c r="F5" s="170"/>
    </row>
    <row r="6" spans="1:6" ht="15.75">
      <c r="A6" s="168" t="s">
        <v>25</v>
      </c>
      <c r="B6" s="169"/>
      <c r="C6" s="169"/>
      <c r="D6" s="169"/>
      <c r="E6" s="169"/>
      <c r="F6" s="170"/>
    </row>
    <row r="7" ht="19.5">
      <c r="A7" s="11"/>
    </row>
    <row r="8" ht="15">
      <c r="A8" s="4" t="s">
        <v>26</v>
      </c>
    </row>
    <row r="9" spans="1:6" ht="38.25">
      <c r="A9" s="12" t="s">
        <v>27</v>
      </c>
      <c r="B9" s="13" t="s">
        <v>28</v>
      </c>
      <c r="C9" s="14" t="s">
        <v>29</v>
      </c>
      <c r="D9" s="14" t="s">
        <v>30</v>
      </c>
      <c r="E9" s="14" t="s">
        <v>31</v>
      </c>
      <c r="F9" s="15" t="s">
        <v>32</v>
      </c>
    </row>
    <row r="10" spans="1:6" ht="15">
      <c r="A10" s="16" t="s">
        <v>33</v>
      </c>
      <c r="B10" s="17" t="s">
        <v>34</v>
      </c>
      <c r="C10" s="5">
        <v>1500</v>
      </c>
      <c r="D10" s="5">
        <v>0</v>
      </c>
      <c r="E10" s="5"/>
      <c r="F10" s="18">
        <f>SUM(C10+D10)</f>
        <v>1500</v>
      </c>
    </row>
    <row r="11" spans="1:6" ht="15">
      <c r="A11" s="16" t="s">
        <v>35</v>
      </c>
      <c r="B11" s="19" t="s">
        <v>36</v>
      </c>
      <c r="C11" s="5">
        <v>0</v>
      </c>
      <c r="D11" s="5">
        <v>0</v>
      </c>
      <c r="E11" s="5"/>
      <c r="F11" s="18">
        <f aca="true" t="shared" si="0" ref="F11:F75">SUM(C11+D11)</f>
        <v>0</v>
      </c>
    </row>
    <row r="12" spans="1:6" ht="15">
      <c r="A12" s="16" t="s">
        <v>37</v>
      </c>
      <c r="B12" s="19" t="s">
        <v>38</v>
      </c>
      <c r="C12" s="5">
        <v>0</v>
      </c>
      <c r="D12" s="5">
        <v>0</v>
      </c>
      <c r="E12" s="5"/>
      <c r="F12" s="18">
        <f t="shared" si="0"/>
        <v>0</v>
      </c>
    </row>
    <row r="13" spans="1:6" ht="18.75" customHeight="1">
      <c r="A13" s="20" t="s">
        <v>39</v>
      </c>
      <c r="B13" s="19" t="s">
        <v>40</v>
      </c>
      <c r="C13" s="5">
        <v>0</v>
      </c>
      <c r="D13" s="5">
        <v>0</v>
      </c>
      <c r="E13" s="5"/>
      <c r="F13" s="18">
        <f t="shared" si="0"/>
        <v>0</v>
      </c>
    </row>
    <row r="14" spans="1:6" ht="15">
      <c r="A14" s="20" t="s">
        <v>41</v>
      </c>
      <c r="B14" s="19" t="s">
        <v>42</v>
      </c>
      <c r="C14" s="5">
        <v>0</v>
      </c>
      <c r="D14" s="5">
        <v>0</v>
      </c>
      <c r="E14" s="5"/>
      <c r="F14" s="18">
        <f t="shared" si="0"/>
        <v>0</v>
      </c>
    </row>
    <row r="15" spans="1:6" ht="15">
      <c r="A15" s="20" t="s">
        <v>43</v>
      </c>
      <c r="B15" s="19" t="s">
        <v>44</v>
      </c>
      <c r="C15" s="5">
        <v>0</v>
      </c>
      <c r="D15" s="5">
        <v>0</v>
      </c>
      <c r="E15" s="5"/>
      <c r="F15" s="18">
        <f t="shared" si="0"/>
        <v>0</v>
      </c>
    </row>
    <row r="16" spans="1:6" ht="15">
      <c r="A16" s="20" t="s">
        <v>45</v>
      </c>
      <c r="B16" s="19" t="s">
        <v>46</v>
      </c>
      <c r="C16" s="5">
        <v>144</v>
      </c>
      <c r="D16" s="5">
        <v>0</v>
      </c>
      <c r="E16" s="5"/>
      <c r="F16" s="18">
        <f t="shared" si="0"/>
        <v>144</v>
      </c>
    </row>
    <row r="17" spans="1:6" ht="15">
      <c r="A17" s="20" t="s">
        <v>47</v>
      </c>
      <c r="B17" s="19" t="s">
        <v>48</v>
      </c>
      <c r="C17" s="5">
        <v>0</v>
      </c>
      <c r="D17" s="5">
        <v>0</v>
      </c>
      <c r="E17" s="5"/>
      <c r="F17" s="18">
        <f t="shared" si="0"/>
        <v>0</v>
      </c>
    </row>
    <row r="18" spans="1:6" ht="15">
      <c r="A18" s="21" t="s">
        <v>49</v>
      </c>
      <c r="B18" s="19" t="s">
        <v>50</v>
      </c>
      <c r="C18" s="5">
        <v>0</v>
      </c>
      <c r="D18" s="5">
        <v>0</v>
      </c>
      <c r="E18" s="5"/>
      <c r="F18" s="18">
        <f t="shared" si="0"/>
        <v>0</v>
      </c>
    </row>
    <row r="19" spans="1:6" ht="15">
      <c r="A19" s="21" t="s">
        <v>51</v>
      </c>
      <c r="B19" s="19" t="s">
        <v>52</v>
      </c>
      <c r="C19" s="5">
        <v>0</v>
      </c>
      <c r="D19" s="5">
        <v>0</v>
      </c>
      <c r="E19" s="5"/>
      <c r="F19" s="18">
        <f t="shared" si="0"/>
        <v>0</v>
      </c>
    </row>
    <row r="20" spans="1:6" ht="15">
      <c r="A20" s="21" t="s">
        <v>53</v>
      </c>
      <c r="B20" s="19" t="s">
        <v>54</v>
      </c>
      <c r="C20" s="5">
        <v>0</v>
      </c>
      <c r="D20" s="5">
        <v>0</v>
      </c>
      <c r="E20" s="5"/>
      <c r="F20" s="18">
        <f t="shared" si="0"/>
        <v>0</v>
      </c>
    </row>
    <row r="21" spans="1:6" ht="15">
      <c r="A21" s="21" t="s">
        <v>55</v>
      </c>
      <c r="B21" s="19" t="s">
        <v>56</v>
      </c>
      <c r="C21" s="5">
        <v>0</v>
      </c>
      <c r="D21" s="5">
        <v>0</v>
      </c>
      <c r="E21" s="5"/>
      <c r="F21" s="18">
        <f t="shared" si="0"/>
        <v>0</v>
      </c>
    </row>
    <row r="22" spans="1:6" ht="15">
      <c r="A22" s="21" t="s">
        <v>57</v>
      </c>
      <c r="B22" s="19" t="s">
        <v>58</v>
      </c>
      <c r="C22" s="5">
        <v>0</v>
      </c>
      <c r="D22" s="5">
        <v>0</v>
      </c>
      <c r="E22" s="5"/>
      <c r="F22" s="18">
        <f t="shared" si="0"/>
        <v>0</v>
      </c>
    </row>
    <row r="23" spans="1:6" ht="15">
      <c r="A23" s="22" t="s">
        <v>59</v>
      </c>
      <c r="B23" s="23" t="s">
        <v>60</v>
      </c>
      <c r="C23" s="6">
        <f>SUM(C10:C22)</f>
        <v>1644</v>
      </c>
      <c r="D23" s="6">
        <v>0</v>
      </c>
      <c r="E23" s="6"/>
      <c r="F23" s="49">
        <f t="shared" si="0"/>
        <v>1644</v>
      </c>
    </row>
    <row r="24" spans="1:6" ht="15">
      <c r="A24" s="21" t="s">
        <v>61</v>
      </c>
      <c r="B24" s="19" t="s">
        <v>62</v>
      </c>
      <c r="C24" s="5">
        <v>1800</v>
      </c>
      <c r="D24" s="5">
        <v>0</v>
      </c>
      <c r="E24" s="5"/>
      <c r="F24" s="18">
        <f t="shared" si="0"/>
        <v>1800</v>
      </c>
    </row>
    <row r="25" spans="1:6" ht="25.5">
      <c r="A25" s="21" t="s">
        <v>63</v>
      </c>
      <c r="B25" s="19" t="s">
        <v>64</v>
      </c>
      <c r="C25" s="5">
        <v>120</v>
      </c>
      <c r="D25" s="5">
        <v>0</v>
      </c>
      <c r="E25" s="5"/>
      <c r="F25" s="18">
        <f t="shared" si="0"/>
        <v>120</v>
      </c>
    </row>
    <row r="26" spans="1:6" ht="15">
      <c r="A26" s="24" t="s">
        <v>65</v>
      </c>
      <c r="B26" s="19" t="s">
        <v>66</v>
      </c>
      <c r="C26" s="5">
        <v>0</v>
      </c>
      <c r="D26" s="5">
        <v>0</v>
      </c>
      <c r="E26" s="5"/>
      <c r="F26" s="18">
        <f t="shared" si="0"/>
        <v>0</v>
      </c>
    </row>
    <row r="27" spans="1:7" ht="15">
      <c r="A27" s="25" t="s">
        <v>67</v>
      </c>
      <c r="B27" s="23" t="s">
        <v>68</v>
      </c>
      <c r="C27" s="6">
        <f>SUM(C24:C26)</f>
        <v>1920</v>
      </c>
      <c r="D27" s="6">
        <v>0</v>
      </c>
      <c r="E27" s="6"/>
      <c r="F27" s="49">
        <f t="shared" si="0"/>
        <v>1920</v>
      </c>
      <c r="G27" s="51"/>
    </row>
    <row r="28" spans="1:6" ht="15">
      <c r="A28" s="26" t="s">
        <v>69</v>
      </c>
      <c r="B28" s="27" t="s">
        <v>70</v>
      </c>
      <c r="C28" s="6">
        <f>SUM(C27,C23)</f>
        <v>3564</v>
      </c>
      <c r="D28" s="6">
        <v>0</v>
      </c>
      <c r="E28" s="6"/>
      <c r="F28" s="49">
        <f t="shared" si="0"/>
        <v>3564</v>
      </c>
    </row>
    <row r="29" spans="1:6" ht="28.5">
      <c r="A29" s="28" t="s">
        <v>71</v>
      </c>
      <c r="B29" s="27" t="s">
        <v>72</v>
      </c>
      <c r="C29" s="6">
        <v>1092</v>
      </c>
      <c r="D29" s="6">
        <v>0</v>
      </c>
      <c r="E29" s="6"/>
      <c r="F29" s="49">
        <f t="shared" si="0"/>
        <v>1092</v>
      </c>
    </row>
    <row r="30" spans="1:6" ht="15">
      <c r="A30" s="21" t="s">
        <v>73</v>
      </c>
      <c r="B30" s="19" t="s">
        <v>74</v>
      </c>
      <c r="C30" s="5">
        <v>0</v>
      </c>
      <c r="D30" s="5">
        <v>0</v>
      </c>
      <c r="E30" s="5"/>
      <c r="F30" s="18">
        <f t="shared" si="0"/>
        <v>0</v>
      </c>
    </row>
    <row r="31" spans="1:6" ht="15">
      <c r="A31" s="21" t="s">
        <v>75</v>
      </c>
      <c r="B31" s="19" t="s">
        <v>76</v>
      </c>
      <c r="C31" s="5">
        <v>410</v>
      </c>
      <c r="D31" s="5">
        <v>0</v>
      </c>
      <c r="E31" s="5"/>
      <c r="F31" s="18">
        <f t="shared" si="0"/>
        <v>410</v>
      </c>
    </row>
    <row r="32" spans="1:6" ht="15">
      <c r="A32" s="21" t="s">
        <v>77</v>
      </c>
      <c r="B32" s="19" t="s">
        <v>78</v>
      </c>
      <c r="C32" s="5">
        <v>0</v>
      </c>
      <c r="D32" s="5">
        <v>0</v>
      </c>
      <c r="E32" s="5"/>
      <c r="F32" s="18">
        <f t="shared" si="0"/>
        <v>0</v>
      </c>
    </row>
    <row r="33" spans="1:6" ht="15">
      <c r="A33" s="25" t="s">
        <v>79</v>
      </c>
      <c r="B33" s="23" t="s">
        <v>80</v>
      </c>
      <c r="C33" s="6">
        <f>SUM(C30:C32)</f>
        <v>410</v>
      </c>
      <c r="D33" s="6">
        <v>0</v>
      </c>
      <c r="E33" s="6"/>
      <c r="F33" s="49">
        <f t="shared" si="0"/>
        <v>410</v>
      </c>
    </row>
    <row r="34" spans="1:6" ht="15">
      <c r="A34" s="21" t="s">
        <v>81</v>
      </c>
      <c r="B34" s="19" t="s">
        <v>82</v>
      </c>
      <c r="C34" s="5">
        <v>165</v>
      </c>
      <c r="D34" s="5">
        <v>0</v>
      </c>
      <c r="E34" s="5"/>
      <c r="F34" s="18">
        <f t="shared" si="0"/>
        <v>165</v>
      </c>
    </row>
    <row r="35" spans="1:6" ht="15">
      <c r="A35" s="21" t="s">
        <v>83</v>
      </c>
      <c r="B35" s="19" t="s">
        <v>84</v>
      </c>
      <c r="C35" s="5">
        <v>200</v>
      </c>
      <c r="D35" s="5">
        <v>0</v>
      </c>
      <c r="E35" s="5"/>
      <c r="F35" s="18">
        <f t="shared" si="0"/>
        <v>200</v>
      </c>
    </row>
    <row r="36" spans="1:6" ht="15">
      <c r="A36" s="25" t="s">
        <v>85</v>
      </c>
      <c r="B36" s="23" t="s">
        <v>86</v>
      </c>
      <c r="C36" s="6">
        <f>SUM(C34:C35)</f>
        <v>365</v>
      </c>
      <c r="D36" s="6">
        <v>0</v>
      </c>
      <c r="E36" s="5"/>
      <c r="F36" s="49">
        <f t="shared" si="0"/>
        <v>365</v>
      </c>
    </row>
    <row r="37" spans="1:6" ht="15">
      <c r="A37" s="21" t="s">
        <v>87</v>
      </c>
      <c r="B37" s="19" t="s">
        <v>88</v>
      </c>
      <c r="C37" s="5">
        <v>2667</v>
      </c>
      <c r="D37" s="5">
        <v>0</v>
      </c>
      <c r="E37" s="5"/>
      <c r="F37" s="18">
        <f t="shared" si="0"/>
        <v>2667</v>
      </c>
    </row>
    <row r="38" spans="1:6" ht="15">
      <c r="A38" s="21" t="s">
        <v>89</v>
      </c>
      <c r="B38" s="19" t="s">
        <v>90</v>
      </c>
      <c r="C38" s="5">
        <v>2712</v>
      </c>
      <c r="D38" s="5">
        <v>0</v>
      </c>
      <c r="E38" s="5"/>
      <c r="F38" s="18">
        <f t="shared" si="0"/>
        <v>2712</v>
      </c>
    </row>
    <row r="39" spans="1:6" ht="15">
      <c r="A39" s="21" t="s">
        <v>91</v>
      </c>
      <c r="B39" s="19" t="s">
        <v>92</v>
      </c>
      <c r="C39" s="5">
        <v>0</v>
      </c>
      <c r="D39" s="5">
        <v>0</v>
      </c>
      <c r="E39" s="5"/>
      <c r="F39" s="18">
        <f t="shared" si="0"/>
        <v>0</v>
      </c>
    </row>
    <row r="40" spans="1:6" ht="15">
      <c r="A40" s="21" t="s">
        <v>93</v>
      </c>
      <c r="B40" s="19" t="s">
        <v>94</v>
      </c>
      <c r="C40" s="5">
        <v>50</v>
      </c>
      <c r="D40" s="5">
        <v>0</v>
      </c>
      <c r="E40" s="5"/>
      <c r="F40" s="18">
        <f t="shared" si="0"/>
        <v>50</v>
      </c>
    </row>
    <row r="41" spans="1:6" ht="15">
      <c r="A41" s="29" t="s">
        <v>95</v>
      </c>
      <c r="B41" s="19" t="s">
        <v>96</v>
      </c>
      <c r="C41" s="5">
        <v>0</v>
      </c>
      <c r="D41" s="5">
        <v>0</v>
      </c>
      <c r="E41" s="5"/>
      <c r="F41" s="18">
        <f t="shared" si="0"/>
        <v>0</v>
      </c>
    </row>
    <row r="42" spans="1:6" ht="15">
      <c r="A42" s="24" t="s">
        <v>97</v>
      </c>
      <c r="B42" s="19" t="s">
        <v>98</v>
      </c>
      <c r="C42" s="5">
        <v>0</v>
      </c>
      <c r="D42" s="5">
        <v>0</v>
      </c>
      <c r="E42" s="5"/>
      <c r="F42" s="18">
        <f t="shared" si="0"/>
        <v>0</v>
      </c>
    </row>
    <row r="43" spans="1:6" ht="15">
      <c r="A43" s="21" t="s">
        <v>99</v>
      </c>
      <c r="B43" s="19" t="s">
        <v>100</v>
      </c>
      <c r="C43" s="5">
        <v>352</v>
      </c>
      <c r="D43" s="5">
        <v>0</v>
      </c>
      <c r="E43" s="5"/>
      <c r="F43" s="18">
        <f t="shared" si="0"/>
        <v>352</v>
      </c>
    </row>
    <row r="44" spans="1:6" ht="15">
      <c r="A44" s="25" t="s">
        <v>101</v>
      </c>
      <c r="B44" s="23" t="s">
        <v>102</v>
      </c>
      <c r="C44" s="6">
        <f>SUM(C37:C43)</f>
        <v>5781</v>
      </c>
      <c r="D44" s="5">
        <v>0</v>
      </c>
      <c r="E44" s="5"/>
      <c r="F44" s="49">
        <f t="shared" si="0"/>
        <v>5781</v>
      </c>
    </row>
    <row r="45" spans="1:6" ht="15">
      <c r="A45" s="21" t="s">
        <v>103</v>
      </c>
      <c r="B45" s="19" t="s">
        <v>104</v>
      </c>
      <c r="C45" s="5">
        <v>0</v>
      </c>
      <c r="D45" s="5">
        <v>0</v>
      </c>
      <c r="E45" s="5"/>
      <c r="F45" s="18">
        <f t="shared" si="0"/>
        <v>0</v>
      </c>
    </row>
    <row r="46" spans="1:6" ht="15">
      <c r="A46" s="21" t="s">
        <v>105</v>
      </c>
      <c r="B46" s="19" t="s">
        <v>106</v>
      </c>
      <c r="C46" s="5">
        <v>0</v>
      </c>
      <c r="D46" s="5">
        <v>0</v>
      </c>
      <c r="E46" s="5"/>
      <c r="F46" s="18">
        <f t="shared" si="0"/>
        <v>0</v>
      </c>
    </row>
    <row r="47" spans="1:6" ht="15">
      <c r="A47" s="25" t="s">
        <v>107</v>
      </c>
      <c r="B47" s="23" t="s">
        <v>108</v>
      </c>
      <c r="C47" s="6">
        <v>0</v>
      </c>
      <c r="D47" s="6">
        <v>0</v>
      </c>
      <c r="E47" s="5"/>
      <c r="F47" s="49">
        <f t="shared" si="0"/>
        <v>0</v>
      </c>
    </row>
    <row r="48" spans="1:6" ht="15">
      <c r="A48" s="21" t="s">
        <v>109</v>
      </c>
      <c r="B48" s="19" t="s">
        <v>110</v>
      </c>
      <c r="C48" s="5">
        <v>2468</v>
      </c>
      <c r="D48" s="5">
        <v>0</v>
      </c>
      <c r="E48" s="5"/>
      <c r="F48" s="18">
        <f t="shared" si="0"/>
        <v>2468</v>
      </c>
    </row>
    <row r="49" spans="1:6" ht="15">
      <c r="A49" s="21" t="s">
        <v>111</v>
      </c>
      <c r="B49" s="19" t="s">
        <v>112</v>
      </c>
      <c r="C49" s="5">
        <v>0</v>
      </c>
      <c r="D49" s="5">
        <v>0</v>
      </c>
      <c r="E49" s="5"/>
      <c r="F49" s="18">
        <f t="shared" si="0"/>
        <v>0</v>
      </c>
    </row>
    <row r="50" spans="1:6" ht="15">
      <c r="A50" s="21" t="s">
        <v>113</v>
      </c>
      <c r="B50" s="19" t="s">
        <v>114</v>
      </c>
      <c r="C50" s="5">
        <v>420</v>
      </c>
      <c r="D50" s="5">
        <v>0</v>
      </c>
      <c r="E50" s="5"/>
      <c r="F50" s="18">
        <f t="shared" si="0"/>
        <v>420</v>
      </c>
    </row>
    <row r="51" spans="1:6" ht="15">
      <c r="A51" s="21" t="s">
        <v>115</v>
      </c>
      <c r="B51" s="19" t="s">
        <v>116</v>
      </c>
      <c r="C51" s="5">
        <v>100</v>
      </c>
      <c r="D51" s="5">
        <v>0</v>
      </c>
      <c r="E51" s="5"/>
      <c r="F51" s="18">
        <f t="shared" si="0"/>
        <v>100</v>
      </c>
    </row>
    <row r="52" spans="1:6" ht="15">
      <c r="A52" s="21" t="s">
        <v>117</v>
      </c>
      <c r="B52" s="19" t="s">
        <v>118</v>
      </c>
      <c r="C52" s="5">
        <v>0</v>
      </c>
      <c r="D52" s="5">
        <v>1343</v>
      </c>
      <c r="E52" s="5"/>
      <c r="F52" s="18">
        <f t="shared" si="0"/>
        <v>1343</v>
      </c>
    </row>
    <row r="53" spans="1:6" ht="26.25" customHeight="1">
      <c r="A53" s="12" t="s">
        <v>27</v>
      </c>
      <c r="B53" s="13" t="s">
        <v>28</v>
      </c>
      <c r="C53" s="14" t="s">
        <v>29</v>
      </c>
      <c r="D53" s="14" t="s">
        <v>30</v>
      </c>
      <c r="E53" s="14" t="s">
        <v>31</v>
      </c>
      <c r="F53" s="15" t="s">
        <v>32</v>
      </c>
    </row>
    <row r="54" spans="1:6" ht="15">
      <c r="A54" s="25" t="s">
        <v>119</v>
      </c>
      <c r="B54" s="23" t="s">
        <v>120</v>
      </c>
      <c r="C54" s="6">
        <f>SUM(C48:C52)</f>
        <v>2988</v>
      </c>
      <c r="D54" s="6">
        <f>SUM(D48:D52)</f>
        <v>1343</v>
      </c>
      <c r="E54" s="5"/>
      <c r="F54" s="49">
        <f t="shared" si="0"/>
        <v>4331</v>
      </c>
    </row>
    <row r="55" spans="1:6" ht="15">
      <c r="A55" s="28" t="s">
        <v>121</v>
      </c>
      <c r="B55" s="27" t="s">
        <v>122</v>
      </c>
      <c r="C55" s="6">
        <f>SUM(C33+C36+C44+C47+C54)</f>
        <v>9544</v>
      </c>
      <c r="D55" s="6">
        <f>SUM(D33+D36+D44+D47+D54)</f>
        <v>1343</v>
      </c>
      <c r="E55" s="5"/>
      <c r="F55" s="49">
        <f t="shared" si="0"/>
        <v>10887</v>
      </c>
    </row>
    <row r="56" spans="1:6" ht="15">
      <c r="A56" s="30" t="s">
        <v>123</v>
      </c>
      <c r="B56" s="19" t="s">
        <v>124</v>
      </c>
      <c r="C56" s="5">
        <v>0</v>
      </c>
      <c r="D56" s="5">
        <v>0</v>
      </c>
      <c r="E56" s="5"/>
      <c r="F56" s="18">
        <f t="shared" si="0"/>
        <v>0</v>
      </c>
    </row>
    <row r="57" spans="1:6" ht="15">
      <c r="A57" s="30" t="s">
        <v>125</v>
      </c>
      <c r="B57" s="19" t="s">
        <v>126</v>
      </c>
      <c r="C57" s="5">
        <v>0</v>
      </c>
      <c r="D57" s="5">
        <v>0</v>
      </c>
      <c r="E57" s="5"/>
      <c r="F57" s="18">
        <f t="shared" si="0"/>
        <v>0</v>
      </c>
    </row>
    <row r="58" spans="1:6" ht="15">
      <c r="A58" s="31" t="s">
        <v>127</v>
      </c>
      <c r="B58" s="19" t="s">
        <v>128</v>
      </c>
      <c r="C58" s="5">
        <v>0</v>
      </c>
      <c r="D58" s="5">
        <v>0</v>
      </c>
      <c r="E58" s="5"/>
      <c r="F58" s="18">
        <f t="shared" si="0"/>
        <v>0</v>
      </c>
    </row>
    <row r="59" spans="1:6" ht="15">
      <c r="A59" s="31" t="s">
        <v>129</v>
      </c>
      <c r="B59" s="19" t="s">
        <v>130</v>
      </c>
      <c r="C59" s="5">
        <v>0</v>
      </c>
      <c r="D59" s="5">
        <v>0</v>
      </c>
      <c r="E59" s="5"/>
      <c r="F59" s="18">
        <f t="shared" si="0"/>
        <v>0</v>
      </c>
    </row>
    <row r="60" spans="1:6" ht="15">
      <c r="A60" s="31" t="s">
        <v>131</v>
      </c>
      <c r="B60" s="19" t="s">
        <v>132</v>
      </c>
      <c r="C60" s="5">
        <v>0</v>
      </c>
      <c r="D60" s="5">
        <v>0</v>
      </c>
      <c r="E60" s="5"/>
      <c r="F60" s="18">
        <f t="shared" si="0"/>
        <v>0</v>
      </c>
    </row>
    <row r="61" spans="1:6" ht="15">
      <c r="A61" s="30" t="s">
        <v>133</v>
      </c>
      <c r="B61" s="19" t="s">
        <v>134</v>
      </c>
      <c r="C61" s="5">
        <v>0</v>
      </c>
      <c r="D61" s="5">
        <v>0</v>
      </c>
      <c r="E61" s="5"/>
      <c r="F61" s="18">
        <f t="shared" si="0"/>
        <v>0</v>
      </c>
    </row>
    <row r="62" spans="1:6" ht="15">
      <c r="A62" s="30" t="s">
        <v>135</v>
      </c>
      <c r="B62" s="19" t="s">
        <v>136</v>
      </c>
      <c r="C62" s="5">
        <v>0</v>
      </c>
      <c r="D62" s="5">
        <v>0</v>
      </c>
      <c r="E62" s="5"/>
      <c r="F62" s="18">
        <f t="shared" si="0"/>
        <v>0</v>
      </c>
    </row>
    <row r="63" spans="1:6" ht="15">
      <c r="A63" s="30" t="s">
        <v>137</v>
      </c>
      <c r="B63" s="19" t="s">
        <v>138</v>
      </c>
      <c r="C63" s="5">
        <v>425</v>
      </c>
      <c r="D63" s="5">
        <v>0</v>
      </c>
      <c r="E63" s="5"/>
      <c r="F63" s="18">
        <f t="shared" si="0"/>
        <v>425</v>
      </c>
    </row>
    <row r="64" spans="1:6" ht="15">
      <c r="A64" s="32" t="s">
        <v>139</v>
      </c>
      <c r="B64" s="27" t="s">
        <v>140</v>
      </c>
      <c r="C64" s="6">
        <f>SUM(C56:C63)</f>
        <v>425</v>
      </c>
      <c r="D64" s="6">
        <v>0</v>
      </c>
      <c r="E64" s="5"/>
      <c r="F64" s="49">
        <f t="shared" si="0"/>
        <v>425</v>
      </c>
    </row>
    <row r="65" spans="1:6" ht="15">
      <c r="A65" s="33" t="s">
        <v>141</v>
      </c>
      <c r="B65" s="19" t="s">
        <v>142</v>
      </c>
      <c r="C65" s="5">
        <v>0</v>
      </c>
      <c r="D65" s="5">
        <v>0</v>
      </c>
      <c r="E65" s="5"/>
      <c r="F65" s="18">
        <f t="shared" si="0"/>
        <v>0</v>
      </c>
    </row>
    <row r="66" spans="1:6" ht="15">
      <c r="A66" s="33" t="s">
        <v>143</v>
      </c>
      <c r="B66" s="19" t="s">
        <v>144</v>
      </c>
      <c r="C66" s="5">
        <v>0</v>
      </c>
      <c r="D66" s="5">
        <v>0</v>
      </c>
      <c r="E66" s="5"/>
      <c r="F66" s="18">
        <f t="shared" si="0"/>
        <v>0</v>
      </c>
    </row>
    <row r="67" spans="1:6" ht="25.5">
      <c r="A67" s="33" t="s">
        <v>145</v>
      </c>
      <c r="B67" s="19" t="s">
        <v>146</v>
      </c>
      <c r="C67" s="5">
        <v>0</v>
      </c>
      <c r="D67" s="5">
        <v>0</v>
      </c>
      <c r="E67" s="5"/>
      <c r="F67" s="18">
        <f t="shared" si="0"/>
        <v>0</v>
      </c>
    </row>
    <row r="68" spans="1:6" ht="25.5">
      <c r="A68" s="33" t="s">
        <v>147</v>
      </c>
      <c r="B68" s="19" t="s">
        <v>148</v>
      </c>
      <c r="C68" s="5">
        <v>0</v>
      </c>
      <c r="D68" s="5">
        <v>0</v>
      </c>
      <c r="E68" s="5"/>
      <c r="F68" s="18">
        <f t="shared" si="0"/>
        <v>0</v>
      </c>
    </row>
    <row r="69" spans="1:6" ht="25.5">
      <c r="A69" s="33" t="s">
        <v>149</v>
      </c>
      <c r="B69" s="19" t="s">
        <v>150</v>
      </c>
      <c r="C69" s="5">
        <v>0</v>
      </c>
      <c r="D69" s="5">
        <v>1000</v>
      </c>
      <c r="E69" s="5"/>
      <c r="F69" s="18">
        <f t="shared" si="0"/>
        <v>1000</v>
      </c>
    </row>
    <row r="70" spans="1:6" ht="15">
      <c r="A70" s="33" t="s">
        <v>151</v>
      </c>
      <c r="B70" s="19" t="s">
        <v>152</v>
      </c>
      <c r="C70" s="5">
        <v>0</v>
      </c>
      <c r="D70" s="5">
        <v>479</v>
      </c>
      <c r="E70" s="5"/>
      <c r="F70" s="18">
        <f t="shared" si="0"/>
        <v>479</v>
      </c>
    </row>
    <row r="71" spans="1:6" ht="25.5">
      <c r="A71" s="33" t="s">
        <v>153</v>
      </c>
      <c r="B71" s="19" t="s">
        <v>154</v>
      </c>
      <c r="C71" s="5">
        <v>0</v>
      </c>
      <c r="D71" s="5">
        <v>0</v>
      </c>
      <c r="E71" s="5"/>
      <c r="F71" s="18">
        <f t="shared" si="0"/>
        <v>0</v>
      </c>
    </row>
    <row r="72" spans="1:6" ht="25.5">
      <c r="A72" s="33" t="s">
        <v>155</v>
      </c>
      <c r="B72" s="19" t="s">
        <v>156</v>
      </c>
      <c r="C72" s="5">
        <v>0</v>
      </c>
      <c r="D72" s="5">
        <v>0</v>
      </c>
      <c r="E72" s="5"/>
      <c r="F72" s="18">
        <f t="shared" si="0"/>
        <v>0</v>
      </c>
    </row>
    <row r="73" spans="1:6" ht="15">
      <c r="A73" s="33" t="s">
        <v>157</v>
      </c>
      <c r="B73" s="19" t="s">
        <v>158</v>
      </c>
      <c r="C73" s="5">
        <v>0</v>
      </c>
      <c r="D73" s="5">
        <v>0</v>
      </c>
      <c r="E73" s="5"/>
      <c r="F73" s="18">
        <f t="shared" si="0"/>
        <v>0</v>
      </c>
    </row>
    <row r="74" spans="1:6" ht="15">
      <c r="A74" s="34" t="s">
        <v>159</v>
      </c>
      <c r="B74" s="19" t="s">
        <v>160</v>
      </c>
      <c r="C74" s="5">
        <v>0</v>
      </c>
      <c r="D74" s="5">
        <v>0</v>
      </c>
      <c r="E74" s="5"/>
      <c r="F74" s="18">
        <f t="shared" si="0"/>
        <v>0</v>
      </c>
    </row>
    <row r="75" spans="1:6" ht="15">
      <c r="A75" s="33" t="s">
        <v>161</v>
      </c>
      <c r="B75" s="19" t="s">
        <v>162</v>
      </c>
      <c r="C75" s="5">
        <v>0</v>
      </c>
      <c r="D75" s="5">
        <v>880</v>
      </c>
      <c r="E75" s="5"/>
      <c r="F75" s="18">
        <f t="shared" si="0"/>
        <v>880</v>
      </c>
    </row>
    <row r="76" spans="1:6" ht="15">
      <c r="A76" s="34" t="s">
        <v>163</v>
      </c>
      <c r="B76" s="19" t="s">
        <v>164</v>
      </c>
      <c r="C76" s="5">
        <v>0</v>
      </c>
      <c r="D76" s="5">
        <v>520</v>
      </c>
      <c r="E76" s="5"/>
      <c r="F76" s="18">
        <f aca="true" t="shared" si="1" ref="F76:F103">SUM(C76+D76)</f>
        <v>520</v>
      </c>
    </row>
    <row r="77" spans="1:6" ht="15">
      <c r="A77" s="34" t="s">
        <v>165</v>
      </c>
      <c r="B77" s="19" t="s">
        <v>164</v>
      </c>
      <c r="C77" s="5">
        <v>0</v>
      </c>
      <c r="D77" s="5">
        <v>0</v>
      </c>
      <c r="E77" s="5"/>
      <c r="F77" s="18">
        <f t="shared" si="1"/>
        <v>0</v>
      </c>
    </row>
    <row r="78" spans="1:6" ht="15">
      <c r="A78" s="32" t="s">
        <v>166</v>
      </c>
      <c r="B78" s="27" t="s">
        <v>167</v>
      </c>
      <c r="C78" s="6">
        <v>0</v>
      </c>
      <c r="D78" s="6">
        <f>SUM(D65:D77)</f>
        <v>2879</v>
      </c>
      <c r="E78" s="5"/>
      <c r="F78" s="49">
        <f t="shared" si="1"/>
        <v>2879</v>
      </c>
    </row>
    <row r="79" spans="1:6" ht="15.75">
      <c r="A79" s="35" t="s">
        <v>168</v>
      </c>
      <c r="B79" s="27"/>
      <c r="C79" s="48">
        <f>SUM(C23+C27+C29+C55+C64)</f>
        <v>14625</v>
      </c>
      <c r="D79" s="48">
        <f>SUM(D55+D78)</f>
        <v>4222</v>
      </c>
      <c r="E79" s="5"/>
      <c r="F79" s="50">
        <f t="shared" si="1"/>
        <v>18847</v>
      </c>
    </row>
    <row r="80" spans="1:6" ht="15">
      <c r="A80" s="36" t="s">
        <v>169</v>
      </c>
      <c r="B80" s="19" t="s">
        <v>170</v>
      </c>
      <c r="C80" s="5">
        <v>0</v>
      </c>
      <c r="D80" s="5">
        <v>0</v>
      </c>
      <c r="E80" s="5"/>
      <c r="F80" s="18">
        <f t="shared" si="1"/>
        <v>0</v>
      </c>
    </row>
    <row r="81" spans="1:6" ht="15">
      <c r="A81" s="36" t="s">
        <v>171</v>
      </c>
      <c r="B81" s="19" t="s">
        <v>172</v>
      </c>
      <c r="C81" s="5">
        <v>7189</v>
      </c>
      <c r="D81" s="5">
        <v>0</v>
      </c>
      <c r="E81" s="5"/>
      <c r="F81" s="52">
        <f t="shared" si="1"/>
        <v>7189</v>
      </c>
    </row>
    <row r="82" spans="1:6" ht="15">
      <c r="A82" s="36" t="s">
        <v>173</v>
      </c>
      <c r="B82" s="19" t="s">
        <v>174</v>
      </c>
      <c r="C82" s="5">
        <v>0</v>
      </c>
      <c r="D82" s="5">
        <v>0</v>
      </c>
      <c r="E82" s="5"/>
      <c r="F82" s="52">
        <f t="shared" si="1"/>
        <v>0</v>
      </c>
    </row>
    <row r="83" spans="1:6" ht="15">
      <c r="A83" s="36" t="s">
        <v>175</v>
      </c>
      <c r="B83" s="19" t="s">
        <v>176</v>
      </c>
      <c r="C83" s="5">
        <v>0</v>
      </c>
      <c r="D83" s="5">
        <v>0</v>
      </c>
      <c r="E83" s="5"/>
      <c r="F83" s="52">
        <f t="shared" si="1"/>
        <v>0</v>
      </c>
    </row>
    <row r="84" spans="1:6" ht="15">
      <c r="A84" s="24" t="s">
        <v>177</v>
      </c>
      <c r="B84" s="19" t="s">
        <v>178</v>
      </c>
      <c r="C84" s="5">
        <v>0</v>
      </c>
      <c r="D84" s="5">
        <v>0</v>
      </c>
      <c r="E84" s="5"/>
      <c r="F84" s="52">
        <f t="shared" si="1"/>
        <v>0</v>
      </c>
    </row>
    <row r="85" spans="1:6" ht="15">
      <c r="A85" s="24" t="s">
        <v>179</v>
      </c>
      <c r="B85" s="19" t="s">
        <v>180</v>
      </c>
      <c r="C85" s="5">
        <v>0</v>
      </c>
      <c r="D85" s="5">
        <v>0</v>
      </c>
      <c r="E85" s="5"/>
      <c r="F85" s="52">
        <f t="shared" si="1"/>
        <v>0</v>
      </c>
    </row>
    <row r="86" spans="1:6" ht="15">
      <c r="A86" s="24" t="s">
        <v>181</v>
      </c>
      <c r="B86" s="19" t="s">
        <v>182</v>
      </c>
      <c r="C86" s="5">
        <v>1941</v>
      </c>
      <c r="D86" s="5">
        <v>0</v>
      </c>
      <c r="E86" s="5"/>
      <c r="F86" s="52">
        <f t="shared" si="1"/>
        <v>1941</v>
      </c>
    </row>
    <row r="87" spans="1:6" ht="15">
      <c r="A87" s="37" t="s">
        <v>183</v>
      </c>
      <c r="B87" s="27" t="s">
        <v>184</v>
      </c>
      <c r="C87" s="6">
        <f>SUM(C80:C86)</f>
        <v>9130</v>
      </c>
      <c r="D87" s="5">
        <v>0</v>
      </c>
      <c r="E87" s="5"/>
      <c r="F87" s="49">
        <f t="shared" si="1"/>
        <v>9130</v>
      </c>
    </row>
    <row r="88" spans="1:6" ht="15">
      <c r="A88" s="30" t="s">
        <v>185</v>
      </c>
      <c r="B88" s="19" t="s">
        <v>186</v>
      </c>
      <c r="C88" s="5">
        <v>0</v>
      </c>
      <c r="D88" s="5">
        <v>0</v>
      </c>
      <c r="E88" s="5"/>
      <c r="F88" s="18">
        <f t="shared" si="1"/>
        <v>0</v>
      </c>
    </row>
    <row r="89" spans="1:6" ht="15">
      <c r="A89" s="30" t="s">
        <v>187</v>
      </c>
      <c r="B89" s="19" t="s">
        <v>188</v>
      </c>
      <c r="C89" s="5">
        <v>0</v>
      </c>
      <c r="D89" s="5">
        <v>0</v>
      </c>
      <c r="E89" s="5"/>
      <c r="F89" s="18">
        <f t="shared" si="1"/>
        <v>0</v>
      </c>
    </row>
    <row r="90" spans="1:6" ht="15">
      <c r="A90" s="30" t="s">
        <v>189</v>
      </c>
      <c r="B90" s="19" t="s">
        <v>190</v>
      </c>
      <c r="C90" s="5">
        <v>5489</v>
      </c>
      <c r="D90" s="5">
        <v>0</v>
      </c>
      <c r="E90" s="5"/>
      <c r="F90" s="18">
        <f t="shared" si="1"/>
        <v>5489</v>
      </c>
    </row>
    <row r="91" spans="1:6" ht="15">
      <c r="A91" s="30" t="s">
        <v>191</v>
      </c>
      <c r="B91" s="19" t="s">
        <v>192</v>
      </c>
      <c r="C91" s="5">
        <v>1482</v>
      </c>
      <c r="D91" s="5">
        <v>0</v>
      </c>
      <c r="E91" s="5"/>
      <c r="F91" s="18">
        <f t="shared" si="1"/>
        <v>1482</v>
      </c>
    </row>
    <row r="92" spans="1:6" ht="15">
      <c r="A92" s="32" t="s">
        <v>193</v>
      </c>
      <c r="B92" s="27" t="s">
        <v>194</v>
      </c>
      <c r="C92" s="6">
        <f>SUM(C88:C91)</f>
        <v>6971</v>
      </c>
      <c r="D92" s="6">
        <v>0</v>
      </c>
      <c r="E92" s="6"/>
      <c r="F92" s="49">
        <f t="shared" si="1"/>
        <v>6971</v>
      </c>
    </row>
    <row r="93" spans="1:6" ht="25.5">
      <c r="A93" s="30" t="s">
        <v>195</v>
      </c>
      <c r="B93" s="19" t="s">
        <v>196</v>
      </c>
      <c r="C93" s="5">
        <v>0</v>
      </c>
      <c r="D93" s="5">
        <v>0</v>
      </c>
      <c r="E93" s="5"/>
      <c r="F93" s="18">
        <f t="shared" si="1"/>
        <v>0</v>
      </c>
    </row>
    <row r="94" spans="1:6" ht="25.5">
      <c r="A94" s="30" t="s">
        <v>197</v>
      </c>
      <c r="B94" s="19" t="s">
        <v>198</v>
      </c>
      <c r="C94" s="5">
        <v>0</v>
      </c>
      <c r="D94" s="5">
        <v>0</v>
      </c>
      <c r="E94" s="5"/>
      <c r="F94" s="18">
        <f t="shared" si="1"/>
        <v>0</v>
      </c>
    </row>
    <row r="95" spans="1:6" ht="25.5">
      <c r="A95" s="30" t="s">
        <v>199</v>
      </c>
      <c r="B95" s="19" t="s">
        <v>200</v>
      </c>
      <c r="C95" s="5">
        <v>0</v>
      </c>
      <c r="D95" s="5">
        <v>0</v>
      </c>
      <c r="E95" s="5"/>
      <c r="F95" s="18">
        <f t="shared" si="1"/>
        <v>0</v>
      </c>
    </row>
    <row r="96" spans="1:6" ht="15">
      <c r="A96" s="30" t="s">
        <v>201</v>
      </c>
      <c r="B96" s="19" t="s">
        <v>202</v>
      </c>
      <c r="C96" s="5">
        <v>0</v>
      </c>
      <c r="D96" s="5">
        <v>0</v>
      </c>
      <c r="E96" s="5"/>
      <c r="F96" s="18">
        <f t="shared" si="1"/>
        <v>0</v>
      </c>
    </row>
    <row r="97" spans="1:6" ht="25.5">
      <c r="A97" s="30" t="s">
        <v>203</v>
      </c>
      <c r="B97" s="19" t="s">
        <v>204</v>
      </c>
      <c r="C97" s="5">
        <v>0</v>
      </c>
      <c r="D97" s="5">
        <v>0</v>
      </c>
      <c r="E97" s="5"/>
      <c r="F97" s="18">
        <f t="shared" si="1"/>
        <v>0</v>
      </c>
    </row>
    <row r="98" spans="1:6" ht="33" customHeight="1">
      <c r="A98" s="12" t="s">
        <v>27</v>
      </c>
      <c r="B98" s="13" t="s">
        <v>28</v>
      </c>
      <c r="C98" s="14" t="s">
        <v>29</v>
      </c>
      <c r="D98" s="14" t="s">
        <v>30</v>
      </c>
      <c r="E98" s="14" t="s">
        <v>31</v>
      </c>
      <c r="F98" s="15" t="s">
        <v>32</v>
      </c>
    </row>
    <row r="99" spans="1:6" ht="25.5">
      <c r="A99" s="30" t="s">
        <v>205</v>
      </c>
      <c r="B99" s="19" t="s">
        <v>206</v>
      </c>
      <c r="C99" s="5">
        <v>0</v>
      </c>
      <c r="D99" s="5">
        <v>0</v>
      </c>
      <c r="E99" s="5"/>
      <c r="F99" s="18">
        <f t="shared" si="1"/>
        <v>0</v>
      </c>
    </row>
    <row r="100" spans="1:6" ht="15">
      <c r="A100" s="30" t="s">
        <v>207</v>
      </c>
      <c r="B100" s="19" t="s">
        <v>208</v>
      </c>
      <c r="C100" s="5">
        <v>0</v>
      </c>
      <c r="D100" s="5">
        <v>200</v>
      </c>
      <c r="E100" s="5"/>
      <c r="F100" s="18">
        <f t="shared" si="1"/>
        <v>200</v>
      </c>
    </row>
    <row r="101" spans="1:6" ht="15">
      <c r="A101" s="30" t="s">
        <v>209</v>
      </c>
      <c r="B101" s="19" t="s">
        <v>210</v>
      </c>
      <c r="C101" s="5">
        <v>0</v>
      </c>
      <c r="D101" s="5">
        <v>0</v>
      </c>
      <c r="E101" s="5"/>
      <c r="F101" s="18">
        <f t="shared" si="1"/>
        <v>0</v>
      </c>
    </row>
    <row r="102" spans="1:6" ht="15">
      <c r="A102" s="32" t="s">
        <v>211</v>
      </c>
      <c r="B102" s="27" t="s">
        <v>212</v>
      </c>
      <c r="C102" s="6">
        <v>0</v>
      </c>
      <c r="D102" s="6">
        <f>SUM(D93:D101)</f>
        <v>200</v>
      </c>
      <c r="E102" s="6"/>
      <c r="F102" s="49">
        <f t="shared" si="1"/>
        <v>200</v>
      </c>
    </row>
    <row r="103" spans="1:6" ht="15.75">
      <c r="A103" s="35" t="s">
        <v>213</v>
      </c>
      <c r="B103" s="27"/>
      <c r="C103" s="48">
        <f>SUM(C87+C92+C102)</f>
        <v>16101</v>
      </c>
      <c r="D103" s="48">
        <f>SUM(D92+D102)</f>
        <v>200</v>
      </c>
      <c r="E103" s="48"/>
      <c r="F103" s="50">
        <f t="shared" si="1"/>
        <v>16301</v>
      </c>
    </row>
    <row r="104" spans="1:6" ht="15.75">
      <c r="A104" s="38" t="s">
        <v>214</v>
      </c>
      <c r="B104" s="39" t="s">
        <v>215</v>
      </c>
      <c r="C104" s="6">
        <f>SUM(C79+C103)</f>
        <v>30726</v>
      </c>
      <c r="D104" s="6">
        <f>SUM(D79+D103)</f>
        <v>4422</v>
      </c>
      <c r="E104" s="6">
        <f>SUM(E79+E103)</f>
        <v>0</v>
      </c>
      <c r="F104" s="6">
        <f>SUM(F79+F103)</f>
        <v>35148</v>
      </c>
    </row>
    <row r="105" spans="1:6" ht="15">
      <c r="A105" s="30" t="s">
        <v>216</v>
      </c>
      <c r="B105" s="21" t="s">
        <v>217</v>
      </c>
      <c r="C105" s="54">
        <v>0</v>
      </c>
      <c r="D105" s="54">
        <v>0</v>
      </c>
      <c r="E105" s="30"/>
      <c r="F105" s="30">
        <v>0</v>
      </c>
    </row>
    <row r="106" spans="1:6" ht="15">
      <c r="A106" s="30" t="s">
        <v>218</v>
      </c>
      <c r="B106" s="21" t="s">
        <v>219</v>
      </c>
      <c r="C106" s="54">
        <v>0</v>
      </c>
      <c r="D106" s="54">
        <v>0</v>
      </c>
      <c r="E106" s="30"/>
      <c r="F106" s="30">
        <v>0</v>
      </c>
    </row>
    <row r="107" spans="1:6" ht="15">
      <c r="A107" s="30" t="s">
        <v>220</v>
      </c>
      <c r="B107" s="21" t="s">
        <v>221</v>
      </c>
      <c r="C107" s="54">
        <v>0</v>
      </c>
      <c r="D107" s="54">
        <v>4000</v>
      </c>
      <c r="E107" s="30"/>
      <c r="F107" s="53">
        <v>4000</v>
      </c>
    </row>
    <row r="108" spans="1:6" ht="15">
      <c r="A108" s="40" t="s">
        <v>222</v>
      </c>
      <c r="B108" s="25" t="s">
        <v>223</v>
      </c>
      <c r="C108" s="53">
        <v>0</v>
      </c>
      <c r="D108" s="53">
        <f>SUM(D105:D107)</f>
        <v>4000</v>
      </c>
      <c r="E108" s="40"/>
      <c r="F108" s="53">
        <f>SUM(F105:F107)</f>
        <v>4000</v>
      </c>
    </row>
    <row r="109" spans="1:6" ht="15">
      <c r="A109" s="41" t="s">
        <v>224</v>
      </c>
      <c r="B109" s="21" t="s">
        <v>225</v>
      </c>
      <c r="C109" s="56">
        <v>0</v>
      </c>
      <c r="D109" s="34">
        <v>0</v>
      </c>
      <c r="E109" s="41"/>
      <c r="F109" s="56">
        <v>0</v>
      </c>
    </row>
    <row r="110" spans="1:6" ht="15">
      <c r="A110" s="41" t="s">
        <v>226</v>
      </c>
      <c r="B110" s="21" t="s">
        <v>227</v>
      </c>
      <c r="C110" s="56">
        <v>0</v>
      </c>
      <c r="D110" s="34">
        <v>0</v>
      </c>
      <c r="E110" s="41"/>
      <c r="F110" s="56">
        <v>0</v>
      </c>
    </row>
    <row r="111" spans="1:6" ht="15">
      <c r="A111" s="30" t="s">
        <v>228</v>
      </c>
      <c r="B111" s="21" t="s">
        <v>229</v>
      </c>
      <c r="C111" s="54">
        <v>0</v>
      </c>
      <c r="D111" s="33">
        <v>0</v>
      </c>
      <c r="E111" s="30"/>
      <c r="F111" s="54">
        <v>0</v>
      </c>
    </row>
    <row r="112" spans="1:6" ht="15">
      <c r="A112" s="30" t="s">
        <v>230</v>
      </c>
      <c r="B112" s="21" t="s">
        <v>231</v>
      </c>
      <c r="C112" s="54">
        <v>0</v>
      </c>
      <c r="D112" s="33">
        <v>0</v>
      </c>
      <c r="E112" s="30"/>
      <c r="F112" s="54">
        <v>0</v>
      </c>
    </row>
    <row r="113" spans="1:6" ht="15">
      <c r="A113" s="42" t="s">
        <v>232</v>
      </c>
      <c r="B113" s="25" t="s">
        <v>233</v>
      </c>
      <c r="C113" s="55">
        <v>0</v>
      </c>
      <c r="D113" s="57">
        <v>0</v>
      </c>
      <c r="E113" s="42"/>
      <c r="F113" s="55">
        <v>0</v>
      </c>
    </row>
    <row r="114" spans="1:6" ht="15">
      <c r="A114" s="41" t="s">
        <v>234</v>
      </c>
      <c r="B114" s="21" t="s">
        <v>235</v>
      </c>
      <c r="C114" s="56">
        <v>0</v>
      </c>
      <c r="D114" s="34">
        <v>0</v>
      </c>
      <c r="E114" s="41"/>
      <c r="F114" s="56">
        <v>0</v>
      </c>
    </row>
    <row r="115" spans="1:6" ht="15">
      <c r="A115" s="41" t="s">
        <v>236</v>
      </c>
      <c r="B115" s="21" t="s">
        <v>237</v>
      </c>
      <c r="C115" s="56">
        <v>0</v>
      </c>
      <c r="D115" s="34">
        <v>0</v>
      </c>
      <c r="E115" s="41"/>
      <c r="F115" s="56">
        <v>0</v>
      </c>
    </row>
    <row r="116" spans="1:6" ht="15">
      <c r="A116" s="42" t="s">
        <v>238</v>
      </c>
      <c r="B116" s="25" t="s">
        <v>239</v>
      </c>
      <c r="C116" s="55">
        <v>0</v>
      </c>
      <c r="D116" s="34">
        <v>0</v>
      </c>
      <c r="E116" s="41"/>
      <c r="F116" s="56">
        <v>0</v>
      </c>
    </row>
    <row r="117" spans="1:6" ht="15">
      <c r="A117" s="41" t="s">
        <v>240</v>
      </c>
      <c r="B117" s="21" t="s">
        <v>241</v>
      </c>
      <c r="C117" s="56">
        <v>0</v>
      </c>
      <c r="D117" s="34">
        <v>0</v>
      </c>
      <c r="E117" s="41"/>
      <c r="F117" s="56">
        <v>0</v>
      </c>
    </row>
    <row r="118" spans="1:6" ht="15">
      <c r="A118" s="41" t="s">
        <v>242</v>
      </c>
      <c r="B118" s="21" t="s">
        <v>243</v>
      </c>
      <c r="C118" s="56">
        <v>0</v>
      </c>
      <c r="D118" s="34">
        <v>0</v>
      </c>
      <c r="E118" s="41"/>
      <c r="F118" s="56">
        <v>0</v>
      </c>
    </row>
    <row r="119" spans="1:6" ht="15">
      <c r="A119" s="41" t="s">
        <v>244</v>
      </c>
      <c r="B119" s="21" t="s">
        <v>245</v>
      </c>
      <c r="C119" s="56">
        <v>0</v>
      </c>
      <c r="D119" s="34">
        <v>0</v>
      </c>
      <c r="E119" s="41"/>
      <c r="F119" s="56">
        <v>0</v>
      </c>
    </row>
    <row r="120" spans="1:6" ht="15">
      <c r="A120" s="43" t="s">
        <v>246</v>
      </c>
      <c r="B120" s="28" t="s">
        <v>247</v>
      </c>
      <c r="C120" s="55">
        <v>0</v>
      </c>
      <c r="D120" s="57">
        <v>0</v>
      </c>
      <c r="E120" s="42"/>
      <c r="F120" s="55">
        <v>0</v>
      </c>
    </row>
    <row r="121" spans="1:6" ht="15">
      <c r="A121" s="41" t="s">
        <v>248</v>
      </c>
      <c r="B121" s="21" t="s">
        <v>249</v>
      </c>
      <c r="C121" s="56">
        <v>0</v>
      </c>
      <c r="D121" s="34">
        <v>0</v>
      </c>
      <c r="E121" s="41"/>
      <c r="F121" s="56">
        <v>0</v>
      </c>
    </row>
    <row r="122" spans="1:6" ht="15">
      <c r="A122" s="30" t="s">
        <v>250</v>
      </c>
      <c r="B122" s="21" t="s">
        <v>251</v>
      </c>
      <c r="C122" s="54">
        <v>0</v>
      </c>
      <c r="D122" s="33">
        <v>0</v>
      </c>
      <c r="E122" s="30"/>
      <c r="F122" s="54">
        <v>0</v>
      </c>
    </row>
    <row r="123" spans="1:6" ht="15">
      <c r="A123" s="41" t="s">
        <v>252</v>
      </c>
      <c r="B123" s="21" t="s">
        <v>253</v>
      </c>
      <c r="C123" s="56">
        <v>0</v>
      </c>
      <c r="D123" s="34">
        <v>0</v>
      </c>
      <c r="E123" s="41"/>
      <c r="F123" s="56">
        <v>0</v>
      </c>
    </row>
    <row r="124" spans="1:6" ht="15">
      <c r="A124" s="41" t="s">
        <v>254</v>
      </c>
      <c r="B124" s="21" t="s">
        <v>255</v>
      </c>
      <c r="C124" s="56">
        <v>0</v>
      </c>
      <c r="D124" s="34">
        <v>0</v>
      </c>
      <c r="E124" s="41"/>
      <c r="F124" s="56">
        <v>0</v>
      </c>
    </row>
    <row r="125" spans="1:6" ht="23.25" customHeight="1">
      <c r="A125" s="43" t="s">
        <v>256</v>
      </c>
      <c r="B125" s="28" t="s">
        <v>257</v>
      </c>
      <c r="C125" s="55">
        <v>0</v>
      </c>
      <c r="D125" s="57">
        <v>0</v>
      </c>
      <c r="E125" s="42"/>
      <c r="F125" s="55">
        <v>0</v>
      </c>
    </row>
    <row r="126" spans="1:6" ht="15">
      <c r="A126" s="30" t="s">
        <v>258</v>
      </c>
      <c r="B126" s="21" t="s">
        <v>259</v>
      </c>
      <c r="C126" s="54">
        <v>0</v>
      </c>
      <c r="D126" s="33">
        <v>0</v>
      </c>
      <c r="E126" s="30"/>
      <c r="F126" s="54">
        <v>0</v>
      </c>
    </row>
    <row r="127" spans="1:6" ht="15.75">
      <c r="A127" s="44" t="s">
        <v>260</v>
      </c>
      <c r="B127" s="45" t="s">
        <v>261</v>
      </c>
      <c r="C127" s="55">
        <f>SUM(C105:C126)</f>
        <v>0</v>
      </c>
      <c r="D127" s="57">
        <f>SUM(D108+D113+D116+D120+D125)</f>
        <v>4000</v>
      </c>
      <c r="E127" s="42">
        <f>SUM(E108+E113+E116+E120+E125)</f>
        <v>0</v>
      </c>
      <c r="F127" s="55">
        <f>SUM(F108+F113+F116+F120+F125)</f>
        <v>4000</v>
      </c>
    </row>
    <row r="128" spans="1:6" ht="15.75">
      <c r="A128" s="46" t="s">
        <v>12</v>
      </c>
      <c r="B128" s="47"/>
      <c r="C128" s="6">
        <f>SUM(C104+C127)</f>
        <v>30726</v>
      </c>
      <c r="D128" s="6">
        <f>SUM(D104+D127)</f>
        <v>8422</v>
      </c>
      <c r="E128" s="6">
        <f>SUM(E104+E127)</f>
        <v>0</v>
      </c>
      <c r="F128" s="6">
        <f>SUM(F104+F127)</f>
        <v>39148</v>
      </c>
    </row>
  </sheetData>
  <sheetProtection/>
  <mergeCells count="5">
    <mergeCell ref="A5:F5"/>
    <mergeCell ref="A6:F6"/>
    <mergeCell ref="A1:F1"/>
    <mergeCell ref="A3:F3"/>
    <mergeCell ref="A2:F2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8.28125" style="1" customWidth="1"/>
    <col min="2" max="2" width="9.140625" style="1" customWidth="1"/>
    <col min="3" max="3" width="11.57421875" style="1" customWidth="1"/>
    <col min="4" max="4" width="11.28125" style="1" customWidth="1"/>
    <col min="5" max="5" width="11.28125" style="1" hidden="1" customWidth="1"/>
    <col min="6" max="6" width="12.140625" style="1" customWidth="1"/>
    <col min="7" max="16384" width="9.140625" style="1" customWidth="1"/>
  </cols>
  <sheetData>
    <row r="1" spans="1:6" ht="15">
      <c r="A1" s="167"/>
      <c r="B1" s="167"/>
      <c r="C1" s="167"/>
      <c r="D1" s="167"/>
      <c r="E1" s="167"/>
      <c r="F1" s="167"/>
    </row>
    <row r="2" spans="1:6" ht="15">
      <c r="A2" s="167" t="s">
        <v>696</v>
      </c>
      <c r="B2" s="167"/>
      <c r="C2" s="167"/>
      <c r="D2" s="167"/>
      <c r="E2" s="167"/>
      <c r="F2" s="167"/>
    </row>
    <row r="3" spans="1:6" ht="15.75">
      <c r="A3" s="168" t="s">
        <v>436</v>
      </c>
      <c r="B3" s="169"/>
      <c r="C3" s="169"/>
      <c r="D3" s="169"/>
      <c r="E3" s="169"/>
      <c r="F3" s="170"/>
    </row>
    <row r="4" spans="1:6" ht="15.75" customHeight="1">
      <c r="A4" s="168" t="s">
        <v>262</v>
      </c>
      <c r="B4" s="169"/>
      <c r="C4" s="169"/>
      <c r="D4" s="169"/>
      <c r="E4" s="169"/>
      <c r="F4" s="170"/>
    </row>
    <row r="5" spans="1:6" ht="32.25" customHeight="1">
      <c r="A5" s="12" t="s">
        <v>27</v>
      </c>
      <c r="B5" s="13" t="s">
        <v>263</v>
      </c>
      <c r="C5" s="58" t="s">
        <v>29</v>
      </c>
      <c r="D5" s="58" t="s">
        <v>30</v>
      </c>
      <c r="E5" s="58" t="s">
        <v>31</v>
      </c>
      <c r="F5" s="59" t="s">
        <v>32</v>
      </c>
    </row>
    <row r="6" spans="1:6" ht="15">
      <c r="A6" s="20" t="s">
        <v>264</v>
      </c>
      <c r="B6" s="24" t="s">
        <v>265</v>
      </c>
      <c r="C6" s="18">
        <v>7308</v>
      </c>
      <c r="D6" s="18">
        <v>0</v>
      </c>
      <c r="E6" s="18"/>
      <c r="F6" s="18">
        <f>SUM(C6+D6)</f>
        <v>7308</v>
      </c>
    </row>
    <row r="7" spans="1:6" ht="25.5">
      <c r="A7" s="21" t="s">
        <v>266</v>
      </c>
      <c r="B7" s="24" t="s">
        <v>267</v>
      </c>
      <c r="C7" s="18">
        <v>0</v>
      </c>
      <c r="D7" s="18">
        <v>0</v>
      </c>
      <c r="E7" s="18"/>
      <c r="F7" s="18">
        <f aca="true" t="shared" si="0" ref="F7:F12">SUM(C7+D7)</f>
        <v>0</v>
      </c>
    </row>
    <row r="8" spans="1:6" ht="44.25" customHeight="1">
      <c r="A8" s="21" t="s">
        <v>268</v>
      </c>
      <c r="B8" s="24" t="s">
        <v>269</v>
      </c>
      <c r="C8" s="18">
        <v>1973</v>
      </c>
      <c r="D8" s="18">
        <v>0</v>
      </c>
      <c r="E8" s="18"/>
      <c r="F8" s="18">
        <f t="shared" si="0"/>
        <v>1973</v>
      </c>
    </row>
    <row r="9" spans="1:6" ht="25.5">
      <c r="A9" s="21" t="s">
        <v>270</v>
      </c>
      <c r="B9" s="24" t="s">
        <v>271</v>
      </c>
      <c r="C9" s="18">
        <v>430</v>
      </c>
      <c r="D9" s="18">
        <v>0</v>
      </c>
      <c r="E9" s="18"/>
      <c r="F9" s="18">
        <f t="shared" si="0"/>
        <v>430</v>
      </c>
    </row>
    <row r="10" spans="1:6" ht="15">
      <c r="A10" s="21" t="s">
        <v>272</v>
      </c>
      <c r="B10" s="24" t="s">
        <v>273</v>
      </c>
      <c r="C10" s="18">
        <v>0</v>
      </c>
      <c r="D10" s="18">
        <v>0</v>
      </c>
      <c r="E10" s="18"/>
      <c r="F10" s="18">
        <f t="shared" si="0"/>
        <v>0</v>
      </c>
    </row>
    <row r="11" spans="1:6" ht="15">
      <c r="A11" s="21" t="s">
        <v>274</v>
      </c>
      <c r="B11" s="24" t="s">
        <v>275</v>
      </c>
      <c r="C11" s="18">
        <v>0</v>
      </c>
      <c r="D11" s="18">
        <v>0</v>
      </c>
      <c r="E11" s="18"/>
      <c r="F11" s="18">
        <f t="shared" si="0"/>
        <v>0</v>
      </c>
    </row>
    <row r="12" spans="1:6" ht="15">
      <c r="A12" s="25" t="s">
        <v>276</v>
      </c>
      <c r="B12" s="60" t="s">
        <v>277</v>
      </c>
      <c r="C12" s="49">
        <f>SUM(C6:C11)</f>
        <v>9711</v>
      </c>
      <c r="D12" s="49">
        <f>SUM(D6:D11)</f>
        <v>0</v>
      </c>
      <c r="E12" s="49">
        <f>SUM(E6:E11)</f>
        <v>0</v>
      </c>
      <c r="F12" s="49">
        <f t="shared" si="0"/>
        <v>9711</v>
      </c>
    </row>
    <row r="13" spans="1:6" ht="15">
      <c r="A13" s="21" t="s">
        <v>278</v>
      </c>
      <c r="B13" s="24" t="s">
        <v>279</v>
      </c>
      <c r="C13" s="18">
        <v>0</v>
      </c>
      <c r="D13" s="18">
        <v>1000</v>
      </c>
      <c r="E13" s="18"/>
      <c r="F13" s="18">
        <f aca="true" t="shared" si="1" ref="F13:F18">SUM(C13+D13)</f>
        <v>1000</v>
      </c>
    </row>
    <row r="14" spans="1:6" ht="25.5">
      <c r="A14" s="21" t="s">
        <v>280</v>
      </c>
      <c r="B14" s="24" t="s">
        <v>281</v>
      </c>
      <c r="C14" s="18">
        <v>0</v>
      </c>
      <c r="D14" s="18">
        <v>0</v>
      </c>
      <c r="E14" s="18"/>
      <c r="F14" s="18">
        <f t="shared" si="1"/>
        <v>0</v>
      </c>
    </row>
    <row r="15" spans="1:6" ht="25.5">
      <c r="A15" s="21" t="s">
        <v>282</v>
      </c>
      <c r="B15" s="24" t="s">
        <v>283</v>
      </c>
      <c r="C15" s="18">
        <v>0</v>
      </c>
      <c r="D15" s="18">
        <v>0</v>
      </c>
      <c r="E15" s="18"/>
      <c r="F15" s="18">
        <f t="shared" si="1"/>
        <v>0</v>
      </c>
    </row>
    <row r="16" spans="1:6" ht="25.5">
      <c r="A16" s="21" t="s">
        <v>284</v>
      </c>
      <c r="B16" s="24" t="s">
        <v>285</v>
      </c>
      <c r="C16" s="18">
        <v>0</v>
      </c>
      <c r="D16" s="18">
        <v>0</v>
      </c>
      <c r="E16" s="18"/>
      <c r="F16" s="18">
        <f t="shared" si="1"/>
        <v>0</v>
      </c>
    </row>
    <row r="17" spans="1:6" ht="31.5" customHeight="1">
      <c r="A17" s="21" t="s">
        <v>286</v>
      </c>
      <c r="B17" s="24" t="s">
        <v>287</v>
      </c>
      <c r="C17" s="18">
        <v>0</v>
      </c>
      <c r="D17" s="18">
        <v>0</v>
      </c>
      <c r="E17" s="18"/>
      <c r="F17" s="18">
        <f t="shared" si="1"/>
        <v>0</v>
      </c>
    </row>
    <row r="18" spans="1:6" ht="28.5" customHeight="1">
      <c r="A18" s="28" t="s">
        <v>288</v>
      </c>
      <c r="B18" s="37" t="s">
        <v>289</v>
      </c>
      <c r="C18" s="49">
        <f>SUM(C12)</f>
        <v>9711</v>
      </c>
      <c r="D18" s="49">
        <f>SUM(D13:D17)</f>
        <v>1000</v>
      </c>
      <c r="E18" s="18"/>
      <c r="F18" s="49">
        <f t="shared" si="1"/>
        <v>10711</v>
      </c>
    </row>
    <row r="19" spans="1:6" ht="15.75" customHeight="1">
      <c r="A19" s="21" t="s">
        <v>290</v>
      </c>
      <c r="B19" s="24" t="s">
        <v>291</v>
      </c>
      <c r="C19" s="18">
        <v>0</v>
      </c>
      <c r="D19" s="18">
        <v>0</v>
      </c>
      <c r="E19" s="18"/>
      <c r="F19" s="18">
        <v>0</v>
      </c>
    </row>
    <row r="20" spans="1:6" ht="25.5">
      <c r="A20" s="21" t="s">
        <v>292</v>
      </c>
      <c r="B20" s="24" t="s">
        <v>293</v>
      </c>
      <c r="C20" s="18">
        <v>0</v>
      </c>
      <c r="D20" s="18">
        <v>0</v>
      </c>
      <c r="E20" s="18"/>
      <c r="F20" s="18">
        <v>0</v>
      </c>
    </row>
    <row r="21" spans="1:6" ht="25.5">
      <c r="A21" s="21" t="s">
        <v>294</v>
      </c>
      <c r="B21" s="24" t="s">
        <v>295</v>
      </c>
      <c r="C21" s="18">
        <v>0</v>
      </c>
      <c r="D21" s="18">
        <v>0</v>
      </c>
      <c r="E21" s="18"/>
      <c r="F21" s="18">
        <v>0</v>
      </c>
    </row>
    <row r="22" spans="1:6" ht="25.5">
      <c r="A22" s="21" t="s">
        <v>296</v>
      </c>
      <c r="B22" s="24" t="s">
        <v>297</v>
      </c>
      <c r="C22" s="18">
        <v>0</v>
      </c>
      <c r="D22" s="18">
        <v>0</v>
      </c>
      <c r="E22" s="18"/>
      <c r="F22" s="18">
        <v>0</v>
      </c>
    </row>
    <row r="23" spans="1:6" ht="25.5">
      <c r="A23" s="21" t="s">
        <v>298</v>
      </c>
      <c r="B23" s="24" t="s">
        <v>299</v>
      </c>
      <c r="C23" s="18">
        <v>11503</v>
      </c>
      <c r="D23" s="18">
        <v>0</v>
      </c>
      <c r="E23" s="18"/>
      <c r="F23" s="18">
        <v>0</v>
      </c>
    </row>
    <row r="24" spans="1:6" ht="28.5">
      <c r="A24" s="28" t="s">
        <v>300</v>
      </c>
      <c r="B24" s="37" t="s">
        <v>301</v>
      </c>
      <c r="C24" s="49">
        <f>SUM(C19:C23)</f>
        <v>11503</v>
      </c>
      <c r="D24" s="49">
        <f>SUM(D19:D23)</f>
        <v>0</v>
      </c>
      <c r="E24" s="49">
        <f>SUM(E19:E23)</f>
        <v>0</v>
      </c>
      <c r="F24" s="49">
        <f>SUM(C24+D24)</f>
        <v>11503</v>
      </c>
    </row>
    <row r="25" spans="1:6" ht="15">
      <c r="A25" s="21" t="s">
        <v>302</v>
      </c>
      <c r="B25" s="24" t="s">
        <v>303</v>
      </c>
      <c r="C25" s="18">
        <v>0</v>
      </c>
      <c r="D25" s="18">
        <v>0</v>
      </c>
      <c r="E25" s="18"/>
      <c r="F25" s="18">
        <v>0</v>
      </c>
    </row>
    <row r="26" spans="1:6" ht="15">
      <c r="A26" s="21" t="s">
        <v>304</v>
      </c>
      <c r="B26" s="24" t="s">
        <v>305</v>
      </c>
      <c r="C26" s="18">
        <v>0</v>
      </c>
      <c r="D26" s="18">
        <v>0</v>
      </c>
      <c r="E26" s="18"/>
      <c r="F26" s="18">
        <v>0</v>
      </c>
    </row>
    <row r="27" spans="1:6" ht="15">
      <c r="A27" s="25" t="s">
        <v>306</v>
      </c>
      <c r="B27" s="60" t="s">
        <v>307</v>
      </c>
      <c r="C27" s="49">
        <f>SUM(C25:C26)</f>
        <v>0</v>
      </c>
      <c r="D27" s="49">
        <f>SUM(D25:D26)</f>
        <v>0</v>
      </c>
      <c r="E27" s="49">
        <f>SUM(E25:E26)</f>
        <v>0</v>
      </c>
      <c r="F27" s="49">
        <f>SUM(F25:F26)</f>
        <v>0</v>
      </c>
    </row>
    <row r="28" spans="1:6" ht="15">
      <c r="A28" s="21" t="s">
        <v>308</v>
      </c>
      <c r="B28" s="24" t="s">
        <v>309</v>
      </c>
      <c r="C28" s="18"/>
      <c r="D28" s="18"/>
      <c r="E28" s="18"/>
      <c r="F28" s="18">
        <f>SUM(F26:F27)</f>
        <v>0</v>
      </c>
    </row>
    <row r="29" spans="1:6" ht="15">
      <c r="A29" s="21" t="s">
        <v>310</v>
      </c>
      <c r="B29" s="24" t="s">
        <v>311</v>
      </c>
      <c r="C29" s="18"/>
      <c r="D29" s="18"/>
      <c r="E29" s="18"/>
      <c r="F29" s="18">
        <f>SUM(F27:F28)</f>
        <v>0</v>
      </c>
    </row>
    <row r="30" spans="1:6" ht="15">
      <c r="A30" s="21" t="s">
        <v>312</v>
      </c>
      <c r="B30" s="24" t="s">
        <v>313</v>
      </c>
      <c r="C30" s="18">
        <v>550</v>
      </c>
      <c r="D30" s="18">
        <v>0</v>
      </c>
      <c r="E30" s="18"/>
      <c r="F30" s="18">
        <v>550</v>
      </c>
    </row>
    <row r="31" spans="1:6" ht="15">
      <c r="A31" s="21" t="s">
        <v>314</v>
      </c>
      <c r="B31" s="24" t="s">
        <v>315</v>
      </c>
      <c r="C31" s="18">
        <v>1000</v>
      </c>
      <c r="D31" s="18">
        <v>0</v>
      </c>
      <c r="E31" s="18"/>
      <c r="F31" s="18">
        <v>0</v>
      </c>
    </row>
    <row r="32" spans="1:6" ht="15">
      <c r="A32" s="21" t="s">
        <v>316</v>
      </c>
      <c r="B32" s="24" t="s">
        <v>317</v>
      </c>
      <c r="C32" s="18">
        <v>0</v>
      </c>
      <c r="D32" s="18">
        <v>0</v>
      </c>
      <c r="E32" s="18"/>
      <c r="F32" s="18">
        <v>0</v>
      </c>
    </row>
    <row r="33" spans="1:6" ht="15">
      <c r="A33" s="21" t="s">
        <v>318</v>
      </c>
      <c r="B33" s="24" t="s">
        <v>319</v>
      </c>
      <c r="C33" s="18">
        <v>0</v>
      </c>
      <c r="D33" s="18">
        <v>0</v>
      </c>
      <c r="E33" s="18"/>
      <c r="F33" s="18">
        <v>0</v>
      </c>
    </row>
    <row r="34" spans="1:6" ht="15">
      <c r="A34" s="21" t="s">
        <v>320</v>
      </c>
      <c r="B34" s="24" t="s">
        <v>321</v>
      </c>
      <c r="C34" s="18">
        <v>800</v>
      </c>
      <c r="D34" s="18">
        <v>0</v>
      </c>
      <c r="E34" s="18"/>
      <c r="F34" s="18">
        <v>0</v>
      </c>
    </row>
    <row r="35" spans="1:6" ht="15">
      <c r="A35" s="21" t="s">
        <v>322</v>
      </c>
      <c r="B35" s="24" t="s">
        <v>323</v>
      </c>
      <c r="C35" s="18">
        <v>0</v>
      </c>
      <c r="D35" s="18">
        <v>0</v>
      </c>
      <c r="E35" s="18"/>
      <c r="F35" s="18">
        <v>0</v>
      </c>
    </row>
    <row r="36" spans="1:6" ht="15" customHeight="1">
      <c r="A36" s="25" t="s">
        <v>324</v>
      </c>
      <c r="B36" s="60" t="s">
        <v>325</v>
      </c>
      <c r="C36" s="49">
        <f>SUM(C31:C35)</f>
        <v>1800</v>
      </c>
      <c r="D36" s="49">
        <f>SUM(D31:D35)</f>
        <v>0</v>
      </c>
      <c r="E36" s="49">
        <f>SUM(E31:E35)</f>
        <v>0</v>
      </c>
      <c r="F36" s="49">
        <f>SUM(C36+D36)</f>
        <v>1800</v>
      </c>
    </row>
    <row r="37" spans="1:6" ht="15">
      <c r="A37" s="21" t="s">
        <v>326</v>
      </c>
      <c r="B37" s="24" t="s">
        <v>327</v>
      </c>
      <c r="C37" s="18">
        <v>0</v>
      </c>
      <c r="D37" s="18">
        <v>0</v>
      </c>
      <c r="E37" s="18"/>
      <c r="F37" s="18">
        <v>0</v>
      </c>
    </row>
    <row r="38" spans="1:6" ht="15">
      <c r="A38" s="28" t="s">
        <v>328</v>
      </c>
      <c r="B38" s="37" t="s">
        <v>329</v>
      </c>
      <c r="C38" s="49">
        <f>SUM(C30+C36)</f>
        <v>2350</v>
      </c>
      <c r="D38" s="49">
        <f>SUM(D30+D36)</f>
        <v>0</v>
      </c>
      <c r="E38" s="49">
        <f>SUM(E30+E36)</f>
        <v>0</v>
      </c>
      <c r="F38" s="49">
        <f>SUM(F30+F36)</f>
        <v>2350</v>
      </c>
    </row>
    <row r="39" spans="1:6" ht="36.75" customHeight="1">
      <c r="A39" s="12" t="s">
        <v>27</v>
      </c>
      <c r="B39" s="13" t="s">
        <v>263</v>
      </c>
      <c r="C39" s="58" t="s">
        <v>29</v>
      </c>
      <c r="D39" s="58" t="s">
        <v>30</v>
      </c>
      <c r="E39" s="58" t="s">
        <v>31</v>
      </c>
      <c r="F39" s="59" t="s">
        <v>32</v>
      </c>
    </row>
    <row r="40" spans="1:6" ht="15">
      <c r="A40" s="30" t="s">
        <v>330</v>
      </c>
      <c r="B40" s="24" t="s">
        <v>331</v>
      </c>
      <c r="C40" s="18">
        <v>0</v>
      </c>
      <c r="D40" s="18">
        <v>0</v>
      </c>
      <c r="E40" s="18"/>
      <c r="F40" s="18">
        <v>0</v>
      </c>
    </row>
    <row r="41" spans="1:6" ht="33" customHeight="1" hidden="1">
      <c r="A41" s="12" t="s">
        <v>27</v>
      </c>
      <c r="B41" s="13" t="s">
        <v>263</v>
      </c>
      <c r="C41" s="58" t="s">
        <v>29</v>
      </c>
      <c r="D41" s="58" t="s">
        <v>30</v>
      </c>
      <c r="E41" s="58" t="s">
        <v>31</v>
      </c>
      <c r="F41" s="59" t="s">
        <v>32</v>
      </c>
    </row>
    <row r="42" spans="1:6" ht="15">
      <c r="A42" s="30" t="s">
        <v>332</v>
      </c>
      <c r="B42" s="24" t="s">
        <v>333</v>
      </c>
      <c r="C42" s="18">
        <v>5859</v>
      </c>
      <c r="D42" s="18"/>
      <c r="E42" s="18"/>
      <c r="F42" s="18">
        <f>SUM(C42+D42)</f>
        <v>5859</v>
      </c>
    </row>
    <row r="43" spans="1:6" ht="15">
      <c r="A43" s="30" t="s">
        <v>334</v>
      </c>
      <c r="B43" s="24" t="s">
        <v>335</v>
      </c>
      <c r="C43" s="18">
        <v>0</v>
      </c>
      <c r="D43" s="18">
        <v>335</v>
      </c>
      <c r="E43" s="18"/>
      <c r="F43" s="18">
        <f aca="true" t="shared" si="2" ref="F43:F50">SUM(C43+D43)</f>
        <v>335</v>
      </c>
    </row>
    <row r="44" spans="1:6" ht="15">
      <c r="A44" s="30" t="s">
        <v>336</v>
      </c>
      <c r="B44" s="24" t="s">
        <v>337</v>
      </c>
      <c r="C44" s="18">
        <v>0</v>
      </c>
      <c r="D44" s="18">
        <v>0</v>
      </c>
      <c r="E44" s="18"/>
      <c r="F44" s="18">
        <f t="shared" si="2"/>
        <v>0</v>
      </c>
    </row>
    <row r="45" spans="1:6" ht="15">
      <c r="A45" s="30" t="s">
        <v>338</v>
      </c>
      <c r="B45" s="24" t="s">
        <v>339</v>
      </c>
      <c r="C45" s="18">
        <v>1816</v>
      </c>
      <c r="D45" s="18">
        <v>0</v>
      </c>
      <c r="E45" s="18"/>
      <c r="F45" s="18">
        <f t="shared" si="2"/>
        <v>1816</v>
      </c>
    </row>
    <row r="46" spans="1:6" ht="15">
      <c r="A46" s="30" t="s">
        <v>340</v>
      </c>
      <c r="B46" s="24" t="s">
        <v>341</v>
      </c>
      <c r="C46" s="18">
        <v>2053</v>
      </c>
      <c r="D46" s="18">
        <v>91</v>
      </c>
      <c r="E46" s="18"/>
      <c r="F46" s="18">
        <f t="shared" si="2"/>
        <v>2144</v>
      </c>
    </row>
    <row r="47" spans="1:6" ht="15">
      <c r="A47" s="30" t="s">
        <v>342</v>
      </c>
      <c r="B47" s="24" t="s">
        <v>343</v>
      </c>
      <c r="C47" s="18">
        <v>0</v>
      </c>
      <c r="D47" s="18">
        <v>0</v>
      </c>
      <c r="E47" s="18"/>
      <c r="F47" s="18">
        <f t="shared" si="2"/>
        <v>0</v>
      </c>
    </row>
    <row r="48" spans="1:6" ht="15">
      <c r="A48" s="30" t="s">
        <v>344</v>
      </c>
      <c r="B48" s="24" t="s">
        <v>345</v>
      </c>
      <c r="C48" s="18">
        <v>0</v>
      </c>
      <c r="D48" s="18">
        <v>0</v>
      </c>
      <c r="E48" s="18"/>
      <c r="F48" s="18">
        <f t="shared" si="2"/>
        <v>0</v>
      </c>
    </row>
    <row r="49" spans="1:6" ht="15">
      <c r="A49" s="30" t="s">
        <v>346</v>
      </c>
      <c r="B49" s="24" t="s">
        <v>347</v>
      </c>
      <c r="C49" s="18">
        <v>0</v>
      </c>
      <c r="D49" s="18">
        <v>0</v>
      </c>
      <c r="E49" s="18"/>
      <c r="F49" s="18">
        <f t="shared" si="2"/>
        <v>0</v>
      </c>
    </row>
    <row r="50" spans="1:6" ht="15">
      <c r="A50" s="30" t="s">
        <v>348</v>
      </c>
      <c r="B50" s="24" t="s">
        <v>349</v>
      </c>
      <c r="C50" s="18">
        <v>0</v>
      </c>
      <c r="D50" s="18">
        <v>0</v>
      </c>
      <c r="E50" s="18"/>
      <c r="F50" s="18">
        <f t="shared" si="2"/>
        <v>0</v>
      </c>
    </row>
    <row r="51" spans="1:6" ht="15">
      <c r="A51" s="32" t="s">
        <v>350</v>
      </c>
      <c r="B51" s="37" t="s">
        <v>351</v>
      </c>
      <c r="C51" s="49">
        <f>SUM(C40:C50)</f>
        <v>9728</v>
      </c>
      <c r="D51" s="49">
        <f>SUM(D40:D50)</f>
        <v>426</v>
      </c>
      <c r="E51" s="49">
        <f>SUM(E40:E50)</f>
        <v>0</v>
      </c>
      <c r="F51" s="49">
        <f>SUM(F40:F50)</f>
        <v>10154</v>
      </c>
    </row>
    <row r="52" spans="1:6" ht="15">
      <c r="A52" s="30" t="s">
        <v>352</v>
      </c>
      <c r="B52" s="24" t="s">
        <v>353</v>
      </c>
      <c r="C52" s="18">
        <v>0</v>
      </c>
      <c r="D52" s="18">
        <v>0</v>
      </c>
      <c r="E52" s="18"/>
      <c r="F52" s="18">
        <v>0</v>
      </c>
    </row>
    <row r="53" spans="1:6" ht="15">
      <c r="A53" s="30" t="s">
        <v>354</v>
      </c>
      <c r="B53" s="24" t="s">
        <v>355</v>
      </c>
      <c r="C53" s="18">
        <v>0</v>
      </c>
      <c r="D53" s="18">
        <v>0</v>
      </c>
      <c r="E53" s="18"/>
      <c r="F53" s="18">
        <v>0</v>
      </c>
    </row>
    <row r="54" spans="1:6" ht="15">
      <c r="A54" s="30" t="s">
        <v>356</v>
      </c>
      <c r="B54" s="24" t="s">
        <v>357</v>
      </c>
      <c r="C54" s="18">
        <v>0</v>
      </c>
      <c r="D54" s="18">
        <v>0</v>
      </c>
      <c r="E54" s="18"/>
      <c r="F54" s="18">
        <v>0</v>
      </c>
    </row>
    <row r="55" spans="1:6" ht="15">
      <c r="A55" s="30" t="s">
        <v>358</v>
      </c>
      <c r="B55" s="24" t="s">
        <v>359</v>
      </c>
      <c r="C55" s="18">
        <v>0</v>
      </c>
      <c r="D55" s="18">
        <v>0</v>
      </c>
      <c r="E55" s="18"/>
      <c r="F55" s="18">
        <v>0</v>
      </c>
    </row>
    <row r="56" spans="1:6" ht="15">
      <c r="A56" s="30" t="s">
        <v>360</v>
      </c>
      <c r="B56" s="24" t="s">
        <v>361</v>
      </c>
      <c r="C56" s="18">
        <v>0</v>
      </c>
      <c r="D56" s="18">
        <v>0</v>
      </c>
      <c r="E56" s="18"/>
      <c r="F56" s="18">
        <v>0</v>
      </c>
    </row>
    <row r="57" spans="1:6" ht="15">
      <c r="A57" s="28" t="s">
        <v>362</v>
      </c>
      <c r="B57" s="37" t="s">
        <v>363</v>
      </c>
      <c r="C57" s="18">
        <v>0</v>
      </c>
      <c r="D57" s="18">
        <v>0</v>
      </c>
      <c r="E57" s="18"/>
      <c r="F57" s="18">
        <v>0</v>
      </c>
    </row>
    <row r="58" spans="1:6" ht="25.5">
      <c r="A58" s="30" t="s">
        <v>364</v>
      </c>
      <c r="B58" s="24" t="s">
        <v>365</v>
      </c>
      <c r="C58" s="18">
        <v>0</v>
      </c>
      <c r="D58" s="18">
        <v>0</v>
      </c>
      <c r="E58" s="18"/>
      <c r="F58" s="18">
        <v>0</v>
      </c>
    </row>
    <row r="59" spans="1:6" ht="25.5">
      <c r="A59" s="21" t="s">
        <v>366</v>
      </c>
      <c r="B59" s="24" t="s">
        <v>367</v>
      </c>
      <c r="C59" s="18">
        <v>0</v>
      </c>
      <c r="D59" s="18">
        <v>0</v>
      </c>
      <c r="E59" s="18"/>
      <c r="F59" s="18">
        <v>0</v>
      </c>
    </row>
    <row r="60" spans="1:6" ht="15">
      <c r="A60" s="30" t="s">
        <v>368</v>
      </c>
      <c r="B60" s="24" t="s">
        <v>369</v>
      </c>
      <c r="C60" s="18">
        <v>0</v>
      </c>
      <c r="D60" s="18">
        <v>0</v>
      </c>
      <c r="E60" s="18"/>
      <c r="F60" s="18">
        <v>0</v>
      </c>
    </row>
    <row r="61" spans="1:6" ht="15">
      <c r="A61" s="28" t="s">
        <v>370</v>
      </c>
      <c r="B61" s="37" t="s">
        <v>371</v>
      </c>
      <c r="C61" s="18">
        <v>0</v>
      </c>
      <c r="D61" s="18">
        <v>0</v>
      </c>
      <c r="E61" s="18"/>
      <c r="F61" s="18">
        <v>0</v>
      </c>
    </row>
    <row r="62" spans="1:6" ht="25.5">
      <c r="A62" s="30" t="s">
        <v>372</v>
      </c>
      <c r="B62" s="24" t="s">
        <v>373</v>
      </c>
      <c r="C62" s="18">
        <v>0</v>
      </c>
      <c r="D62" s="18">
        <v>0</v>
      </c>
      <c r="E62" s="18"/>
      <c r="F62" s="18">
        <v>0</v>
      </c>
    </row>
    <row r="63" spans="1:6" ht="25.5">
      <c r="A63" s="21" t="s">
        <v>374</v>
      </c>
      <c r="B63" s="24" t="s">
        <v>375</v>
      </c>
      <c r="C63" s="18">
        <v>0</v>
      </c>
      <c r="D63" s="18">
        <v>0</v>
      </c>
      <c r="E63" s="18"/>
      <c r="F63" s="18">
        <v>0</v>
      </c>
    </row>
    <row r="64" spans="1:6" ht="15">
      <c r="A64" s="30" t="s">
        <v>376</v>
      </c>
      <c r="B64" s="24" t="s">
        <v>377</v>
      </c>
      <c r="C64" s="18">
        <v>0</v>
      </c>
      <c r="D64" s="18">
        <v>0</v>
      </c>
      <c r="E64" s="18"/>
      <c r="F64" s="18">
        <v>0</v>
      </c>
    </row>
    <row r="65" spans="1:6" ht="15">
      <c r="A65" s="28" t="s">
        <v>378</v>
      </c>
      <c r="B65" s="37" t="s">
        <v>379</v>
      </c>
      <c r="C65" s="18">
        <f>SUM(C52:C64)</f>
        <v>0</v>
      </c>
      <c r="D65" s="18">
        <f>SUM(D52:D64)</f>
        <v>0</v>
      </c>
      <c r="E65" s="18">
        <f>SUM(E52:E64)</f>
        <v>0</v>
      </c>
      <c r="F65" s="18">
        <v>0</v>
      </c>
    </row>
    <row r="66" spans="1:6" ht="15.75">
      <c r="A66" s="61" t="s">
        <v>380</v>
      </c>
      <c r="B66" s="62" t="s">
        <v>381</v>
      </c>
      <c r="C66" s="49">
        <f>SUM(C18+C24+C38+C51+C57+C61+C65)</f>
        <v>33292</v>
      </c>
      <c r="D66" s="49">
        <f>SUM(D18+D24+D38+D51+D57+D61+D65)</f>
        <v>1426</v>
      </c>
      <c r="E66" s="49">
        <f>SUM(E18+E24+E38+E51+E57+E61+E65)</f>
        <v>0</v>
      </c>
      <c r="F66" s="49">
        <f>SUM(F18+F24+F38+F51+F57+F61+F65)</f>
        <v>34718</v>
      </c>
    </row>
    <row r="67" spans="1:6" ht="15.75">
      <c r="A67" s="63" t="s">
        <v>382</v>
      </c>
      <c r="B67" s="62"/>
      <c r="C67" s="49">
        <f>SUM(C12+C38+C51-'kiadás működés, felhalmozás'!C79)</f>
        <v>7164</v>
      </c>
      <c r="D67" s="49">
        <f>SUM(D12+D38+D51-'kiadás működés, felhalmozás'!D79)</f>
        <v>-3796</v>
      </c>
      <c r="E67" s="49">
        <f>SUM(E12+E38+E51-'kiadás működés, felhalmozás'!E79)</f>
        <v>0</v>
      </c>
      <c r="F67" s="49">
        <f>SUM(F12+F38+F51-'kiadás működés, felhalmozás'!F79)</f>
        <v>3368</v>
      </c>
    </row>
    <row r="68" spans="1:6" ht="15.75">
      <c r="A68" s="63" t="s">
        <v>383</v>
      </c>
      <c r="B68" s="62"/>
      <c r="C68" s="49">
        <f>SUM(C24+C57+C65-'kiadás működés, felhalmozás'!C103)</f>
        <v>-4598</v>
      </c>
      <c r="D68" s="49">
        <f>SUM(D24+D57+D65-'kiadás működés, felhalmozás'!D103)</f>
        <v>-200</v>
      </c>
      <c r="E68" s="49">
        <f>SUM(E24+E57+E65-'kiadás működés, felhalmozás'!E103)</f>
        <v>0</v>
      </c>
      <c r="F68" s="49">
        <f>SUM(F24+F57+F65-'kiadás működés, felhalmozás'!F103)</f>
        <v>-4798</v>
      </c>
    </row>
    <row r="69" spans="1:6" ht="15">
      <c r="A69" s="41" t="s">
        <v>384</v>
      </c>
      <c r="B69" s="21" t="s">
        <v>385</v>
      </c>
      <c r="C69" s="18">
        <v>0</v>
      </c>
      <c r="D69" s="18">
        <v>0</v>
      </c>
      <c r="E69" s="18"/>
      <c r="F69" s="18">
        <v>0</v>
      </c>
    </row>
    <row r="70" spans="1:6" ht="25.5">
      <c r="A70" s="30" t="s">
        <v>386</v>
      </c>
      <c r="B70" s="21" t="s">
        <v>387</v>
      </c>
      <c r="C70" s="18">
        <v>0</v>
      </c>
      <c r="D70" s="18">
        <v>0</v>
      </c>
      <c r="E70" s="18"/>
      <c r="F70" s="18">
        <v>0</v>
      </c>
    </row>
    <row r="71" spans="1:6" ht="15">
      <c r="A71" s="41" t="s">
        <v>388</v>
      </c>
      <c r="B71" s="21" t="s">
        <v>389</v>
      </c>
      <c r="C71" s="18">
        <v>0</v>
      </c>
      <c r="D71" s="18">
        <v>4000</v>
      </c>
      <c r="E71" s="18"/>
      <c r="F71" s="18">
        <v>4000</v>
      </c>
    </row>
    <row r="72" spans="1:6" ht="15">
      <c r="A72" s="40" t="s">
        <v>390</v>
      </c>
      <c r="B72" s="25" t="s">
        <v>391</v>
      </c>
      <c r="C72" s="49">
        <f>SUM(C69:C71)</f>
        <v>0</v>
      </c>
      <c r="D72" s="49">
        <f>SUM(D69:D71)</f>
        <v>4000</v>
      </c>
      <c r="E72" s="49">
        <f>SUM(E69:E71)</f>
        <v>0</v>
      </c>
      <c r="F72" s="49">
        <f>SUM(C72+D72)</f>
        <v>4000</v>
      </c>
    </row>
    <row r="73" spans="1:6" ht="15">
      <c r="A73" s="30" t="s">
        <v>392</v>
      </c>
      <c r="B73" s="21" t="s">
        <v>393</v>
      </c>
      <c r="C73" s="18">
        <v>0</v>
      </c>
      <c r="D73" s="18">
        <v>0</v>
      </c>
      <c r="E73" s="18"/>
      <c r="F73" s="18">
        <v>0</v>
      </c>
    </row>
    <row r="74" spans="1:6" ht="15">
      <c r="A74" s="41" t="s">
        <v>394</v>
      </c>
      <c r="B74" s="21" t="s">
        <v>395</v>
      </c>
      <c r="C74" s="18">
        <v>0</v>
      </c>
      <c r="D74" s="18">
        <v>0</v>
      </c>
      <c r="E74" s="18"/>
      <c r="F74" s="18">
        <v>0</v>
      </c>
    </row>
    <row r="75" spans="1:6" ht="15">
      <c r="A75" s="30" t="s">
        <v>396</v>
      </c>
      <c r="B75" s="21" t="s">
        <v>397</v>
      </c>
      <c r="C75" s="18">
        <v>0</v>
      </c>
      <c r="D75" s="18">
        <v>0</v>
      </c>
      <c r="E75" s="18"/>
      <c r="F75" s="18">
        <v>0</v>
      </c>
    </row>
    <row r="76" spans="1:6" ht="15">
      <c r="A76" s="41" t="s">
        <v>398</v>
      </c>
      <c r="B76" s="21" t="s">
        <v>399</v>
      </c>
      <c r="C76" s="18">
        <v>0</v>
      </c>
      <c r="D76" s="18">
        <v>0</v>
      </c>
      <c r="E76" s="18"/>
      <c r="F76" s="18">
        <v>0</v>
      </c>
    </row>
    <row r="77" spans="1:6" ht="15">
      <c r="A77" s="42" t="s">
        <v>400</v>
      </c>
      <c r="B77" s="25" t="s">
        <v>401</v>
      </c>
      <c r="C77" s="18">
        <f>SUM(C73:C76)</f>
        <v>0</v>
      </c>
      <c r="D77" s="18">
        <f>SUM(D73:D76)</f>
        <v>0</v>
      </c>
      <c r="E77" s="18">
        <f>SUM(E73:E76)</f>
        <v>0</v>
      </c>
      <c r="F77" s="18">
        <f>SUM(F73:F76)</f>
        <v>0</v>
      </c>
    </row>
    <row r="78" spans="1:6" ht="25.5">
      <c r="A78" s="21" t="s">
        <v>402</v>
      </c>
      <c r="B78" s="21" t="s">
        <v>403</v>
      </c>
      <c r="C78" s="18">
        <v>430</v>
      </c>
      <c r="D78" s="18">
        <v>0</v>
      </c>
      <c r="E78" s="18"/>
      <c r="F78" s="18">
        <f>SUM(C78:E78)</f>
        <v>430</v>
      </c>
    </row>
    <row r="79" spans="1:6" ht="25.5">
      <c r="A79" s="21" t="s">
        <v>404</v>
      </c>
      <c r="B79" s="21" t="s">
        <v>403</v>
      </c>
      <c r="C79" s="18">
        <v>0</v>
      </c>
      <c r="D79" s="18">
        <v>0</v>
      </c>
      <c r="E79" s="18"/>
      <c r="F79" s="18">
        <v>0</v>
      </c>
    </row>
    <row r="80" spans="1:6" ht="25.5">
      <c r="A80" s="21" t="s">
        <v>405</v>
      </c>
      <c r="B80" s="21" t="s">
        <v>406</v>
      </c>
      <c r="C80" s="18">
        <v>0</v>
      </c>
      <c r="D80" s="18">
        <v>0</v>
      </c>
      <c r="E80" s="18"/>
      <c r="F80" s="18">
        <v>0</v>
      </c>
    </row>
    <row r="81" spans="1:6" ht="25.5">
      <c r="A81" s="21" t="s">
        <v>407</v>
      </c>
      <c r="B81" s="21" t="s">
        <v>406</v>
      </c>
      <c r="C81" s="18">
        <v>0</v>
      </c>
      <c r="D81" s="18">
        <v>0</v>
      </c>
      <c r="E81" s="18"/>
      <c r="F81" s="18">
        <v>0</v>
      </c>
    </row>
    <row r="82" spans="1:6" ht="33" customHeight="1">
      <c r="A82" s="12" t="s">
        <v>27</v>
      </c>
      <c r="B82" s="13" t="s">
        <v>263</v>
      </c>
      <c r="C82" s="58" t="s">
        <v>29</v>
      </c>
      <c r="D82" s="58" t="s">
        <v>30</v>
      </c>
      <c r="E82" s="58" t="s">
        <v>31</v>
      </c>
      <c r="F82" s="59" t="s">
        <v>32</v>
      </c>
    </row>
    <row r="83" spans="1:6" ht="15">
      <c r="A83" s="25" t="s">
        <v>408</v>
      </c>
      <c r="B83" s="25" t="s">
        <v>409</v>
      </c>
      <c r="C83" s="49">
        <f>SUM(C78:C81)</f>
        <v>430</v>
      </c>
      <c r="D83" s="49">
        <f>SUM(D78:D81)</f>
        <v>0</v>
      </c>
      <c r="E83" s="49">
        <f>SUM(E78:E81)</f>
        <v>0</v>
      </c>
      <c r="F83" s="49">
        <f>SUM(C83:D83)</f>
        <v>430</v>
      </c>
    </row>
    <row r="84" spans="1:6" ht="15">
      <c r="A84" s="41" t="s">
        <v>410</v>
      </c>
      <c r="B84" s="21" t="s">
        <v>411</v>
      </c>
      <c r="C84" s="18">
        <v>0</v>
      </c>
      <c r="D84" s="18">
        <v>0</v>
      </c>
      <c r="E84" s="18"/>
      <c r="F84" s="18">
        <v>0</v>
      </c>
    </row>
    <row r="85" spans="1:6" ht="15">
      <c r="A85" s="41" t="s">
        <v>412</v>
      </c>
      <c r="B85" s="21" t="s">
        <v>413</v>
      </c>
      <c r="C85" s="18">
        <v>0</v>
      </c>
      <c r="D85" s="18">
        <v>0</v>
      </c>
      <c r="E85" s="18"/>
      <c r="F85" s="18">
        <v>0</v>
      </c>
    </row>
    <row r="86" spans="1:6" ht="15">
      <c r="A86" s="41" t="s">
        <v>414</v>
      </c>
      <c r="B86" s="21" t="s">
        <v>415</v>
      </c>
      <c r="C86" s="18">
        <v>0</v>
      </c>
      <c r="D86" s="18">
        <v>0</v>
      </c>
      <c r="E86" s="18"/>
      <c r="F86" s="18">
        <v>0</v>
      </c>
    </row>
    <row r="87" spans="1:6" ht="15">
      <c r="A87" s="41" t="s">
        <v>416</v>
      </c>
      <c r="B87" s="21" t="s">
        <v>417</v>
      </c>
      <c r="C87" s="18">
        <v>0</v>
      </c>
      <c r="D87" s="18">
        <v>0</v>
      </c>
      <c r="E87" s="18"/>
      <c r="F87" s="18">
        <v>0</v>
      </c>
    </row>
    <row r="88" spans="1:6" ht="15">
      <c r="A88" s="30" t="s">
        <v>418</v>
      </c>
      <c r="B88" s="21" t="s">
        <v>419</v>
      </c>
      <c r="C88" s="18">
        <v>0</v>
      </c>
      <c r="D88" s="18">
        <v>0</v>
      </c>
      <c r="E88" s="18"/>
      <c r="F88" s="18">
        <v>0</v>
      </c>
    </row>
    <row r="89" spans="1:6" ht="15">
      <c r="A89" s="40" t="s">
        <v>420</v>
      </c>
      <c r="B89" s="25" t="s">
        <v>421</v>
      </c>
      <c r="C89" s="49">
        <f>SUM(C72+C77+C83)</f>
        <v>430</v>
      </c>
      <c r="D89" s="49">
        <f>SUM(D72+D77+D83)</f>
        <v>4000</v>
      </c>
      <c r="E89" s="49">
        <f>SUM(E72+E77+E83)</f>
        <v>0</v>
      </c>
      <c r="F89" s="49">
        <f>SUM(F72+F77+F83)</f>
        <v>4430</v>
      </c>
    </row>
    <row r="90" spans="1:6" ht="15">
      <c r="A90" s="30" t="s">
        <v>422</v>
      </c>
      <c r="B90" s="21" t="s">
        <v>423</v>
      </c>
      <c r="C90" s="18">
        <v>0</v>
      </c>
      <c r="D90" s="18">
        <v>0</v>
      </c>
      <c r="E90" s="18"/>
      <c r="F90" s="18">
        <v>0</v>
      </c>
    </row>
    <row r="91" spans="1:6" ht="15">
      <c r="A91" s="30" t="s">
        <v>424</v>
      </c>
      <c r="B91" s="21" t="s">
        <v>425</v>
      </c>
      <c r="C91" s="18">
        <v>0</v>
      </c>
      <c r="D91" s="18">
        <v>0</v>
      </c>
      <c r="E91" s="18"/>
      <c r="F91" s="18">
        <v>0</v>
      </c>
    </row>
    <row r="92" spans="1:6" ht="15">
      <c r="A92" s="41" t="s">
        <v>426</v>
      </c>
      <c r="B92" s="21" t="s">
        <v>427</v>
      </c>
      <c r="C92" s="18">
        <v>0</v>
      </c>
      <c r="D92" s="18">
        <v>0</v>
      </c>
      <c r="E92" s="18"/>
      <c r="F92" s="18">
        <v>0</v>
      </c>
    </row>
    <row r="93" spans="1:6" ht="15">
      <c r="A93" s="41" t="s">
        <v>428</v>
      </c>
      <c r="B93" s="21" t="s">
        <v>429</v>
      </c>
      <c r="C93" s="18">
        <v>0</v>
      </c>
      <c r="D93" s="18">
        <v>0</v>
      </c>
      <c r="E93" s="18"/>
      <c r="F93" s="18">
        <v>0</v>
      </c>
    </row>
    <row r="94" spans="1:6" ht="15">
      <c r="A94" s="42" t="s">
        <v>430</v>
      </c>
      <c r="B94" s="25" t="s">
        <v>431</v>
      </c>
      <c r="C94" s="49">
        <f>SUM(C90:C93)</f>
        <v>0</v>
      </c>
      <c r="D94" s="49">
        <f>SUM(D90:D93)</f>
        <v>0</v>
      </c>
      <c r="E94" s="49">
        <f>SUM(E90:E93)</f>
        <v>0</v>
      </c>
      <c r="F94" s="49">
        <f>SUM(F90:F93)</f>
        <v>0</v>
      </c>
    </row>
    <row r="95" spans="1:6" ht="25.5">
      <c r="A95" s="40" t="s">
        <v>432</v>
      </c>
      <c r="B95" s="25" t="s">
        <v>433</v>
      </c>
      <c r="C95" s="49">
        <v>0</v>
      </c>
      <c r="D95" s="49">
        <v>0</v>
      </c>
      <c r="E95" s="49"/>
      <c r="F95" s="49">
        <v>0</v>
      </c>
    </row>
    <row r="96" spans="1:6" ht="15.75">
      <c r="A96" s="64" t="s">
        <v>434</v>
      </c>
      <c r="B96" s="65" t="s">
        <v>435</v>
      </c>
      <c r="C96" s="49">
        <f>SUM(C89+C94+C95)</f>
        <v>430</v>
      </c>
      <c r="D96" s="49">
        <f>SUM(D89+D94+D95)</f>
        <v>4000</v>
      </c>
      <c r="E96" s="49">
        <f>SUM(E89+E94+E95)</f>
        <v>0</v>
      </c>
      <c r="F96" s="49">
        <f>SUM(F89+F94+F95)</f>
        <v>4430</v>
      </c>
    </row>
    <row r="97" spans="1:6" ht="15.75">
      <c r="A97" s="63" t="s">
        <v>22</v>
      </c>
      <c r="B97" s="66"/>
      <c r="C97" s="49">
        <f>SUM(C18+C24+C38+C51+C57+C61+C65+C96)</f>
        <v>33722</v>
      </c>
      <c r="D97" s="49">
        <f>SUM(D18+D24+D38+D51+D57+D61+D65+D96)</f>
        <v>5426</v>
      </c>
      <c r="E97" s="49">
        <f>SUM(E18+E24+E38+E51+E57+E61+E65+E96)</f>
        <v>0</v>
      </c>
      <c r="F97" s="49">
        <f>SUM(F18+F24+F38+F51+F57+F61+F65+F96)</f>
        <v>39148</v>
      </c>
    </row>
  </sheetData>
  <sheetProtection/>
  <mergeCells count="4">
    <mergeCell ref="A3:F3"/>
    <mergeCell ref="A4:F4"/>
    <mergeCell ref="A1:F1"/>
    <mergeCell ref="A2:F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67.57421875" style="1" customWidth="1"/>
    <col min="2" max="2" width="28.00390625" style="1" customWidth="1"/>
    <col min="3" max="4" width="21.140625" style="1" hidden="1" customWidth="1"/>
    <col min="5" max="5" width="18.421875" style="1" hidden="1" customWidth="1"/>
    <col min="6" max="16384" width="9.140625" style="1" customWidth="1"/>
  </cols>
  <sheetData>
    <row r="1" spans="1:2" ht="15">
      <c r="A1" s="167"/>
      <c r="B1" s="167"/>
    </row>
    <row r="2" spans="1:6" ht="15">
      <c r="A2" s="167" t="s">
        <v>667</v>
      </c>
      <c r="B2" s="167"/>
      <c r="C2" s="167"/>
      <c r="D2" s="167"/>
      <c r="E2" s="167"/>
      <c r="F2" s="167"/>
    </row>
    <row r="3" spans="1:6" ht="15.75">
      <c r="A3" s="168" t="s">
        <v>478</v>
      </c>
      <c r="B3" s="169"/>
      <c r="C3" s="169"/>
      <c r="D3" s="169"/>
      <c r="E3" s="169"/>
      <c r="F3" s="170"/>
    </row>
    <row r="4" spans="1:5" ht="16.5">
      <c r="A4" s="172" t="s">
        <v>437</v>
      </c>
      <c r="B4" s="173"/>
      <c r="C4" s="173"/>
      <c r="D4" s="173"/>
      <c r="E4" s="173"/>
    </row>
    <row r="5" ht="15">
      <c r="A5" s="67"/>
    </row>
    <row r="6" ht="15">
      <c r="A6" s="67"/>
    </row>
    <row r="7" spans="1:5" ht="66.75" customHeight="1">
      <c r="A7" s="68" t="s">
        <v>438</v>
      </c>
      <c r="B7" s="69" t="s">
        <v>439</v>
      </c>
      <c r="C7" s="70" t="s">
        <v>440</v>
      </c>
      <c r="D7" s="70" t="s">
        <v>440</v>
      </c>
      <c r="E7" s="71" t="s">
        <v>441</v>
      </c>
    </row>
    <row r="8" spans="1:5" ht="15">
      <c r="A8" s="70" t="s">
        <v>442</v>
      </c>
      <c r="B8" s="72"/>
      <c r="C8" s="72"/>
      <c r="D8" s="72"/>
      <c r="E8" s="18"/>
    </row>
    <row r="9" spans="1:5" ht="15">
      <c r="A9" s="70" t="s">
        <v>443</v>
      </c>
      <c r="B9" s="72"/>
      <c r="C9" s="72"/>
      <c r="D9" s="72"/>
      <c r="E9" s="18"/>
    </row>
    <row r="10" spans="1:5" ht="15">
      <c r="A10" s="70" t="s">
        <v>444</v>
      </c>
      <c r="B10" s="72"/>
      <c r="C10" s="72"/>
      <c r="D10" s="72"/>
      <c r="E10" s="18"/>
    </row>
    <row r="11" spans="1:5" ht="15">
      <c r="A11" s="70" t="s">
        <v>445</v>
      </c>
      <c r="B11" s="72"/>
      <c r="C11" s="72"/>
      <c r="D11" s="72"/>
      <c r="E11" s="18"/>
    </row>
    <row r="12" spans="1:5" ht="15">
      <c r="A12" s="73" t="s">
        <v>446</v>
      </c>
      <c r="B12" s="72"/>
      <c r="C12" s="72"/>
      <c r="D12" s="72"/>
      <c r="E12" s="18"/>
    </row>
    <row r="13" spans="1:5" ht="15">
      <c r="A13" s="70" t="s">
        <v>447</v>
      </c>
      <c r="B13" s="72"/>
      <c r="C13" s="72"/>
      <c r="D13" s="72"/>
      <c r="E13" s="18"/>
    </row>
    <row r="14" spans="1:5" ht="25.5">
      <c r="A14" s="70" t="s">
        <v>448</v>
      </c>
      <c r="B14" s="72"/>
      <c r="C14" s="72"/>
      <c r="D14" s="72"/>
      <c r="E14" s="18"/>
    </row>
    <row r="15" spans="1:5" ht="15">
      <c r="A15" s="70" t="s">
        <v>449</v>
      </c>
      <c r="B15" s="72"/>
      <c r="C15" s="72"/>
      <c r="D15" s="72"/>
      <c r="E15" s="18"/>
    </row>
    <row r="16" spans="1:5" ht="15">
      <c r="A16" s="70" t="s">
        <v>450</v>
      </c>
      <c r="B16" s="72"/>
      <c r="C16" s="72"/>
      <c r="D16" s="72"/>
      <c r="E16" s="18"/>
    </row>
    <row r="17" spans="1:5" ht="15">
      <c r="A17" s="70" t="s">
        <v>451</v>
      </c>
      <c r="B17" s="72"/>
      <c r="C17" s="72"/>
      <c r="D17" s="72"/>
      <c r="E17" s="18"/>
    </row>
    <row r="18" spans="1:5" ht="15">
      <c r="A18" s="70" t="s">
        <v>452</v>
      </c>
      <c r="B18" s="72"/>
      <c r="C18" s="72"/>
      <c r="D18" s="72"/>
      <c r="E18" s="18"/>
    </row>
    <row r="19" spans="1:5" ht="15">
      <c r="A19" s="70" t="s">
        <v>453</v>
      </c>
      <c r="B19" s="72"/>
      <c r="C19" s="72"/>
      <c r="D19" s="72"/>
      <c r="E19" s="18"/>
    </row>
    <row r="20" spans="1:5" ht="15">
      <c r="A20" s="73" t="s">
        <v>454</v>
      </c>
      <c r="B20" s="72"/>
      <c r="C20" s="72"/>
      <c r="D20" s="72"/>
      <c r="E20" s="18"/>
    </row>
    <row r="21" spans="1:5" ht="25.5">
      <c r="A21" s="70" t="s">
        <v>455</v>
      </c>
      <c r="B21" s="72">
        <v>2</v>
      </c>
      <c r="C21" s="72"/>
      <c r="D21" s="72"/>
      <c r="E21" s="18"/>
    </row>
    <row r="22" spans="1:5" ht="15">
      <c r="A22" s="70" t="s">
        <v>456</v>
      </c>
      <c r="B22" s="72">
        <v>0</v>
      </c>
      <c r="C22" s="72"/>
      <c r="D22" s="72"/>
      <c r="E22" s="18"/>
    </row>
    <row r="23" spans="1:5" ht="15">
      <c r="A23" s="70" t="s">
        <v>457</v>
      </c>
      <c r="B23" s="72">
        <v>1</v>
      </c>
      <c r="C23" s="72"/>
      <c r="D23" s="72"/>
      <c r="E23" s="18"/>
    </row>
    <row r="24" spans="1:5" ht="15">
      <c r="A24" s="73" t="s">
        <v>458</v>
      </c>
      <c r="B24" s="72">
        <f>SUM(B21:B23)</f>
        <v>3</v>
      </c>
      <c r="C24" s="72"/>
      <c r="D24" s="72"/>
      <c r="E24" s="18"/>
    </row>
    <row r="25" spans="1:5" ht="15">
      <c r="A25" s="70" t="s">
        <v>459</v>
      </c>
      <c r="B25" s="72">
        <v>1</v>
      </c>
      <c r="C25" s="72"/>
      <c r="D25" s="72"/>
      <c r="E25" s="18"/>
    </row>
    <row r="26" spans="1:5" ht="21" customHeight="1">
      <c r="A26" s="70" t="s">
        <v>460</v>
      </c>
      <c r="B26" s="72">
        <v>4</v>
      </c>
      <c r="C26" s="72"/>
      <c r="D26" s="72"/>
      <c r="E26" s="18"/>
    </row>
    <row r="27" spans="1:5" ht="25.5">
      <c r="A27" s="70" t="s">
        <v>461</v>
      </c>
      <c r="B27" s="72">
        <v>0</v>
      </c>
      <c r="C27" s="72"/>
      <c r="D27" s="72"/>
      <c r="E27" s="18"/>
    </row>
    <row r="28" spans="1:5" ht="15">
      <c r="A28" s="73" t="s">
        <v>462</v>
      </c>
      <c r="B28" s="72">
        <f>SUM(B25:B27)</f>
        <v>5</v>
      </c>
      <c r="C28" s="72"/>
      <c r="D28" s="72"/>
      <c r="E28" s="18"/>
    </row>
    <row r="29" spans="1:5" ht="25.5">
      <c r="A29" s="73" t="s">
        <v>463</v>
      </c>
      <c r="B29" s="75">
        <v>2</v>
      </c>
      <c r="C29" s="74"/>
      <c r="D29" s="74"/>
      <c r="E29" s="18"/>
    </row>
    <row r="30" spans="1:5" ht="25.5">
      <c r="A30" s="70" t="s">
        <v>464</v>
      </c>
      <c r="B30" s="72">
        <v>0</v>
      </c>
      <c r="C30" s="72"/>
      <c r="D30" s="72"/>
      <c r="E30" s="18"/>
    </row>
    <row r="31" spans="1:5" ht="38.25">
      <c r="A31" s="70" t="s">
        <v>465</v>
      </c>
      <c r="B31" s="72">
        <v>0</v>
      </c>
      <c r="C31" s="72"/>
      <c r="D31" s="72"/>
      <c r="E31" s="18"/>
    </row>
    <row r="32" spans="1:5" ht="25.5">
      <c r="A32" s="70" t="s">
        <v>466</v>
      </c>
      <c r="B32" s="72">
        <v>0</v>
      </c>
      <c r="C32" s="72"/>
      <c r="D32" s="72"/>
      <c r="E32" s="18"/>
    </row>
    <row r="33" spans="1:5" ht="15">
      <c r="A33" s="70" t="s">
        <v>467</v>
      </c>
      <c r="B33" s="72">
        <v>0</v>
      </c>
      <c r="C33" s="72"/>
      <c r="D33" s="72"/>
      <c r="E33" s="18"/>
    </row>
    <row r="34" spans="1:5" ht="38.25">
      <c r="A34" s="73" t="s">
        <v>468</v>
      </c>
      <c r="B34" s="72"/>
      <c r="C34" s="72"/>
      <c r="D34" s="72"/>
      <c r="E34" s="18"/>
    </row>
  </sheetData>
  <sheetProtection/>
  <mergeCells count="4">
    <mergeCell ref="A4:E4"/>
    <mergeCell ref="A1:B1"/>
    <mergeCell ref="A2:F2"/>
    <mergeCell ref="A3:F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92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54.28125" style="1" customWidth="1"/>
    <col min="2" max="2" width="15.28125" style="1" customWidth="1"/>
    <col min="3" max="3" width="17.7109375" style="1" customWidth="1"/>
    <col min="4" max="4" width="16.7109375" style="1" hidden="1" customWidth="1"/>
    <col min="5" max="5" width="17.00390625" style="1" hidden="1" customWidth="1"/>
    <col min="6" max="6" width="13.8515625" style="1" hidden="1" customWidth="1"/>
    <col min="7" max="7" width="10.7109375" style="1" hidden="1" customWidth="1"/>
    <col min="8" max="8" width="11.57421875" style="1" hidden="1" customWidth="1"/>
    <col min="9" max="16384" width="9.140625" style="1" customWidth="1"/>
  </cols>
  <sheetData>
    <row r="2" spans="1:6" ht="15">
      <c r="A2" s="167" t="s">
        <v>668</v>
      </c>
      <c r="B2" s="167"/>
      <c r="C2" s="167"/>
      <c r="D2" s="167"/>
      <c r="E2" s="167"/>
      <c r="F2" s="167"/>
    </row>
    <row r="3" spans="1:6" ht="15.75">
      <c r="A3" s="168" t="s">
        <v>478</v>
      </c>
      <c r="B3" s="169"/>
      <c r="C3" s="169"/>
      <c r="D3" s="169"/>
      <c r="E3" s="169"/>
      <c r="F3" s="170"/>
    </row>
    <row r="4" spans="1:8" ht="16.5">
      <c r="A4" s="172" t="s">
        <v>469</v>
      </c>
      <c r="B4" s="171"/>
      <c r="C4" s="171"/>
      <c r="D4" s="171"/>
      <c r="E4" s="171"/>
      <c r="F4" s="171"/>
      <c r="G4" s="171"/>
      <c r="H4" s="171"/>
    </row>
    <row r="5" spans="1:8" ht="19.5">
      <c r="A5" s="3"/>
      <c r="B5" s="9"/>
      <c r="C5" s="9"/>
      <c r="D5" s="9"/>
      <c r="E5" s="9"/>
      <c r="F5" s="9"/>
      <c r="G5" s="9"/>
      <c r="H5" s="9"/>
    </row>
    <row r="6" spans="1:8" ht="19.5">
      <c r="A6" s="3"/>
      <c r="B6" s="9"/>
      <c r="C6" s="9"/>
      <c r="D6" s="9"/>
      <c r="E6" s="9"/>
      <c r="F6" s="9"/>
      <c r="G6" s="9"/>
      <c r="H6" s="9"/>
    </row>
    <row r="7" spans="1:8" ht="19.5">
      <c r="A7" s="3"/>
      <c r="B7" s="9"/>
      <c r="C7" s="9"/>
      <c r="D7" s="9"/>
      <c r="E7" s="9"/>
      <c r="F7" s="9"/>
      <c r="G7" s="9"/>
      <c r="H7" s="9"/>
    </row>
    <row r="9" spans="1:8" ht="38.25">
      <c r="A9" s="12" t="s">
        <v>27</v>
      </c>
      <c r="B9" s="13" t="s">
        <v>28</v>
      </c>
      <c r="C9" s="14" t="s">
        <v>26</v>
      </c>
      <c r="D9" s="14" t="s">
        <v>470</v>
      </c>
      <c r="E9" s="14" t="s">
        <v>470</v>
      </c>
      <c r="F9" s="14" t="s">
        <v>470</v>
      </c>
      <c r="G9" s="14" t="s">
        <v>470</v>
      </c>
      <c r="H9" s="83" t="s">
        <v>441</v>
      </c>
    </row>
    <row r="10" spans="1:8" ht="15" hidden="1">
      <c r="A10" s="18"/>
      <c r="B10" s="18"/>
      <c r="C10" s="18"/>
      <c r="D10" s="18"/>
      <c r="E10" s="18"/>
      <c r="F10" s="18"/>
      <c r="G10" s="18"/>
      <c r="H10" s="18"/>
    </row>
    <row r="11" spans="1:8" ht="15" hidden="1">
      <c r="A11" s="18"/>
      <c r="B11" s="18"/>
      <c r="C11" s="18"/>
      <c r="D11" s="18"/>
      <c r="E11" s="18"/>
      <c r="F11" s="18"/>
      <c r="G11" s="18"/>
      <c r="H11" s="18"/>
    </row>
    <row r="12" spans="1:8" ht="15" hidden="1">
      <c r="A12" s="18"/>
      <c r="B12" s="18"/>
      <c r="C12" s="18"/>
      <c r="D12" s="18"/>
      <c r="E12" s="18"/>
      <c r="F12" s="18"/>
      <c r="G12" s="18"/>
      <c r="H12" s="18"/>
    </row>
    <row r="13" spans="1:8" ht="15" hidden="1">
      <c r="A13" s="18"/>
      <c r="B13" s="18"/>
      <c r="C13" s="18"/>
      <c r="D13" s="18"/>
      <c r="E13" s="18"/>
      <c r="F13" s="18"/>
      <c r="G13" s="18"/>
      <c r="H13" s="18"/>
    </row>
    <row r="14" spans="1:8" ht="15" hidden="1">
      <c r="A14" s="30" t="s">
        <v>169</v>
      </c>
      <c r="B14" s="24" t="s">
        <v>170</v>
      </c>
      <c r="C14" s="18"/>
      <c r="D14" s="18"/>
      <c r="E14" s="18"/>
      <c r="F14" s="18"/>
      <c r="G14" s="18"/>
      <c r="H14" s="18"/>
    </row>
    <row r="15" spans="1:8" ht="15" hidden="1">
      <c r="A15" s="30"/>
      <c r="B15" s="24"/>
      <c r="C15" s="18"/>
      <c r="D15" s="18"/>
      <c r="E15" s="18"/>
      <c r="F15" s="18"/>
      <c r="G15" s="18"/>
      <c r="H15" s="18"/>
    </row>
    <row r="16" spans="1:8" ht="15" hidden="1">
      <c r="A16" s="30"/>
      <c r="B16" s="24"/>
      <c r="C16" s="18"/>
      <c r="D16" s="18"/>
      <c r="E16" s="18"/>
      <c r="F16" s="18"/>
      <c r="G16" s="18"/>
      <c r="H16" s="18"/>
    </row>
    <row r="17" spans="1:8" ht="15" hidden="1">
      <c r="A17" s="30"/>
      <c r="B17" s="24"/>
      <c r="C17" s="18"/>
      <c r="D17" s="18"/>
      <c r="E17" s="18"/>
      <c r="F17" s="18"/>
      <c r="G17" s="18"/>
      <c r="H17" s="18"/>
    </row>
    <row r="18" spans="1:8" ht="15" hidden="1">
      <c r="A18" s="30"/>
      <c r="B18" s="24"/>
      <c r="C18" s="18"/>
      <c r="D18" s="18"/>
      <c r="E18" s="18"/>
      <c r="F18" s="18"/>
      <c r="G18" s="18"/>
      <c r="H18" s="18"/>
    </row>
    <row r="19" spans="1:8" s="51" customFormat="1" ht="22.5" customHeight="1">
      <c r="A19" s="40" t="s">
        <v>471</v>
      </c>
      <c r="B19" s="60" t="s">
        <v>172</v>
      </c>
      <c r="C19" s="49"/>
      <c r="D19" s="49"/>
      <c r="E19" s="49"/>
      <c r="F19" s="49"/>
      <c r="G19" s="49"/>
      <c r="H19" s="49"/>
    </row>
    <row r="20" spans="1:8" ht="15" hidden="1">
      <c r="A20" s="30"/>
      <c r="B20" s="24"/>
      <c r="C20" s="18"/>
      <c r="D20" s="18"/>
      <c r="E20" s="18"/>
      <c r="F20" s="18"/>
      <c r="G20" s="18"/>
      <c r="H20" s="18"/>
    </row>
    <row r="21" spans="1:8" ht="15" hidden="1">
      <c r="A21" s="30"/>
      <c r="B21" s="24"/>
      <c r="C21" s="18"/>
      <c r="D21" s="18"/>
      <c r="E21" s="18"/>
      <c r="F21" s="18"/>
      <c r="G21" s="18"/>
      <c r="H21" s="18"/>
    </row>
    <row r="22" spans="1:8" ht="15" hidden="1">
      <c r="A22" s="30"/>
      <c r="B22" s="24"/>
      <c r="C22" s="18"/>
      <c r="D22" s="18"/>
      <c r="E22" s="18"/>
      <c r="F22" s="18"/>
      <c r="G22" s="18"/>
      <c r="H22" s="18"/>
    </row>
    <row r="23" spans="1:8" ht="15" hidden="1">
      <c r="A23" s="30"/>
      <c r="B23" s="24"/>
      <c r="C23" s="18"/>
      <c r="D23" s="18"/>
      <c r="E23" s="18"/>
      <c r="F23" s="18"/>
      <c r="G23" s="18"/>
      <c r="H23" s="18"/>
    </row>
    <row r="24" spans="1:8" ht="15" hidden="1">
      <c r="A24" s="21" t="s">
        <v>173</v>
      </c>
      <c r="B24" s="24" t="s">
        <v>174</v>
      </c>
      <c r="C24" s="18"/>
      <c r="D24" s="18"/>
      <c r="E24" s="18"/>
      <c r="F24" s="18"/>
      <c r="G24" s="18"/>
      <c r="H24" s="18"/>
    </row>
    <row r="25" spans="1:8" ht="15" hidden="1">
      <c r="A25" s="21"/>
      <c r="B25" s="24"/>
      <c r="C25" s="18"/>
      <c r="D25" s="18"/>
      <c r="E25" s="18"/>
      <c r="F25" s="18"/>
      <c r="G25" s="18"/>
      <c r="H25" s="18"/>
    </row>
    <row r="26" spans="1:8" ht="15" hidden="1">
      <c r="A26" s="21"/>
      <c r="B26" s="24"/>
      <c r="C26" s="18"/>
      <c r="D26" s="18"/>
      <c r="E26" s="18"/>
      <c r="F26" s="18"/>
      <c r="G26" s="18"/>
      <c r="H26" s="18"/>
    </row>
    <row r="27" spans="1:8" ht="15" hidden="1">
      <c r="A27" s="30" t="s">
        <v>175</v>
      </c>
      <c r="B27" s="24" t="s">
        <v>176</v>
      </c>
      <c r="C27" s="18"/>
      <c r="D27" s="18"/>
      <c r="E27" s="18"/>
      <c r="F27" s="18"/>
      <c r="G27" s="18"/>
      <c r="H27" s="18"/>
    </row>
    <row r="28" spans="1:8" ht="15" hidden="1">
      <c r="A28" s="30"/>
      <c r="B28" s="24"/>
      <c r="C28" s="18"/>
      <c r="D28" s="18"/>
      <c r="E28" s="18"/>
      <c r="F28" s="18"/>
      <c r="G28" s="18"/>
      <c r="H28" s="18"/>
    </row>
    <row r="29" spans="1:8" ht="15" hidden="1">
      <c r="A29" s="30"/>
      <c r="B29" s="24"/>
      <c r="C29" s="18"/>
      <c r="D29" s="18"/>
      <c r="E29" s="18"/>
      <c r="F29" s="18"/>
      <c r="G29" s="18"/>
      <c r="H29" s="18"/>
    </row>
    <row r="30" spans="1:8" ht="15" hidden="1">
      <c r="A30" s="30" t="s">
        <v>177</v>
      </c>
      <c r="B30" s="24" t="s">
        <v>178</v>
      </c>
      <c r="C30" s="18"/>
      <c r="D30" s="18"/>
      <c r="E30" s="18"/>
      <c r="F30" s="18"/>
      <c r="G30" s="18"/>
      <c r="H30" s="18"/>
    </row>
    <row r="31" spans="1:8" ht="15" hidden="1">
      <c r="A31" s="30"/>
      <c r="B31" s="24"/>
      <c r="C31" s="18"/>
      <c r="D31" s="18"/>
      <c r="E31" s="18"/>
      <c r="F31" s="18"/>
      <c r="G31" s="18"/>
      <c r="H31" s="18"/>
    </row>
    <row r="32" spans="1:8" ht="15" hidden="1">
      <c r="A32" s="30"/>
      <c r="B32" s="24"/>
      <c r="C32" s="18"/>
      <c r="D32" s="18"/>
      <c r="E32" s="18"/>
      <c r="F32" s="18"/>
      <c r="G32" s="18"/>
      <c r="H32" s="18"/>
    </row>
    <row r="33" spans="1:8" ht="15" hidden="1">
      <c r="A33" s="21" t="s">
        <v>179</v>
      </c>
      <c r="B33" s="24" t="s">
        <v>180</v>
      </c>
      <c r="C33" s="18"/>
      <c r="D33" s="18"/>
      <c r="E33" s="18"/>
      <c r="F33" s="18"/>
      <c r="G33" s="18"/>
      <c r="H33" s="18"/>
    </row>
    <row r="34" spans="1:8" ht="18" customHeight="1">
      <c r="A34" s="21" t="s">
        <v>476</v>
      </c>
      <c r="B34" s="24"/>
      <c r="C34" s="18">
        <v>7189</v>
      </c>
      <c r="D34" s="18"/>
      <c r="E34" s="18"/>
      <c r="F34" s="18"/>
      <c r="G34" s="18"/>
      <c r="H34" s="18"/>
    </row>
    <row r="35" spans="1:8" ht="24" customHeight="1">
      <c r="A35" s="21" t="s">
        <v>181</v>
      </c>
      <c r="B35" s="24" t="s">
        <v>182</v>
      </c>
      <c r="C35" s="18">
        <v>1941</v>
      </c>
      <c r="D35" s="18"/>
      <c r="E35" s="18"/>
      <c r="F35" s="18"/>
      <c r="G35" s="18"/>
      <c r="H35" s="18"/>
    </row>
    <row r="36" spans="1:8" ht="22.5" customHeight="1">
      <c r="A36" s="84" t="s">
        <v>183</v>
      </c>
      <c r="B36" s="85" t="s">
        <v>184</v>
      </c>
      <c r="C36" s="49">
        <f>SUM(C34:C35)</f>
        <v>9130</v>
      </c>
      <c r="D36" s="18"/>
      <c r="E36" s="18"/>
      <c r="F36" s="18"/>
      <c r="G36" s="18"/>
      <c r="H36" s="18"/>
    </row>
    <row r="37" spans="1:8" ht="15.75" hidden="1">
      <c r="A37" s="86"/>
      <c r="B37" s="60"/>
      <c r="C37" s="18"/>
      <c r="D37" s="18"/>
      <c r="E37" s="18"/>
      <c r="F37" s="18"/>
      <c r="G37" s="18"/>
      <c r="H37" s="18"/>
    </row>
    <row r="38" spans="1:8" ht="15.75" hidden="1">
      <c r="A38" s="86"/>
      <c r="B38" s="60"/>
      <c r="C38" s="18"/>
      <c r="D38" s="18"/>
      <c r="E38" s="18"/>
      <c r="F38" s="18"/>
      <c r="G38" s="18"/>
      <c r="H38" s="18"/>
    </row>
    <row r="39" spans="1:8" ht="15.75" hidden="1">
      <c r="A39" s="86"/>
      <c r="B39" s="60"/>
      <c r="C39" s="18"/>
      <c r="D39" s="18"/>
      <c r="E39" s="18"/>
      <c r="F39" s="18"/>
      <c r="G39" s="18"/>
      <c r="H39" s="18"/>
    </row>
    <row r="40" spans="1:8" ht="15.75" hidden="1">
      <c r="A40" s="86"/>
      <c r="B40" s="60"/>
      <c r="C40" s="18"/>
      <c r="D40" s="18"/>
      <c r="E40" s="18"/>
      <c r="F40" s="18"/>
      <c r="G40" s="18"/>
      <c r="H40" s="18"/>
    </row>
    <row r="41" spans="1:8" ht="15" hidden="1">
      <c r="A41" s="30" t="s">
        <v>185</v>
      </c>
      <c r="B41" s="24" t="s">
        <v>186</v>
      </c>
      <c r="C41" s="18"/>
      <c r="D41" s="18"/>
      <c r="E41" s="18"/>
      <c r="F41" s="18"/>
      <c r="G41" s="18"/>
      <c r="H41" s="18"/>
    </row>
    <row r="42" spans="1:8" ht="15" hidden="1">
      <c r="A42" s="30"/>
      <c r="B42" s="24"/>
      <c r="C42" s="18"/>
      <c r="D42" s="18"/>
      <c r="E42" s="18"/>
      <c r="F42" s="18"/>
      <c r="G42" s="18"/>
      <c r="H42" s="18"/>
    </row>
    <row r="43" spans="1:8" ht="15" hidden="1">
      <c r="A43" s="30"/>
      <c r="B43" s="24"/>
      <c r="C43" s="18"/>
      <c r="D43" s="18"/>
      <c r="E43" s="18"/>
      <c r="F43" s="18"/>
      <c r="G43" s="18"/>
      <c r="H43" s="18"/>
    </row>
    <row r="44" spans="1:8" ht="15" hidden="1">
      <c r="A44" s="30"/>
      <c r="B44" s="24"/>
      <c r="C44" s="18"/>
      <c r="D44" s="18"/>
      <c r="E44" s="18"/>
      <c r="F44" s="18"/>
      <c r="G44" s="18"/>
      <c r="H44" s="18"/>
    </row>
    <row r="45" spans="1:8" ht="15" hidden="1">
      <c r="A45" s="30"/>
      <c r="B45" s="24"/>
      <c r="C45" s="18"/>
      <c r="D45" s="18"/>
      <c r="E45" s="18"/>
      <c r="F45" s="18"/>
      <c r="G45" s="18"/>
      <c r="H45" s="18"/>
    </row>
    <row r="46" spans="1:8" ht="15" hidden="1">
      <c r="A46" s="30" t="s">
        <v>187</v>
      </c>
      <c r="B46" s="24" t="s">
        <v>188</v>
      </c>
      <c r="C46" s="18"/>
      <c r="D46" s="18"/>
      <c r="E46" s="18"/>
      <c r="F46" s="18"/>
      <c r="G46" s="18"/>
      <c r="H46" s="18"/>
    </row>
    <row r="47" spans="1:8" ht="15" hidden="1">
      <c r="A47" s="30"/>
      <c r="B47" s="24"/>
      <c r="C47" s="18"/>
      <c r="D47" s="18"/>
      <c r="E47" s="18"/>
      <c r="F47" s="18"/>
      <c r="G47" s="18"/>
      <c r="H47" s="18"/>
    </row>
    <row r="48" spans="1:8" ht="15" hidden="1">
      <c r="A48" s="30"/>
      <c r="B48" s="24"/>
      <c r="C48" s="18"/>
      <c r="D48" s="18"/>
      <c r="E48" s="18"/>
      <c r="F48" s="18"/>
      <c r="G48" s="18"/>
      <c r="H48" s="18"/>
    </row>
    <row r="49" spans="1:8" ht="15" hidden="1">
      <c r="A49" s="30"/>
      <c r="B49" s="24"/>
      <c r="C49" s="18"/>
      <c r="D49" s="18"/>
      <c r="E49" s="18"/>
      <c r="F49" s="18"/>
      <c r="G49" s="18"/>
      <c r="H49" s="18"/>
    </row>
    <row r="50" spans="1:8" ht="15" hidden="1">
      <c r="A50" s="30"/>
      <c r="B50" s="24"/>
      <c r="C50" s="18"/>
      <c r="D50" s="18"/>
      <c r="E50" s="18"/>
      <c r="F50" s="18"/>
      <c r="G50" s="18"/>
      <c r="H50" s="18"/>
    </row>
    <row r="51" spans="1:8" s="51" customFormat="1" ht="25.5" customHeight="1">
      <c r="A51" s="40" t="s">
        <v>189</v>
      </c>
      <c r="B51" s="60" t="s">
        <v>190</v>
      </c>
      <c r="C51" s="49"/>
      <c r="D51" s="49"/>
      <c r="E51" s="49"/>
      <c r="F51" s="49"/>
      <c r="G51" s="49"/>
      <c r="H51" s="49"/>
    </row>
    <row r="52" spans="1:8" ht="21" customHeight="1">
      <c r="A52" s="30" t="s">
        <v>477</v>
      </c>
      <c r="B52" s="24"/>
      <c r="C52" s="18">
        <v>5489</v>
      </c>
      <c r="D52" s="18"/>
      <c r="E52" s="18"/>
      <c r="F52" s="18"/>
      <c r="G52" s="18"/>
      <c r="H52" s="18"/>
    </row>
    <row r="53" spans="1:8" ht="24.75" customHeight="1">
      <c r="A53" s="30" t="s">
        <v>191</v>
      </c>
      <c r="B53" s="24" t="s">
        <v>192</v>
      </c>
      <c r="C53" s="18">
        <v>1482</v>
      </c>
      <c r="D53" s="18"/>
      <c r="E53" s="18"/>
      <c r="F53" s="18"/>
      <c r="G53" s="18"/>
      <c r="H53" s="18"/>
    </row>
    <row r="54" spans="1:8" ht="15.75">
      <c r="A54" s="84" t="s">
        <v>193</v>
      </c>
      <c r="B54" s="85" t="s">
        <v>194</v>
      </c>
      <c r="C54" s="49">
        <f>SUM(C52:C53)</f>
        <v>6971</v>
      </c>
      <c r="D54" s="18"/>
      <c r="E54" s="18"/>
      <c r="F54" s="18"/>
      <c r="G54" s="18"/>
      <c r="H54" s="18"/>
    </row>
    <row r="57" spans="1:7" ht="15" hidden="1">
      <c r="A57" s="6" t="s">
        <v>472</v>
      </c>
      <c r="B57" s="6" t="s">
        <v>473</v>
      </c>
      <c r="C57" s="6" t="s">
        <v>474</v>
      </c>
      <c r="D57" s="6" t="s">
        <v>475</v>
      </c>
      <c r="E57" s="87"/>
      <c r="F57" s="87"/>
      <c r="G57" s="87"/>
    </row>
    <row r="58" spans="1:7" ht="15" hidden="1">
      <c r="A58" s="88"/>
      <c r="B58" s="88"/>
      <c r="C58" s="88"/>
      <c r="D58" s="88"/>
      <c r="E58" s="87"/>
      <c r="F58" s="87"/>
      <c r="G58" s="87"/>
    </row>
    <row r="59" spans="1:7" ht="15" hidden="1">
      <c r="A59" s="88"/>
      <c r="B59" s="88"/>
      <c r="C59" s="88"/>
      <c r="D59" s="88"/>
      <c r="E59" s="87"/>
      <c r="F59" s="87"/>
      <c r="G59" s="87"/>
    </row>
    <row r="60" spans="1:7" ht="15" hidden="1">
      <c r="A60" s="88"/>
      <c r="B60" s="88"/>
      <c r="C60" s="88"/>
      <c r="D60" s="88"/>
      <c r="E60" s="87"/>
      <c r="F60" s="87"/>
      <c r="G60" s="87"/>
    </row>
    <row r="61" spans="1:7" ht="15" hidden="1">
      <c r="A61" s="88"/>
      <c r="B61" s="88"/>
      <c r="C61" s="88"/>
      <c r="D61" s="88"/>
      <c r="E61" s="87"/>
      <c r="F61" s="87"/>
      <c r="G61" s="87"/>
    </row>
    <row r="62" spans="1:7" ht="15" hidden="1">
      <c r="A62" s="30" t="s">
        <v>169</v>
      </c>
      <c r="B62" s="24" t="s">
        <v>170</v>
      </c>
      <c r="C62" s="88"/>
      <c r="D62" s="88"/>
      <c r="E62" s="87"/>
      <c r="F62" s="87"/>
      <c r="G62" s="87"/>
    </row>
    <row r="63" spans="1:7" ht="15" hidden="1">
      <c r="A63" s="30"/>
      <c r="B63" s="24"/>
      <c r="C63" s="88"/>
      <c r="D63" s="88"/>
      <c r="E63" s="87"/>
      <c r="F63" s="87"/>
      <c r="G63" s="87"/>
    </row>
    <row r="64" spans="1:7" ht="15" hidden="1">
      <c r="A64" s="30"/>
      <c r="B64" s="24"/>
      <c r="C64" s="88"/>
      <c r="D64" s="88"/>
      <c r="E64" s="87"/>
      <c r="F64" s="87"/>
      <c r="G64" s="87"/>
    </row>
    <row r="65" spans="1:7" ht="15" hidden="1">
      <c r="A65" s="30"/>
      <c r="B65" s="24"/>
      <c r="C65" s="88"/>
      <c r="D65" s="88"/>
      <c r="E65" s="87"/>
      <c r="F65" s="87"/>
      <c r="G65" s="87"/>
    </row>
    <row r="66" spans="1:7" ht="15" hidden="1">
      <c r="A66" s="30"/>
      <c r="B66" s="24"/>
      <c r="C66" s="88"/>
      <c r="D66" s="88"/>
      <c r="E66" s="87"/>
      <c r="F66" s="87"/>
      <c r="G66" s="87"/>
    </row>
    <row r="67" spans="1:7" ht="15" hidden="1">
      <c r="A67" s="30" t="s">
        <v>471</v>
      </c>
      <c r="B67" s="24" t="s">
        <v>172</v>
      </c>
      <c r="C67" s="88"/>
      <c r="D67" s="88"/>
      <c r="E67" s="87"/>
      <c r="F67" s="87"/>
      <c r="G67" s="87"/>
    </row>
    <row r="68" spans="1:7" ht="15" hidden="1">
      <c r="A68" s="30"/>
      <c r="B68" s="24"/>
      <c r="C68" s="88"/>
      <c r="D68" s="88"/>
      <c r="E68" s="87"/>
      <c r="F68" s="87"/>
      <c r="G68" s="87"/>
    </row>
    <row r="69" spans="1:7" ht="15" hidden="1">
      <c r="A69" s="30"/>
      <c r="B69" s="24"/>
      <c r="C69" s="88"/>
      <c r="D69" s="88"/>
      <c r="E69" s="87"/>
      <c r="F69" s="87"/>
      <c r="G69" s="87"/>
    </row>
    <row r="70" spans="1:7" ht="15" hidden="1">
      <c r="A70" s="30"/>
      <c r="B70" s="24"/>
      <c r="C70" s="88"/>
      <c r="D70" s="88"/>
      <c r="E70" s="87"/>
      <c r="F70" s="87"/>
      <c r="G70" s="87"/>
    </row>
    <row r="71" spans="1:7" ht="15" hidden="1">
      <c r="A71" s="30"/>
      <c r="B71" s="24"/>
      <c r="C71" s="88"/>
      <c r="D71" s="88"/>
      <c r="E71" s="87"/>
      <c r="F71" s="87"/>
      <c r="G71" s="87"/>
    </row>
    <row r="72" spans="1:7" ht="15" hidden="1">
      <c r="A72" s="21" t="s">
        <v>173</v>
      </c>
      <c r="B72" s="24" t="s">
        <v>174</v>
      </c>
      <c r="C72" s="88"/>
      <c r="D72" s="88"/>
      <c r="E72" s="87"/>
      <c r="F72" s="87"/>
      <c r="G72" s="87"/>
    </row>
    <row r="73" spans="1:7" ht="15" hidden="1">
      <c r="A73" s="21"/>
      <c r="B73" s="24"/>
      <c r="C73" s="88"/>
      <c r="D73" s="88"/>
      <c r="E73" s="87"/>
      <c r="F73" s="87"/>
      <c r="G73" s="87"/>
    </row>
    <row r="74" spans="1:7" ht="15" hidden="1">
      <c r="A74" s="21"/>
      <c r="B74" s="24"/>
      <c r="C74" s="88"/>
      <c r="D74" s="88"/>
      <c r="E74" s="87"/>
      <c r="F74" s="87"/>
      <c r="G74" s="87"/>
    </row>
    <row r="75" spans="1:7" ht="15" hidden="1">
      <c r="A75" s="30" t="s">
        <v>175</v>
      </c>
      <c r="B75" s="24" t="s">
        <v>176</v>
      </c>
      <c r="C75" s="88"/>
      <c r="D75" s="88"/>
      <c r="E75" s="87"/>
      <c r="F75" s="87"/>
      <c r="G75" s="87"/>
    </row>
    <row r="76" spans="1:7" ht="15.75" hidden="1">
      <c r="A76" s="84" t="s">
        <v>183</v>
      </c>
      <c r="B76" s="85" t="s">
        <v>184</v>
      </c>
      <c r="C76" s="88"/>
      <c r="D76" s="88"/>
      <c r="E76" s="87"/>
      <c r="F76" s="87"/>
      <c r="G76" s="87"/>
    </row>
    <row r="77" spans="1:7" ht="15.75" hidden="1">
      <c r="A77" s="86"/>
      <c r="B77" s="60"/>
      <c r="C77" s="88"/>
      <c r="D77" s="88"/>
      <c r="E77" s="87"/>
      <c r="F77" s="87"/>
      <c r="G77" s="87"/>
    </row>
    <row r="78" spans="1:7" ht="15.75" hidden="1">
      <c r="A78" s="86"/>
      <c r="B78" s="60"/>
      <c r="C78" s="88"/>
      <c r="D78" s="88"/>
      <c r="E78" s="87"/>
      <c r="F78" s="87"/>
      <c r="G78" s="87"/>
    </row>
    <row r="79" spans="1:7" ht="15.75" hidden="1">
      <c r="A79" s="86"/>
      <c r="B79" s="60"/>
      <c r="C79" s="88"/>
      <c r="D79" s="88"/>
      <c r="E79" s="87"/>
      <c r="F79" s="87"/>
      <c r="G79" s="87"/>
    </row>
    <row r="80" spans="1:7" ht="15.75" hidden="1">
      <c r="A80" s="86"/>
      <c r="B80" s="60"/>
      <c r="C80" s="88"/>
      <c r="D80" s="88"/>
      <c r="E80" s="87"/>
      <c r="F80" s="87"/>
      <c r="G80" s="87"/>
    </row>
    <row r="81" spans="1:7" ht="15" hidden="1">
      <c r="A81" s="30" t="s">
        <v>185</v>
      </c>
      <c r="B81" s="24" t="s">
        <v>186</v>
      </c>
      <c r="C81" s="88"/>
      <c r="D81" s="88"/>
      <c r="E81" s="87"/>
      <c r="F81" s="87"/>
      <c r="G81" s="87"/>
    </row>
    <row r="82" spans="1:7" ht="15" hidden="1">
      <c r="A82" s="30"/>
      <c r="B82" s="24"/>
      <c r="C82" s="88"/>
      <c r="D82" s="88"/>
      <c r="E82" s="87"/>
      <c r="F82" s="87"/>
      <c r="G82" s="87"/>
    </row>
    <row r="83" spans="1:7" ht="15" hidden="1">
      <c r="A83" s="30"/>
      <c r="B83" s="24"/>
      <c r="C83" s="88"/>
      <c r="D83" s="88"/>
      <c r="E83" s="87"/>
      <c r="F83" s="87"/>
      <c r="G83" s="87"/>
    </row>
    <row r="84" spans="1:7" ht="15" hidden="1">
      <c r="A84" s="30"/>
      <c r="B84" s="24"/>
      <c r="C84" s="88"/>
      <c r="D84" s="88"/>
      <c r="E84" s="87"/>
      <c r="F84" s="87"/>
      <c r="G84" s="87"/>
    </row>
    <row r="85" spans="1:7" ht="15" hidden="1">
      <c r="A85" s="30"/>
      <c r="B85" s="24"/>
      <c r="C85" s="88"/>
      <c r="D85" s="88"/>
      <c r="E85" s="87"/>
      <c r="F85" s="87"/>
      <c r="G85" s="87"/>
    </row>
    <row r="86" spans="1:7" ht="15" hidden="1">
      <c r="A86" s="30" t="s">
        <v>187</v>
      </c>
      <c r="B86" s="24" t="s">
        <v>188</v>
      </c>
      <c r="C86" s="88"/>
      <c r="D86" s="88"/>
      <c r="E86" s="87"/>
      <c r="F86" s="87"/>
      <c r="G86" s="87"/>
    </row>
    <row r="87" spans="1:7" ht="15" hidden="1">
      <c r="A87" s="30"/>
      <c r="B87" s="24"/>
      <c r="C87" s="88"/>
      <c r="D87" s="88"/>
      <c r="E87" s="87"/>
      <c r="F87" s="87"/>
      <c r="G87" s="87"/>
    </row>
    <row r="88" spans="1:7" ht="15" hidden="1">
      <c r="A88" s="30"/>
      <c r="B88" s="24"/>
      <c r="C88" s="88"/>
      <c r="D88" s="88"/>
      <c r="E88" s="87"/>
      <c r="F88" s="87"/>
      <c r="G88" s="87"/>
    </row>
    <row r="89" spans="1:7" ht="15" hidden="1">
      <c r="A89" s="30"/>
      <c r="B89" s="24"/>
      <c r="C89" s="88"/>
      <c r="D89" s="88"/>
      <c r="E89" s="87"/>
      <c r="F89" s="87"/>
      <c r="G89" s="87"/>
    </row>
    <row r="90" spans="1:7" ht="15" hidden="1">
      <c r="A90" s="30"/>
      <c r="B90" s="24"/>
      <c r="C90" s="88"/>
      <c r="D90" s="88"/>
      <c r="E90" s="87"/>
      <c r="F90" s="87"/>
      <c r="G90" s="87"/>
    </row>
    <row r="91" spans="1:7" ht="15" hidden="1">
      <c r="A91" s="30" t="s">
        <v>189</v>
      </c>
      <c r="B91" s="24" t="s">
        <v>190</v>
      </c>
      <c r="C91" s="88"/>
      <c r="D91" s="88"/>
      <c r="E91" s="87"/>
      <c r="F91" s="87"/>
      <c r="G91" s="87"/>
    </row>
    <row r="92" spans="1:7" ht="15.75" hidden="1">
      <c r="A92" s="84" t="s">
        <v>193</v>
      </c>
      <c r="B92" s="85" t="s">
        <v>194</v>
      </c>
      <c r="C92" s="88"/>
      <c r="D92" s="88"/>
      <c r="E92" s="87"/>
      <c r="F92" s="87"/>
      <c r="G92" s="87"/>
    </row>
  </sheetData>
  <sheetProtection/>
  <mergeCells count="3">
    <mergeCell ref="A4:H4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25.7109375" style="1" customWidth="1"/>
    <col min="4" max="8" width="0" style="1" hidden="1" customWidth="1"/>
    <col min="9" max="16384" width="9.140625" style="1" customWidth="1"/>
  </cols>
  <sheetData>
    <row r="1" spans="1:3" ht="15">
      <c r="A1" s="167"/>
      <c r="B1" s="167"/>
      <c r="C1" s="167"/>
    </row>
    <row r="2" spans="1:6" ht="15">
      <c r="A2" s="167" t="s">
        <v>669</v>
      </c>
      <c r="B2" s="167"/>
      <c r="C2" s="167"/>
      <c r="D2" s="167"/>
      <c r="E2" s="167"/>
      <c r="F2" s="167"/>
    </row>
    <row r="3" spans="1:6" ht="15.75">
      <c r="A3" s="168" t="s">
        <v>478</v>
      </c>
      <c r="B3" s="169"/>
      <c r="C3" s="169"/>
      <c r="D3" s="169"/>
      <c r="E3" s="169"/>
      <c r="F3" s="170"/>
    </row>
    <row r="4" spans="1:8" ht="16.5">
      <c r="A4" s="172" t="s">
        <v>479</v>
      </c>
      <c r="B4" s="171"/>
      <c r="C4" s="171"/>
      <c r="D4" s="171"/>
      <c r="E4" s="171"/>
      <c r="F4" s="171"/>
      <c r="G4" s="171"/>
      <c r="H4" s="171"/>
    </row>
    <row r="5" ht="19.5">
      <c r="A5" s="11"/>
    </row>
    <row r="7" spans="1:8" ht="39">
      <c r="A7" s="12" t="s">
        <v>27</v>
      </c>
      <c r="B7" s="13" t="s">
        <v>28</v>
      </c>
      <c r="C7" s="90" t="s">
        <v>26</v>
      </c>
      <c r="D7" s="90" t="s">
        <v>470</v>
      </c>
      <c r="E7" s="90" t="s">
        <v>470</v>
      </c>
      <c r="F7" s="90" t="s">
        <v>470</v>
      </c>
      <c r="G7" s="90" t="s">
        <v>470</v>
      </c>
      <c r="H7" s="91" t="s">
        <v>441</v>
      </c>
    </row>
    <row r="8" spans="1:8" ht="15" hidden="1">
      <c r="A8" s="18"/>
      <c r="B8" s="18"/>
      <c r="C8" s="18"/>
      <c r="D8" s="18"/>
      <c r="E8" s="18"/>
      <c r="F8" s="18"/>
      <c r="G8" s="18"/>
      <c r="H8" s="18"/>
    </row>
    <row r="9" spans="1:8" ht="15" hidden="1">
      <c r="A9" s="18"/>
      <c r="B9" s="18"/>
      <c r="C9" s="18"/>
      <c r="D9" s="18"/>
      <c r="E9" s="18"/>
      <c r="F9" s="18"/>
      <c r="G9" s="18"/>
      <c r="H9" s="18"/>
    </row>
    <row r="10" spans="1:8" ht="15" hidden="1">
      <c r="A10" s="18"/>
      <c r="B10" s="18"/>
      <c r="C10" s="18"/>
      <c r="D10" s="18"/>
      <c r="E10" s="18"/>
      <c r="F10" s="18"/>
      <c r="G10" s="18"/>
      <c r="H10" s="18"/>
    </row>
    <row r="11" spans="1:8" ht="15" hidden="1">
      <c r="A11" s="18"/>
      <c r="B11" s="18"/>
      <c r="C11" s="18"/>
      <c r="D11" s="18"/>
      <c r="E11" s="18"/>
      <c r="F11" s="18"/>
      <c r="G11" s="18"/>
      <c r="H11" s="18"/>
    </row>
    <row r="12" spans="1:8" ht="15">
      <c r="A12" s="40" t="s">
        <v>480</v>
      </c>
      <c r="B12" s="60" t="s">
        <v>164</v>
      </c>
      <c r="C12" s="49">
        <v>520</v>
      </c>
      <c r="D12" s="18"/>
      <c r="E12" s="18"/>
      <c r="F12" s="18"/>
      <c r="G12" s="18"/>
      <c r="H12" s="18"/>
    </row>
    <row r="13" spans="1:8" ht="15">
      <c r="A13" s="40"/>
      <c r="B13" s="60"/>
      <c r="C13" s="18"/>
      <c r="D13" s="18"/>
      <c r="E13" s="18"/>
      <c r="F13" s="18"/>
      <c r="G13" s="18"/>
      <c r="H13" s="18"/>
    </row>
    <row r="14" spans="1:8" ht="15" hidden="1">
      <c r="A14" s="40"/>
      <c r="B14" s="60"/>
      <c r="C14" s="18"/>
      <c r="D14" s="18"/>
      <c r="E14" s="18"/>
      <c r="F14" s="18"/>
      <c r="G14" s="18"/>
      <c r="H14" s="18"/>
    </row>
    <row r="15" spans="1:8" ht="15" hidden="1">
      <c r="A15" s="40"/>
      <c r="B15" s="60"/>
      <c r="C15" s="18"/>
      <c r="D15" s="18"/>
      <c r="E15" s="18"/>
      <c r="F15" s="18"/>
      <c r="G15" s="18"/>
      <c r="H15" s="18"/>
    </row>
    <row r="16" spans="1:8" ht="15" hidden="1">
      <c r="A16" s="40"/>
      <c r="B16" s="60"/>
      <c r="C16" s="18"/>
      <c r="D16" s="18"/>
      <c r="E16" s="18"/>
      <c r="F16" s="18"/>
      <c r="G16" s="18"/>
      <c r="H16" s="18"/>
    </row>
    <row r="17" spans="1:8" ht="15">
      <c r="A17" s="40" t="s">
        <v>481</v>
      </c>
      <c r="B17" s="60" t="s">
        <v>164</v>
      </c>
      <c r="C17" s="49">
        <v>0</v>
      </c>
      <c r="D17" s="18"/>
      <c r="E17" s="18"/>
      <c r="F17" s="18"/>
      <c r="G17" s="18"/>
      <c r="H17" s="18"/>
    </row>
    <row r="18" spans="1:3" ht="15">
      <c r="A18" s="18"/>
      <c r="B18" s="18"/>
      <c r="C18" s="18"/>
    </row>
  </sheetData>
  <sheetProtection/>
  <mergeCells count="4">
    <mergeCell ref="A4:H4"/>
    <mergeCell ref="A1:C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35.00390625" style="1" customWidth="1"/>
    <col min="2" max="2" width="7.8515625" style="1" customWidth="1"/>
    <col min="3" max="3" width="11.8515625" style="1" customWidth="1"/>
    <col min="4" max="4" width="12.8515625" style="1" customWidth="1"/>
    <col min="5" max="5" width="11.8515625" style="1" customWidth="1"/>
    <col min="6" max="6" width="15.7109375" style="1" customWidth="1"/>
    <col min="7" max="7" width="12.140625" style="1" customWidth="1"/>
    <col min="8" max="8" width="13.00390625" style="1" customWidth="1"/>
    <col min="9" max="9" width="13.140625" style="1" customWidth="1"/>
    <col min="10" max="10" width="16.140625" style="1" customWidth="1"/>
    <col min="11" max="16384" width="9.140625" style="1" customWidth="1"/>
  </cols>
  <sheetData>
    <row r="1" spans="1:10" ht="15">
      <c r="A1" s="167"/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>
      <c r="A2" s="167" t="s">
        <v>670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8.75">
      <c r="A3" s="175" t="s">
        <v>496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10" ht="15" hidden="1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5.75" hidden="1">
      <c r="A5" s="174" t="s">
        <v>0</v>
      </c>
      <c r="B5" s="171"/>
      <c r="C5" s="171"/>
      <c r="D5" s="171"/>
      <c r="E5" s="171"/>
      <c r="F5" s="171"/>
      <c r="G5" s="171"/>
      <c r="H5" s="171"/>
      <c r="I5" s="171"/>
      <c r="J5" s="171"/>
    </row>
    <row r="6" spans="1:10" ht="42.75" customHeight="1">
      <c r="A6" s="172" t="s">
        <v>482</v>
      </c>
      <c r="B6" s="171"/>
      <c r="C6" s="171"/>
      <c r="D6" s="171"/>
      <c r="E6" s="171"/>
      <c r="F6" s="171"/>
      <c r="G6" s="171"/>
      <c r="H6" s="171"/>
      <c r="I6" s="171"/>
      <c r="J6" s="171"/>
    </row>
    <row r="7" spans="1:10" ht="19.5">
      <c r="A7" s="3"/>
      <c r="B7" s="9"/>
      <c r="C7" s="9"/>
      <c r="D7" s="9"/>
      <c r="E7" s="9"/>
      <c r="F7" s="9"/>
      <c r="G7" s="9"/>
      <c r="H7" s="9"/>
      <c r="I7" s="9"/>
      <c r="J7" s="9"/>
    </row>
    <row r="8" ht="15">
      <c r="A8" s="87" t="s">
        <v>26</v>
      </c>
    </row>
    <row r="9" spans="1:10" ht="89.25">
      <c r="A9" s="12" t="s">
        <v>27</v>
      </c>
      <c r="B9" s="13" t="s">
        <v>28</v>
      </c>
      <c r="C9" s="93" t="s">
        <v>483</v>
      </c>
      <c r="D9" s="93" t="s">
        <v>484</v>
      </c>
      <c r="E9" s="93" t="s">
        <v>485</v>
      </c>
      <c r="F9" s="93" t="s">
        <v>489</v>
      </c>
      <c r="G9" s="93" t="s">
        <v>486</v>
      </c>
      <c r="H9" s="93" t="s">
        <v>487</v>
      </c>
      <c r="I9" s="93" t="s">
        <v>488</v>
      </c>
      <c r="J9" s="93" t="s">
        <v>490</v>
      </c>
    </row>
    <row r="10" spans="1:10" ht="15" hidden="1">
      <c r="A10" s="88"/>
      <c r="B10" s="88"/>
      <c r="C10" s="88"/>
      <c r="D10" s="88"/>
      <c r="E10" s="88"/>
      <c r="F10" s="94"/>
      <c r="G10" s="95"/>
      <c r="H10" s="88"/>
      <c r="I10" s="88"/>
      <c r="J10" s="88"/>
    </row>
    <row r="11" spans="1:10" ht="15" hidden="1">
      <c r="A11" s="88"/>
      <c r="B11" s="88"/>
      <c r="C11" s="88"/>
      <c r="D11" s="88"/>
      <c r="E11" s="88"/>
      <c r="F11" s="88"/>
      <c r="G11" s="88"/>
      <c r="H11" s="88"/>
      <c r="I11" s="88"/>
      <c r="J11" s="88"/>
    </row>
    <row r="12" spans="1:10" ht="15" hidden="1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 ht="15" hidden="1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5" hidden="1">
      <c r="A14" s="30" t="s">
        <v>169</v>
      </c>
      <c r="B14" s="24" t="s">
        <v>170</v>
      </c>
      <c r="C14" s="88"/>
      <c r="D14" s="88"/>
      <c r="E14" s="88"/>
      <c r="F14" s="88"/>
      <c r="G14" s="88"/>
      <c r="H14" s="88"/>
      <c r="I14" s="88"/>
      <c r="J14" s="88"/>
    </row>
    <row r="15" spans="1:10" ht="15" hidden="1">
      <c r="A15" s="30"/>
      <c r="B15" s="24"/>
      <c r="C15" s="88"/>
      <c r="D15" s="88"/>
      <c r="E15" s="88"/>
      <c r="F15" s="88"/>
      <c r="G15" s="88"/>
      <c r="H15" s="88"/>
      <c r="I15" s="88"/>
      <c r="J15" s="88"/>
    </row>
    <row r="16" spans="1:10" ht="15" hidden="1">
      <c r="A16" s="30"/>
      <c r="B16" s="24"/>
      <c r="C16" s="88"/>
      <c r="D16" s="88"/>
      <c r="E16" s="88"/>
      <c r="F16" s="88"/>
      <c r="G16" s="88"/>
      <c r="H16" s="88"/>
      <c r="I16" s="88"/>
      <c r="J16" s="88"/>
    </row>
    <row r="17" spans="1:10" ht="15" hidden="1">
      <c r="A17" s="30"/>
      <c r="B17" s="24"/>
      <c r="C17" s="88"/>
      <c r="D17" s="88"/>
      <c r="E17" s="88"/>
      <c r="F17" s="88"/>
      <c r="G17" s="88"/>
      <c r="H17" s="88"/>
      <c r="I17" s="88"/>
      <c r="J17" s="88"/>
    </row>
    <row r="18" spans="1:10" ht="15" hidden="1">
      <c r="A18" s="30"/>
      <c r="B18" s="24"/>
      <c r="C18" s="88"/>
      <c r="D18" s="88"/>
      <c r="E18" s="88"/>
      <c r="F18" s="88"/>
      <c r="G18" s="88"/>
      <c r="H18" s="88"/>
      <c r="I18" s="88"/>
      <c r="J18" s="88"/>
    </row>
    <row r="19" spans="1:10" ht="21" customHeight="1">
      <c r="A19" s="30" t="s">
        <v>471</v>
      </c>
      <c r="B19" s="24"/>
      <c r="C19" s="88"/>
      <c r="D19" s="88"/>
      <c r="E19" s="88"/>
      <c r="F19" s="88"/>
      <c r="G19" s="88"/>
      <c r="H19" s="88"/>
      <c r="I19" s="88"/>
      <c r="J19" s="88"/>
    </row>
    <row r="20" spans="1:10" ht="33.75" customHeight="1">
      <c r="A20" s="30" t="s">
        <v>492</v>
      </c>
      <c r="B20" s="24" t="s">
        <v>491</v>
      </c>
      <c r="C20" s="88">
        <v>7189</v>
      </c>
      <c r="D20" s="88">
        <v>3189</v>
      </c>
      <c r="E20" s="88">
        <v>4000</v>
      </c>
      <c r="F20" s="88" t="s">
        <v>493</v>
      </c>
      <c r="G20" s="88" t="s">
        <v>494</v>
      </c>
      <c r="H20" s="96">
        <v>41653</v>
      </c>
      <c r="I20" s="96">
        <v>42004</v>
      </c>
      <c r="J20" s="88">
        <v>4320</v>
      </c>
    </row>
    <row r="21" spans="1:10" ht="15" hidden="1">
      <c r="A21" s="30"/>
      <c r="B21" s="24"/>
      <c r="C21" s="88"/>
      <c r="D21" s="88"/>
      <c r="E21" s="88"/>
      <c r="F21" s="88"/>
      <c r="G21" s="88"/>
      <c r="H21" s="88"/>
      <c r="I21" s="88"/>
      <c r="J21" s="88"/>
    </row>
    <row r="22" spans="1:10" ht="15" hidden="1">
      <c r="A22" s="30"/>
      <c r="B22" s="24"/>
      <c r="C22" s="88"/>
      <c r="D22" s="88"/>
      <c r="E22" s="88"/>
      <c r="F22" s="88"/>
      <c r="G22" s="88"/>
      <c r="H22" s="88"/>
      <c r="I22" s="88"/>
      <c r="J22" s="88"/>
    </row>
    <row r="23" spans="1:10" ht="15" hidden="1">
      <c r="A23" s="30"/>
      <c r="B23" s="24"/>
      <c r="C23" s="88"/>
      <c r="D23" s="88"/>
      <c r="E23" s="88"/>
      <c r="F23" s="88"/>
      <c r="G23" s="88"/>
      <c r="H23" s="88"/>
      <c r="I23" s="88"/>
      <c r="J23" s="88"/>
    </row>
    <row r="24" spans="1:10" ht="15" hidden="1">
      <c r="A24" s="21" t="s">
        <v>173</v>
      </c>
      <c r="B24" s="24" t="s">
        <v>174</v>
      </c>
      <c r="C24" s="88"/>
      <c r="D24" s="88"/>
      <c r="E24" s="88"/>
      <c r="F24" s="88"/>
      <c r="G24" s="88"/>
      <c r="H24" s="88"/>
      <c r="I24" s="88"/>
      <c r="J24" s="88"/>
    </row>
    <row r="25" spans="1:10" ht="15" hidden="1">
      <c r="A25" s="21"/>
      <c r="B25" s="24"/>
      <c r="C25" s="88"/>
      <c r="D25" s="88"/>
      <c r="E25" s="88"/>
      <c r="F25" s="88"/>
      <c r="G25" s="88"/>
      <c r="H25" s="88"/>
      <c r="I25" s="88"/>
      <c r="J25" s="88"/>
    </row>
    <row r="26" spans="1:10" ht="15" hidden="1">
      <c r="A26" s="21"/>
      <c r="B26" s="24"/>
      <c r="C26" s="88"/>
      <c r="D26" s="88"/>
      <c r="E26" s="88"/>
      <c r="F26" s="88"/>
      <c r="G26" s="88"/>
      <c r="H26" s="88"/>
      <c r="I26" s="88"/>
      <c r="J26" s="88"/>
    </row>
    <row r="27" spans="1:10" ht="25.5" hidden="1">
      <c r="A27" s="30" t="s">
        <v>175</v>
      </c>
      <c r="B27" s="24" t="s">
        <v>176</v>
      </c>
      <c r="C27" s="88"/>
      <c r="D27" s="88"/>
      <c r="E27" s="88"/>
      <c r="F27" s="88"/>
      <c r="G27" s="88"/>
      <c r="H27" s="88"/>
      <c r="I27" s="88"/>
      <c r="J27" s="88"/>
    </row>
    <row r="28" spans="1:10" ht="15" hidden="1">
      <c r="A28" s="30"/>
      <c r="B28" s="24"/>
      <c r="C28" s="88"/>
      <c r="D28" s="88"/>
      <c r="E28" s="88"/>
      <c r="F28" s="88"/>
      <c r="G28" s="88"/>
      <c r="H28" s="88"/>
      <c r="I28" s="88"/>
      <c r="J28" s="88"/>
    </row>
    <row r="29" spans="1:10" ht="15" hidden="1">
      <c r="A29" s="30"/>
      <c r="B29" s="24"/>
      <c r="C29" s="88"/>
      <c r="D29" s="88"/>
      <c r="E29" s="88"/>
      <c r="F29" s="88"/>
      <c r="G29" s="88"/>
      <c r="H29" s="88"/>
      <c r="I29" s="88"/>
      <c r="J29" s="88"/>
    </row>
    <row r="30" spans="1:10" ht="15" hidden="1">
      <c r="A30" s="30" t="s">
        <v>177</v>
      </c>
      <c r="B30" s="24" t="s">
        <v>178</v>
      </c>
      <c r="C30" s="88"/>
      <c r="D30" s="88"/>
      <c r="E30" s="88"/>
      <c r="F30" s="88"/>
      <c r="G30" s="88"/>
      <c r="H30" s="88"/>
      <c r="I30" s="88"/>
      <c r="J30" s="88"/>
    </row>
    <row r="31" spans="1:10" ht="15" hidden="1">
      <c r="A31" s="30"/>
      <c r="B31" s="24"/>
      <c r="C31" s="88"/>
      <c r="D31" s="88"/>
      <c r="E31" s="88"/>
      <c r="F31" s="88"/>
      <c r="G31" s="88"/>
      <c r="H31" s="88"/>
      <c r="I31" s="88"/>
      <c r="J31" s="88"/>
    </row>
    <row r="32" spans="1:10" ht="15" hidden="1">
      <c r="A32" s="30"/>
      <c r="B32" s="24"/>
      <c r="C32" s="88"/>
      <c r="D32" s="88"/>
      <c r="E32" s="88"/>
      <c r="F32" s="88"/>
      <c r="G32" s="88"/>
      <c r="H32" s="88"/>
      <c r="I32" s="88"/>
      <c r="J32" s="88"/>
    </row>
    <row r="33" spans="1:10" ht="25.5" hidden="1">
      <c r="A33" s="21" t="s">
        <v>179</v>
      </c>
      <c r="B33" s="24" t="s">
        <v>180</v>
      </c>
      <c r="C33" s="88"/>
      <c r="D33" s="88"/>
      <c r="E33" s="88"/>
      <c r="F33" s="88"/>
      <c r="G33" s="88"/>
      <c r="H33" s="88"/>
      <c r="I33" s="88"/>
      <c r="J33" s="88"/>
    </row>
    <row r="34" spans="1:10" ht="33.75" customHeight="1">
      <c r="A34" s="21" t="s">
        <v>181</v>
      </c>
      <c r="B34" s="24" t="s">
        <v>495</v>
      </c>
      <c r="C34" s="88">
        <v>1941</v>
      </c>
      <c r="D34" s="88">
        <v>1941</v>
      </c>
      <c r="E34" s="88">
        <v>0</v>
      </c>
      <c r="F34" s="88">
        <v>0</v>
      </c>
      <c r="G34" s="88">
        <v>0</v>
      </c>
      <c r="H34" s="88">
        <v>0</v>
      </c>
      <c r="I34" s="88">
        <v>0</v>
      </c>
      <c r="J34" s="88">
        <v>0</v>
      </c>
    </row>
    <row r="35" spans="1:10" ht="27" customHeight="1">
      <c r="A35" s="84" t="s">
        <v>183</v>
      </c>
      <c r="B35" s="85" t="s">
        <v>184</v>
      </c>
      <c r="C35" s="88">
        <f>SUM(C20:C34)</f>
        <v>9130</v>
      </c>
      <c r="D35" s="88">
        <f aca="true" t="shared" si="0" ref="D35:J35">SUM(D20:D34)</f>
        <v>5130</v>
      </c>
      <c r="E35" s="88">
        <f t="shared" si="0"/>
        <v>4000</v>
      </c>
      <c r="F35" s="88">
        <f t="shared" si="0"/>
        <v>0</v>
      </c>
      <c r="G35" s="88">
        <f t="shared" si="0"/>
        <v>0</v>
      </c>
      <c r="H35" s="88">
        <f t="shared" si="0"/>
        <v>41653</v>
      </c>
      <c r="I35" s="88">
        <f t="shared" si="0"/>
        <v>42004</v>
      </c>
      <c r="J35" s="88">
        <f t="shared" si="0"/>
        <v>4320</v>
      </c>
    </row>
    <row r="36" spans="1:10" ht="15.75" hidden="1">
      <c r="A36" s="86"/>
      <c r="B36" s="60"/>
      <c r="C36" s="88"/>
      <c r="D36" s="88"/>
      <c r="E36" s="88"/>
      <c r="F36" s="88"/>
      <c r="G36" s="88"/>
      <c r="H36" s="88"/>
      <c r="I36" s="88"/>
      <c r="J36" s="88"/>
    </row>
    <row r="37" spans="1:10" ht="15.75" hidden="1">
      <c r="A37" s="86"/>
      <c r="B37" s="60"/>
      <c r="C37" s="88"/>
      <c r="D37" s="88"/>
      <c r="E37" s="88"/>
      <c r="F37" s="88"/>
      <c r="G37" s="88"/>
      <c r="H37" s="88"/>
      <c r="I37" s="88"/>
      <c r="J37" s="88"/>
    </row>
    <row r="38" spans="1:10" ht="15.75" hidden="1">
      <c r="A38" s="86"/>
      <c r="B38" s="60"/>
      <c r="C38" s="88"/>
      <c r="D38" s="88"/>
      <c r="E38" s="88"/>
      <c r="F38" s="88"/>
      <c r="G38" s="88"/>
      <c r="H38" s="88"/>
      <c r="I38" s="88"/>
      <c r="J38" s="88"/>
    </row>
    <row r="39" spans="1:10" ht="15.75" hidden="1">
      <c r="A39" s="86"/>
      <c r="B39" s="60"/>
      <c r="C39" s="88"/>
      <c r="D39" s="88"/>
      <c r="E39" s="88"/>
      <c r="F39" s="88"/>
      <c r="G39" s="88"/>
      <c r="H39" s="88"/>
      <c r="I39" s="88"/>
      <c r="J39" s="88"/>
    </row>
    <row r="40" spans="1:10" ht="15" hidden="1">
      <c r="A40" s="30" t="s">
        <v>185</v>
      </c>
      <c r="B40" s="24" t="s">
        <v>186</v>
      </c>
      <c r="C40" s="88"/>
      <c r="D40" s="88"/>
      <c r="E40" s="88"/>
      <c r="F40" s="88"/>
      <c r="G40" s="88"/>
      <c r="H40" s="88"/>
      <c r="I40" s="88"/>
      <c r="J40" s="88"/>
    </row>
    <row r="41" spans="1:10" ht="15" hidden="1">
      <c r="A41" s="30"/>
      <c r="B41" s="24"/>
      <c r="C41" s="88"/>
      <c r="D41" s="88"/>
      <c r="E41" s="88"/>
      <c r="F41" s="88"/>
      <c r="G41" s="88"/>
      <c r="H41" s="88"/>
      <c r="I41" s="88"/>
      <c r="J41" s="88"/>
    </row>
    <row r="42" spans="1:10" ht="15" hidden="1">
      <c r="A42" s="30"/>
      <c r="B42" s="24"/>
      <c r="C42" s="88"/>
      <c r="D42" s="88"/>
      <c r="E42" s="88"/>
      <c r="F42" s="88"/>
      <c r="G42" s="88"/>
      <c r="H42" s="88"/>
      <c r="I42" s="88"/>
      <c r="J42" s="88"/>
    </row>
    <row r="43" spans="1:10" ht="15" hidden="1">
      <c r="A43" s="30"/>
      <c r="B43" s="24"/>
      <c r="C43" s="88"/>
      <c r="D43" s="88"/>
      <c r="E43" s="88"/>
      <c r="F43" s="88"/>
      <c r="G43" s="88"/>
      <c r="H43" s="88"/>
      <c r="I43" s="88"/>
      <c r="J43" s="88"/>
    </row>
    <row r="44" spans="1:10" ht="15" hidden="1">
      <c r="A44" s="30"/>
      <c r="B44" s="24"/>
      <c r="C44" s="88"/>
      <c r="D44" s="88"/>
      <c r="E44" s="88"/>
      <c r="F44" s="88"/>
      <c r="G44" s="88"/>
      <c r="H44" s="88"/>
      <c r="I44" s="88"/>
      <c r="J44" s="88"/>
    </row>
    <row r="45" spans="1:10" ht="15" hidden="1">
      <c r="A45" s="30" t="s">
        <v>187</v>
      </c>
      <c r="B45" s="24" t="s">
        <v>188</v>
      </c>
      <c r="C45" s="88"/>
      <c r="D45" s="88"/>
      <c r="E45" s="88"/>
      <c r="F45" s="88"/>
      <c r="G45" s="88"/>
      <c r="H45" s="88"/>
      <c r="I45" s="88"/>
      <c r="J45" s="88"/>
    </row>
    <row r="46" spans="1:10" ht="15" hidden="1">
      <c r="A46" s="30"/>
      <c r="B46" s="24"/>
      <c r="C46" s="88"/>
      <c r="D46" s="88"/>
      <c r="E46" s="88"/>
      <c r="F46" s="88"/>
      <c r="G46" s="88"/>
      <c r="H46" s="88"/>
      <c r="I46" s="88"/>
      <c r="J46" s="88"/>
    </row>
    <row r="47" spans="1:10" ht="15" hidden="1">
      <c r="A47" s="30"/>
      <c r="B47" s="24"/>
      <c r="C47" s="88"/>
      <c r="D47" s="88"/>
      <c r="E47" s="88"/>
      <c r="F47" s="88"/>
      <c r="G47" s="88"/>
      <c r="H47" s="88"/>
      <c r="I47" s="88"/>
      <c r="J47" s="88"/>
    </row>
    <row r="48" spans="1:10" ht="15" hidden="1">
      <c r="A48" s="30"/>
      <c r="B48" s="24"/>
      <c r="C48" s="88"/>
      <c r="D48" s="88"/>
      <c r="E48" s="88"/>
      <c r="F48" s="88"/>
      <c r="G48" s="88"/>
      <c r="H48" s="88"/>
      <c r="I48" s="88"/>
      <c r="J48" s="88"/>
    </row>
    <row r="49" spans="1:10" ht="15" hidden="1">
      <c r="A49" s="30"/>
      <c r="B49" s="24"/>
      <c r="C49" s="88"/>
      <c r="D49" s="88"/>
      <c r="E49" s="88"/>
      <c r="F49" s="88"/>
      <c r="G49" s="88"/>
      <c r="H49" s="88"/>
      <c r="I49" s="88"/>
      <c r="J49" s="88"/>
    </row>
    <row r="50" spans="1:10" ht="15" hidden="1">
      <c r="A50" s="30" t="s">
        <v>189</v>
      </c>
      <c r="B50" s="24" t="s">
        <v>190</v>
      </c>
      <c r="C50" s="88"/>
      <c r="D50" s="88"/>
      <c r="E50" s="88"/>
      <c r="F50" s="88"/>
      <c r="G50" s="88"/>
      <c r="H50" s="88"/>
      <c r="I50" s="88"/>
      <c r="J50" s="88"/>
    </row>
    <row r="51" spans="1:10" ht="25.5" hidden="1">
      <c r="A51" s="30" t="s">
        <v>191</v>
      </c>
      <c r="B51" s="24" t="s">
        <v>192</v>
      </c>
      <c r="C51" s="88"/>
      <c r="D51" s="88"/>
      <c r="E51" s="88"/>
      <c r="F51" s="88"/>
      <c r="G51" s="88"/>
      <c r="H51" s="88"/>
      <c r="I51" s="88"/>
      <c r="J51" s="88"/>
    </row>
    <row r="52" spans="1:10" ht="15.75" hidden="1">
      <c r="A52" s="84" t="s">
        <v>193</v>
      </c>
      <c r="B52" s="85" t="s">
        <v>194</v>
      </c>
      <c r="C52" s="88"/>
      <c r="D52" s="88"/>
      <c r="E52" s="88"/>
      <c r="F52" s="88"/>
      <c r="G52" s="88"/>
      <c r="H52" s="88"/>
      <c r="I52" s="88"/>
      <c r="J52" s="88"/>
    </row>
  </sheetData>
  <sheetProtection/>
  <mergeCells count="6">
    <mergeCell ref="A5:J5"/>
    <mergeCell ref="A6:J6"/>
    <mergeCell ref="A1:J1"/>
    <mergeCell ref="A2:J2"/>
    <mergeCell ref="A3:J3"/>
    <mergeCell ref="A4:J4"/>
  </mergeCells>
  <printOptions horizontalCentered="1"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53.57421875" style="0" customWidth="1"/>
    <col min="3" max="3" width="13.140625" style="0" customWidth="1"/>
    <col min="4" max="4" width="12.421875" style="0" customWidth="1"/>
    <col min="5" max="5" width="13.8515625" style="0" customWidth="1"/>
  </cols>
  <sheetData>
    <row r="1" spans="1:8" s="1" customFormat="1" ht="15">
      <c r="A1" s="167" t="s">
        <v>671</v>
      </c>
      <c r="B1" s="167"/>
      <c r="C1" s="167"/>
      <c r="D1" s="167"/>
      <c r="E1" s="167"/>
      <c r="F1" s="167"/>
      <c r="G1" s="167"/>
      <c r="H1" s="167"/>
    </row>
    <row r="2" spans="1:8" s="105" customFormat="1" ht="18.75">
      <c r="A2" s="175" t="s">
        <v>496</v>
      </c>
      <c r="B2" s="175"/>
      <c r="C2" s="175"/>
      <c r="D2" s="175"/>
      <c r="E2" s="175"/>
      <c r="F2" s="175"/>
      <c r="G2" s="175"/>
      <c r="H2" s="175"/>
    </row>
    <row r="3" spans="1:8" ht="60" customHeight="1">
      <c r="A3" s="172" t="s">
        <v>497</v>
      </c>
      <c r="B3" s="172"/>
      <c r="C3" s="172"/>
      <c r="D3" s="172"/>
      <c r="E3" s="172"/>
      <c r="F3" s="172"/>
      <c r="G3" s="172"/>
      <c r="H3" s="172"/>
    </row>
    <row r="4" spans="1:8" ht="15.75">
      <c r="A4" s="8"/>
      <c r="B4" s="10"/>
      <c r="C4" s="10"/>
      <c r="D4" s="10"/>
      <c r="E4" s="10"/>
      <c r="F4" s="10"/>
      <c r="G4" s="10"/>
      <c r="H4" s="10"/>
    </row>
    <row r="5" spans="1:8" ht="15">
      <c r="A5" s="87" t="s">
        <v>26</v>
      </c>
      <c r="B5" s="1"/>
      <c r="C5" s="1"/>
      <c r="D5" s="1"/>
      <c r="E5" s="1"/>
      <c r="F5" s="1"/>
      <c r="G5" s="1"/>
      <c r="H5" s="1"/>
    </row>
    <row r="6" spans="1:8" ht="77.25">
      <c r="A6" s="12" t="s">
        <v>27</v>
      </c>
      <c r="B6" s="13" t="s">
        <v>28</v>
      </c>
      <c r="C6" s="58" t="s">
        <v>487</v>
      </c>
      <c r="D6" s="58" t="s">
        <v>488</v>
      </c>
      <c r="E6" s="58" t="s">
        <v>498</v>
      </c>
      <c r="F6" s="58" t="s">
        <v>499</v>
      </c>
      <c r="G6" s="58" t="s">
        <v>500</v>
      </c>
      <c r="H6" s="58" t="s">
        <v>501</v>
      </c>
    </row>
    <row r="7" spans="1:8" ht="15">
      <c r="A7" s="34" t="s">
        <v>384</v>
      </c>
      <c r="B7" s="21" t="s">
        <v>385</v>
      </c>
      <c r="C7" s="88"/>
      <c r="D7" s="88"/>
      <c r="E7" s="95"/>
      <c r="F7" s="88"/>
      <c r="G7" s="88"/>
      <c r="H7" s="88"/>
    </row>
    <row r="8" spans="1:8" ht="15">
      <c r="A8" s="97" t="s">
        <v>502</v>
      </c>
      <c r="B8" s="97" t="s">
        <v>385</v>
      </c>
      <c r="C8" s="88"/>
      <c r="D8" s="88"/>
      <c r="E8" s="88"/>
      <c r="F8" s="88"/>
      <c r="G8" s="88"/>
      <c r="H8" s="88"/>
    </row>
    <row r="9" spans="1:8" ht="15">
      <c r="A9" s="33" t="s">
        <v>386</v>
      </c>
      <c r="B9" s="21" t="s">
        <v>387</v>
      </c>
      <c r="C9" s="88"/>
      <c r="D9" s="88"/>
      <c r="E9" s="88"/>
      <c r="F9" s="88"/>
      <c r="G9" s="88"/>
      <c r="H9" s="88"/>
    </row>
    <row r="10" spans="1:8" ht="15">
      <c r="A10" s="34" t="s">
        <v>503</v>
      </c>
      <c r="B10" s="21" t="s">
        <v>389</v>
      </c>
      <c r="C10" s="96">
        <v>41653</v>
      </c>
      <c r="D10" s="96">
        <v>42004</v>
      </c>
      <c r="E10" s="88">
        <v>4000</v>
      </c>
      <c r="F10" s="88">
        <v>8209</v>
      </c>
      <c r="G10" s="88">
        <v>7950</v>
      </c>
      <c r="H10" s="88">
        <v>7980</v>
      </c>
    </row>
    <row r="11" spans="1:8" ht="15">
      <c r="A11" s="97" t="s">
        <v>502</v>
      </c>
      <c r="B11" s="97" t="s">
        <v>389</v>
      </c>
      <c r="C11" s="96">
        <v>41653</v>
      </c>
      <c r="D11" s="96">
        <v>42004</v>
      </c>
      <c r="E11" s="88">
        <v>4000</v>
      </c>
      <c r="F11" s="88">
        <v>8209</v>
      </c>
      <c r="G11" s="88">
        <v>7950</v>
      </c>
      <c r="H11" s="88">
        <v>7980</v>
      </c>
    </row>
    <row r="12" spans="1:8" ht="15">
      <c r="A12" s="98" t="s">
        <v>390</v>
      </c>
      <c r="B12" s="25" t="s">
        <v>391</v>
      </c>
      <c r="C12" s="96">
        <v>41653</v>
      </c>
      <c r="D12" s="96">
        <v>42004</v>
      </c>
      <c r="E12" s="88">
        <v>4000</v>
      </c>
      <c r="F12" s="88">
        <v>8209</v>
      </c>
      <c r="G12" s="88">
        <v>7950</v>
      </c>
      <c r="H12" s="88">
        <v>7980</v>
      </c>
    </row>
    <row r="13" spans="1:8" ht="15" hidden="1">
      <c r="A13" s="33" t="s">
        <v>504</v>
      </c>
      <c r="B13" s="21" t="s">
        <v>393</v>
      </c>
      <c r="C13" s="88"/>
      <c r="D13" s="88"/>
      <c r="E13" s="88"/>
      <c r="F13" s="88"/>
      <c r="G13" s="88"/>
      <c r="H13" s="88"/>
    </row>
    <row r="14" spans="1:8" ht="15" hidden="1">
      <c r="A14" s="97" t="s">
        <v>505</v>
      </c>
      <c r="B14" s="97" t="s">
        <v>393</v>
      </c>
      <c r="C14" s="88"/>
      <c r="D14" s="88"/>
      <c r="E14" s="88"/>
      <c r="F14" s="88"/>
      <c r="G14" s="88"/>
      <c r="H14" s="88"/>
    </row>
    <row r="15" spans="1:8" ht="15" hidden="1">
      <c r="A15" s="34" t="s">
        <v>394</v>
      </c>
      <c r="B15" s="21" t="s">
        <v>395</v>
      </c>
      <c r="C15" s="88"/>
      <c r="D15" s="88"/>
      <c r="E15" s="88"/>
      <c r="F15" s="88"/>
      <c r="G15" s="88"/>
      <c r="H15" s="88"/>
    </row>
    <row r="16" spans="1:8" ht="15" hidden="1">
      <c r="A16" s="30" t="s">
        <v>506</v>
      </c>
      <c r="B16" s="21" t="s">
        <v>397</v>
      </c>
      <c r="C16" s="18"/>
      <c r="D16" s="18"/>
      <c r="E16" s="18"/>
      <c r="F16" s="18"/>
      <c r="G16" s="18"/>
      <c r="H16" s="18"/>
    </row>
    <row r="17" spans="1:8" ht="15" hidden="1">
      <c r="A17" s="97" t="s">
        <v>507</v>
      </c>
      <c r="B17" s="97" t="s">
        <v>397</v>
      </c>
      <c r="C17" s="18"/>
      <c r="D17" s="18"/>
      <c r="E17" s="18"/>
      <c r="F17" s="18"/>
      <c r="G17" s="18"/>
      <c r="H17" s="18"/>
    </row>
    <row r="18" spans="1:8" ht="15" hidden="1">
      <c r="A18" s="34" t="s">
        <v>398</v>
      </c>
      <c r="B18" s="21" t="s">
        <v>399</v>
      </c>
      <c r="C18" s="18"/>
      <c r="D18" s="18"/>
      <c r="E18" s="18"/>
      <c r="F18" s="18"/>
      <c r="G18" s="18"/>
      <c r="H18" s="18"/>
    </row>
    <row r="19" spans="1:8" ht="15" hidden="1">
      <c r="A19" s="57" t="s">
        <v>400</v>
      </c>
      <c r="B19" s="25" t="s">
        <v>401</v>
      </c>
      <c r="C19" s="18"/>
      <c r="D19" s="18"/>
      <c r="E19" s="18"/>
      <c r="F19" s="18"/>
      <c r="G19" s="18"/>
      <c r="H19" s="18"/>
    </row>
    <row r="20" spans="1:8" ht="15" hidden="1">
      <c r="A20" s="33" t="s">
        <v>422</v>
      </c>
      <c r="B20" s="21" t="s">
        <v>423</v>
      </c>
      <c r="C20" s="18"/>
      <c r="D20" s="18"/>
      <c r="E20" s="18"/>
      <c r="F20" s="18"/>
      <c r="G20" s="18"/>
      <c r="H20" s="18"/>
    </row>
    <row r="21" spans="1:8" ht="15" hidden="1">
      <c r="A21" s="30" t="s">
        <v>424</v>
      </c>
      <c r="B21" s="21" t="s">
        <v>425</v>
      </c>
      <c r="C21" s="18"/>
      <c r="D21" s="18"/>
      <c r="E21" s="18"/>
      <c r="F21" s="18"/>
      <c r="G21" s="18"/>
      <c r="H21" s="18"/>
    </row>
    <row r="22" spans="1:8" ht="15" hidden="1">
      <c r="A22" s="34" t="s">
        <v>426</v>
      </c>
      <c r="B22" s="21" t="s">
        <v>427</v>
      </c>
      <c r="C22" s="18"/>
      <c r="D22" s="18"/>
      <c r="E22" s="18"/>
      <c r="F22" s="18"/>
      <c r="G22" s="18"/>
      <c r="H22" s="18"/>
    </row>
    <row r="23" spans="1:8" ht="15" hidden="1">
      <c r="A23" s="34" t="s">
        <v>428</v>
      </c>
      <c r="B23" s="21" t="s">
        <v>429</v>
      </c>
      <c r="C23" s="18"/>
      <c r="D23" s="18"/>
      <c r="E23" s="18"/>
      <c r="F23" s="18"/>
      <c r="G23" s="18"/>
      <c r="H23" s="18"/>
    </row>
    <row r="24" spans="1:8" ht="15" hidden="1">
      <c r="A24" s="97" t="s">
        <v>508</v>
      </c>
      <c r="B24" s="97" t="s">
        <v>429</v>
      </c>
      <c r="C24" s="18"/>
      <c r="D24" s="18"/>
      <c r="E24" s="18"/>
      <c r="F24" s="18"/>
      <c r="G24" s="18"/>
      <c r="H24" s="18"/>
    </row>
    <row r="25" spans="1:8" ht="15" hidden="1">
      <c r="A25" s="97" t="s">
        <v>509</v>
      </c>
      <c r="B25" s="97" t="s">
        <v>429</v>
      </c>
      <c r="C25" s="18"/>
      <c r="D25" s="18"/>
      <c r="E25" s="18"/>
      <c r="F25" s="18"/>
      <c r="G25" s="18"/>
      <c r="H25" s="18"/>
    </row>
    <row r="26" spans="1:8" ht="15" hidden="1">
      <c r="A26" s="99" t="s">
        <v>510</v>
      </c>
      <c r="B26" s="99" t="s">
        <v>429</v>
      </c>
      <c r="C26" s="18"/>
      <c r="D26" s="18"/>
      <c r="E26" s="18"/>
      <c r="F26" s="18"/>
      <c r="G26" s="18"/>
      <c r="H26" s="18"/>
    </row>
    <row r="27" spans="1:8" ht="15" hidden="1">
      <c r="A27" s="100" t="s">
        <v>430</v>
      </c>
      <c r="B27" s="28" t="s">
        <v>431</v>
      </c>
      <c r="C27" s="18"/>
      <c r="D27" s="18"/>
      <c r="E27" s="18"/>
      <c r="F27" s="18"/>
      <c r="G27" s="18"/>
      <c r="H27" s="18"/>
    </row>
    <row r="28" spans="1:8" ht="15">
      <c r="A28" s="101"/>
      <c r="B28" s="102"/>
      <c r="C28" s="1"/>
      <c r="D28" s="1"/>
      <c r="E28" s="1"/>
      <c r="F28" s="1"/>
      <c r="G28" s="1"/>
      <c r="H28" s="1"/>
    </row>
    <row r="29" spans="1:8" ht="30">
      <c r="A29" s="12" t="s">
        <v>27</v>
      </c>
      <c r="B29" s="13" t="s">
        <v>28</v>
      </c>
      <c r="C29" s="104" t="s">
        <v>511</v>
      </c>
      <c r="D29" s="104" t="s">
        <v>512</v>
      </c>
      <c r="E29" s="104" t="s">
        <v>513</v>
      </c>
      <c r="F29" s="1"/>
      <c r="G29" s="1"/>
      <c r="H29" s="1"/>
    </row>
    <row r="30" spans="1:8" ht="26.25">
      <c r="A30" s="91" t="s">
        <v>514</v>
      </c>
      <c r="B30" s="28"/>
      <c r="C30" s="18"/>
      <c r="D30" s="18"/>
      <c r="E30" s="18"/>
      <c r="F30" s="1"/>
      <c r="G30" s="1"/>
      <c r="H30" s="1"/>
    </row>
    <row r="31" spans="1:8" ht="15.75">
      <c r="A31" s="103" t="s">
        <v>515</v>
      </c>
      <c r="B31" s="28" t="s">
        <v>329</v>
      </c>
      <c r="C31" s="18">
        <v>2350</v>
      </c>
      <c r="D31" s="18">
        <v>2350</v>
      </c>
      <c r="E31" s="18">
        <v>2350</v>
      </c>
      <c r="F31" s="1"/>
      <c r="G31" s="1"/>
      <c r="H31" s="1"/>
    </row>
    <row r="32" spans="1:8" ht="47.25">
      <c r="A32" s="103" t="s">
        <v>516</v>
      </c>
      <c r="B32" s="28" t="s">
        <v>333</v>
      </c>
      <c r="C32" s="18">
        <v>5859</v>
      </c>
      <c r="D32" s="18">
        <v>5600</v>
      </c>
      <c r="E32" s="18">
        <v>5630</v>
      </c>
      <c r="F32" s="1"/>
      <c r="G32" s="1"/>
      <c r="H32" s="1"/>
    </row>
    <row r="33" spans="1:8" ht="15.75" hidden="1">
      <c r="A33" s="103" t="s">
        <v>517</v>
      </c>
      <c r="B33" s="28"/>
      <c r="C33" s="18"/>
      <c r="D33" s="18"/>
      <c r="E33" s="18"/>
      <c r="F33" s="1"/>
      <c r="G33" s="1"/>
      <c r="H33" s="1"/>
    </row>
    <row r="34" spans="1:8" ht="47.25" hidden="1">
      <c r="A34" s="103" t="s">
        <v>518</v>
      </c>
      <c r="B34" s="28"/>
      <c r="C34" s="18"/>
      <c r="D34" s="18"/>
      <c r="E34" s="18"/>
      <c r="F34" s="1"/>
      <c r="G34" s="1"/>
      <c r="H34" s="1"/>
    </row>
    <row r="35" spans="1:8" ht="15.75" hidden="1">
      <c r="A35" s="103" t="s">
        <v>519</v>
      </c>
      <c r="B35" s="28"/>
      <c r="C35" s="18"/>
      <c r="D35" s="18"/>
      <c r="E35" s="18"/>
      <c r="F35" s="1"/>
      <c r="G35" s="1"/>
      <c r="H35" s="1"/>
    </row>
    <row r="36" spans="1:8" ht="15.75" hidden="1">
      <c r="A36" s="103" t="s">
        <v>520</v>
      </c>
      <c r="B36" s="28"/>
      <c r="C36" s="18"/>
      <c r="D36" s="18"/>
      <c r="E36" s="18"/>
      <c r="F36" s="1"/>
      <c r="G36" s="1"/>
      <c r="H36" s="1"/>
    </row>
    <row r="37" spans="1:8" ht="15">
      <c r="A37" s="100" t="s">
        <v>521</v>
      </c>
      <c r="B37" s="28"/>
      <c r="C37" s="18">
        <f>SUM(C31:C36)</f>
        <v>8209</v>
      </c>
      <c r="D37" s="18">
        <f>SUM(D31:D36)</f>
        <v>7950</v>
      </c>
      <c r="E37" s="18">
        <f>SUM(E31:E36)</f>
        <v>7980</v>
      </c>
      <c r="F37" s="1"/>
      <c r="G37" s="1"/>
      <c r="H37" s="1"/>
    </row>
  </sheetData>
  <sheetProtection/>
  <mergeCells count="3">
    <mergeCell ref="A3:H3"/>
    <mergeCell ref="A1:H1"/>
    <mergeCell ref="A2:H2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51.7109375" style="0" customWidth="1"/>
    <col min="2" max="2" width="12.7109375" style="0" customWidth="1"/>
    <col min="3" max="3" width="32.8515625" style="0" customWidth="1"/>
    <col min="4" max="4" width="36.28125" style="0" customWidth="1"/>
  </cols>
  <sheetData>
    <row r="1" spans="1:8" ht="15">
      <c r="A1" s="167" t="s">
        <v>672</v>
      </c>
      <c r="B1" s="167"/>
      <c r="C1" s="167"/>
      <c r="D1" s="167"/>
      <c r="E1" s="2"/>
      <c r="F1" s="2"/>
      <c r="G1" s="2"/>
      <c r="H1" s="2"/>
    </row>
    <row r="2" spans="1:8" ht="18.75">
      <c r="A2" s="175" t="s">
        <v>496</v>
      </c>
      <c r="B2" s="175"/>
      <c r="C2" s="175"/>
      <c r="D2" s="175"/>
      <c r="E2" s="118"/>
      <c r="F2" s="118"/>
      <c r="G2" s="118"/>
      <c r="H2" s="118"/>
    </row>
    <row r="3" spans="1:4" ht="61.5" customHeight="1">
      <c r="A3" s="176" t="s">
        <v>522</v>
      </c>
      <c r="B3" s="177"/>
      <c r="C3" s="177"/>
      <c r="D3" s="178"/>
    </row>
    <row r="4" spans="1:3" ht="18">
      <c r="A4" s="76"/>
      <c r="B4" s="92"/>
      <c r="C4" s="92"/>
    </row>
    <row r="5" ht="15">
      <c r="A5" s="82" t="s">
        <v>26</v>
      </c>
    </row>
    <row r="6" spans="1:4" ht="15">
      <c r="A6" s="81" t="s">
        <v>472</v>
      </c>
      <c r="B6" s="77" t="s">
        <v>28</v>
      </c>
      <c r="C6" s="106" t="s">
        <v>523</v>
      </c>
      <c r="D6" s="106" t="s">
        <v>524</v>
      </c>
    </row>
    <row r="7" spans="1:4" ht="15" hidden="1">
      <c r="A7" s="107" t="s">
        <v>525</v>
      </c>
      <c r="B7" s="80" t="s">
        <v>217</v>
      </c>
      <c r="C7" s="78"/>
      <c r="D7" s="78"/>
    </row>
    <row r="8" spans="1:4" ht="15" hidden="1">
      <c r="A8" s="108" t="s">
        <v>502</v>
      </c>
      <c r="B8" s="108" t="s">
        <v>217</v>
      </c>
      <c r="C8" s="78"/>
      <c r="D8" s="78"/>
    </row>
    <row r="9" spans="1:4" ht="15" hidden="1">
      <c r="A9" s="108" t="s">
        <v>526</v>
      </c>
      <c r="B9" s="108" t="s">
        <v>217</v>
      </c>
      <c r="C9" s="78"/>
      <c r="D9" s="78"/>
    </row>
    <row r="10" spans="1:4" ht="30" hidden="1">
      <c r="A10" s="107" t="s">
        <v>218</v>
      </c>
      <c r="B10" s="80" t="s">
        <v>219</v>
      </c>
      <c r="C10" s="78"/>
      <c r="D10" s="78"/>
    </row>
    <row r="11" spans="1:4" ht="15">
      <c r="A11" s="107" t="s">
        <v>527</v>
      </c>
      <c r="B11" s="80" t="s">
        <v>221</v>
      </c>
      <c r="C11" s="78"/>
      <c r="D11" s="78">
        <v>4000</v>
      </c>
    </row>
    <row r="12" spans="1:4" ht="15">
      <c r="A12" s="108" t="s">
        <v>502</v>
      </c>
      <c r="B12" s="108" t="s">
        <v>221</v>
      </c>
      <c r="C12" s="78"/>
      <c r="D12" s="78">
        <v>4000</v>
      </c>
    </row>
    <row r="13" spans="1:4" ht="15" hidden="1">
      <c r="A13" s="108" t="s">
        <v>526</v>
      </c>
      <c r="B13" s="108" t="s">
        <v>528</v>
      </c>
      <c r="C13" s="78"/>
      <c r="D13" s="78"/>
    </row>
    <row r="14" spans="1:4" ht="25.5">
      <c r="A14" s="109" t="s">
        <v>222</v>
      </c>
      <c r="B14" s="110" t="s">
        <v>223</v>
      </c>
      <c r="C14" s="78"/>
      <c r="D14" s="78">
        <v>4000</v>
      </c>
    </row>
    <row r="15" spans="1:4" ht="15" hidden="1">
      <c r="A15" s="111" t="s">
        <v>529</v>
      </c>
      <c r="B15" s="80" t="s">
        <v>225</v>
      </c>
      <c r="C15" s="78"/>
      <c r="D15" s="78"/>
    </row>
    <row r="16" spans="1:4" ht="15" hidden="1">
      <c r="A16" s="108" t="s">
        <v>505</v>
      </c>
      <c r="B16" s="108" t="s">
        <v>225</v>
      </c>
      <c r="C16" s="78"/>
      <c r="D16" s="78"/>
    </row>
    <row r="17" spans="1:4" ht="15" hidden="1">
      <c r="A17" s="108" t="s">
        <v>507</v>
      </c>
      <c r="B17" s="108" t="s">
        <v>225</v>
      </c>
      <c r="C17" s="78"/>
      <c r="D17" s="78"/>
    </row>
    <row r="18" spans="1:4" ht="15" hidden="1">
      <c r="A18" s="111" t="s">
        <v>226</v>
      </c>
      <c r="B18" s="80" t="s">
        <v>227</v>
      </c>
      <c r="C18" s="78"/>
      <c r="D18" s="78"/>
    </row>
    <row r="19" spans="1:4" ht="15" hidden="1">
      <c r="A19" s="108" t="s">
        <v>526</v>
      </c>
      <c r="B19" s="108" t="s">
        <v>227</v>
      </c>
      <c r="C19" s="78"/>
      <c r="D19" s="78"/>
    </row>
    <row r="20" spans="1:4" ht="15" hidden="1">
      <c r="A20" s="79" t="s">
        <v>228</v>
      </c>
      <c r="B20" s="80" t="s">
        <v>229</v>
      </c>
      <c r="C20" s="78"/>
      <c r="D20" s="78"/>
    </row>
    <row r="21" spans="1:4" ht="15" hidden="1">
      <c r="A21" s="79" t="s">
        <v>530</v>
      </c>
      <c r="B21" s="80" t="s">
        <v>231</v>
      </c>
      <c r="C21" s="78"/>
      <c r="D21" s="78"/>
    </row>
    <row r="22" spans="1:4" ht="15" hidden="1">
      <c r="A22" s="108" t="s">
        <v>507</v>
      </c>
      <c r="B22" s="108" t="s">
        <v>231</v>
      </c>
      <c r="C22" s="78"/>
      <c r="D22" s="78"/>
    </row>
    <row r="23" spans="1:4" ht="15" hidden="1">
      <c r="A23" s="108" t="s">
        <v>526</v>
      </c>
      <c r="B23" s="108" t="s">
        <v>231</v>
      </c>
      <c r="C23" s="78"/>
      <c r="D23" s="78"/>
    </row>
    <row r="24" spans="1:4" ht="15" hidden="1">
      <c r="A24" s="112" t="s">
        <v>232</v>
      </c>
      <c r="B24" s="110" t="s">
        <v>233</v>
      </c>
      <c r="C24" s="78"/>
      <c r="D24" s="78"/>
    </row>
    <row r="25" spans="1:4" ht="15" hidden="1">
      <c r="A25" s="111" t="s">
        <v>234</v>
      </c>
      <c r="B25" s="80" t="s">
        <v>235</v>
      </c>
      <c r="C25" s="78"/>
      <c r="D25" s="78"/>
    </row>
    <row r="26" spans="1:4" ht="15" hidden="1">
      <c r="A26" s="111" t="s">
        <v>236</v>
      </c>
      <c r="B26" s="80" t="s">
        <v>237</v>
      </c>
      <c r="C26" s="78"/>
      <c r="D26" s="78"/>
    </row>
    <row r="27" spans="1:4" ht="15" hidden="1">
      <c r="A27" s="111" t="s">
        <v>240</v>
      </c>
      <c r="B27" s="80" t="s">
        <v>241</v>
      </c>
      <c r="C27" s="78"/>
      <c r="D27" s="78"/>
    </row>
    <row r="28" spans="1:4" ht="15" hidden="1">
      <c r="A28" s="111" t="s">
        <v>242</v>
      </c>
      <c r="B28" s="80" t="s">
        <v>243</v>
      </c>
      <c r="C28" s="78"/>
      <c r="D28" s="78"/>
    </row>
    <row r="29" spans="1:4" ht="15" hidden="1">
      <c r="A29" s="111" t="s">
        <v>244</v>
      </c>
      <c r="B29" s="80" t="s">
        <v>245</v>
      </c>
      <c r="C29" s="78"/>
      <c r="D29" s="78"/>
    </row>
    <row r="30" spans="1:4" ht="15">
      <c r="A30" s="113" t="s">
        <v>246</v>
      </c>
      <c r="B30" s="114" t="s">
        <v>247</v>
      </c>
      <c r="C30" s="78"/>
      <c r="D30" s="78">
        <v>4000</v>
      </c>
    </row>
    <row r="31" spans="1:4" ht="15" hidden="1">
      <c r="A31" s="111" t="s">
        <v>248</v>
      </c>
      <c r="B31" s="80" t="s">
        <v>249</v>
      </c>
      <c r="C31" s="78"/>
      <c r="D31" s="78"/>
    </row>
    <row r="32" spans="1:4" ht="15" hidden="1">
      <c r="A32" s="107" t="s">
        <v>250</v>
      </c>
      <c r="B32" s="80" t="s">
        <v>251</v>
      </c>
      <c r="C32" s="78"/>
      <c r="D32" s="78"/>
    </row>
    <row r="33" spans="1:4" ht="15" hidden="1">
      <c r="A33" s="111" t="s">
        <v>531</v>
      </c>
      <c r="B33" s="80" t="s">
        <v>253</v>
      </c>
      <c r="C33" s="78"/>
      <c r="D33" s="78"/>
    </row>
    <row r="34" spans="1:4" ht="15" hidden="1">
      <c r="A34" s="108" t="s">
        <v>526</v>
      </c>
      <c r="B34" s="108" t="s">
        <v>253</v>
      </c>
      <c r="C34" s="78"/>
      <c r="D34" s="78"/>
    </row>
    <row r="35" spans="1:4" ht="15" hidden="1">
      <c r="A35" s="111" t="s">
        <v>254</v>
      </c>
      <c r="B35" s="80" t="s">
        <v>255</v>
      </c>
      <c r="C35" s="78"/>
      <c r="D35" s="78"/>
    </row>
    <row r="36" spans="1:4" ht="15" hidden="1">
      <c r="A36" s="108" t="s">
        <v>508</v>
      </c>
      <c r="B36" s="108" t="s">
        <v>255</v>
      </c>
      <c r="C36" s="78"/>
      <c r="D36" s="78"/>
    </row>
    <row r="37" spans="1:4" ht="15" hidden="1">
      <c r="A37" s="108" t="s">
        <v>509</v>
      </c>
      <c r="B37" s="108" t="s">
        <v>255</v>
      </c>
      <c r="C37" s="78"/>
      <c r="D37" s="78"/>
    </row>
    <row r="38" spans="1:4" ht="15" hidden="1">
      <c r="A38" s="108" t="s">
        <v>510</v>
      </c>
      <c r="B38" s="108" t="s">
        <v>255</v>
      </c>
      <c r="C38" s="78"/>
      <c r="D38" s="78"/>
    </row>
    <row r="39" spans="1:4" ht="15" hidden="1">
      <c r="A39" s="108" t="s">
        <v>526</v>
      </c>
      <c r="B39" s="108" t="s">
        <v>255</v>
      </c>
      <c r="C39" s="78"/>
      <c r="D39" s="78"/>
    </row>
    <row r="40" spans="1:4" ht="15" hidden="1">
      <c r="A40" s="113" t="s">
        <v>256</v>
      </c>
      <c r="B40" s="114" t="s">
        <v>257</v>
      </c>
      <c r="C40" s="78"/>
      <c r="D40" s="78"/>
    </row>
    <row r="43" spans="1:4" ht="15">
      <c r="A43" s="81" t="s">
        <v>472</v>
      </c>
      <c r="B43" s="77" t="s">
        <v>28</v>
      </c>
      <c r="C43" s="106" t="s">
        <v>523</v>
      </c>
      <c r="D43" s="106" t="s">
        <v>532</v>
      </c>
    </row>
    <row r="44" spans="1:4" ht="15" hidden="1">
      <c r="A44" s="111" t="s">
        <v>384</v>
      </c>
      <c r="B44" s="80" t="s">
        <v>385</v>
      </c>
      <c r="C44" s="78"/>
      <c r="D44" s="78"/>
    </row>
    <row r="45" spans="1:4" ht="15" hidden="1">
      <c r="A45" s="115" t="s">
        <v>502</v>
      </c>
      <c r="B45" s="115" t="s">
        <v>385</v>
      </c>
      <c r="C45" s="78"/>
      <c r="D45" s="78"/>
    </row>
    <row r="46" spans="1:4" ht="30" hidden="1">
      <c r="A46" s="107" t="s">
        <v>386</v>
      </c>
      <c r="B46" s="80" t="s">
        <v>387</v>
      </c>
      <c r="C46" s="78"/>
      <c r="D46" s="78"/>
    </row>
    <row r="47" spans="1:4" ht="15">
      <c r="A47" s="111" t="s">
        <v>503</v>
      </c>
      <c r="B47" s="80" t="s">
        <v>389</v>
      </c>
      <c r="C47" s="78"/>
      <c r="D47" s="78">
        <v>4000</v>
      </c>
    </row>
    <row r="48" spans="1:4" ht="15">
      <c r="A48" s="115" t="s">
        <v>502</v>
      </c>
      <c r="B48" s="115" t="s">
        <v>389</v>
      </c>
      <c r="C48" s="78"/>
      <c r="D48" s="78">
        <v>4000</v>
      </c>
    </row>
    <row r="49" spans="1:4" ht="15">
      <c r="A49" s="109" t="s">
        <v>390</v>
      </c>
      <c r="B49" s="110" t="s">
        <v>391</v>
      </c>
      <c r="C49" s="78"/>
      <c r="D49" s="78">
        <v>4000</v>
      </c>
    </row>
    <row r="50" spans="1:4" ht="30" hidden="1">
      <c r="A50" s="107" t="s">
        <v>504</v>
      </c>
      <c r="B50" s="80" t="s">
        <v>393</v>
      </c>
      <c r="C50" s="78"/>
      <c r="D50" s="78"/>
    </row>
    <row r="51" spans="1:4" ht="15" hidden="1">
      <c r="A51" s="115" t="s">
        <v>505</v>
      </c>
      <c r="B51" s="115" t="s">
        <v>393</v>
      </c>
      <c r="C51" s="78"/>
      <c r="D51" s="78"/>
    </row>
    <row r="52" spans="1:4" ht="15" hidden="1">
      <c r="A52" s="111" t="s">
        <v>394</v>
      </c>
      <c r="B52" s="80" t="s">
        <v>395</v>
      </c>
      <c r="C52" s="78"/>
      <c r="D52" s="78"/>
    </row>
    <row r="53" spans="1:4" ht="30" hidden="1">
      <c r="A53" s="79" t="s">
        <v>506</v>
      </c>
      <c r="B53" s="80" t="s">
        <v>397</v>
      </c>
      <c r="C53" s="78"/>
      <c r="D53" s="78"/>
    </row>
    <row r="54" spans="1:4" ht="15" hidden="1">
      <c r="A54" s="115" t="s">
        <v>507</v>
      </c>
      <c r="B54" s="115" t="s">
        <v>397</v>
      </c>
      <c r="C54" s="78"/>
      <c r="D54" s="78"/>
    </row>
    <row r="55" spans="1:4" ht="15" hidden="1">
      <c r="A55" s="111" t="s">
        <v>398</v>
      </c>
      <c r="B55" s="80" t="s">
        <v>399</v>
      </c>
      <c r="C55" s="78"/>
      <c r="D55" s="78"/>
    </row>
    <row r="56" spans="1:4" ht="15" hidden="1">
      <c r="A56" s="112" t="s">
        <v>400</v>
      </c>
      <c r="B56" s="110" t="s">
        <v>401</v>
      </c>
      <c r="C56" s="78"/>
      <c r="D56" s="78"/>
    </row>
    <row r="57" spans="1:4" ht="15" hidden="1">
      <c r="A57" s="112" t="s">
        <v>410</v>
      </c>
      <c r="B57" s="110" t="s">
        <v>411</v>
      </c>
      <c r="C57" s="78"/>
      <c r="D57" s="78"/>
    </row>
    <row r="58" spans="1:4" ht="15" hidden="1">
      <c r="A58" s="112" t="s">
        <v>412</v>
      </c>
      <c r="B58" s="110" t="s">
        <v>413</v>
      </c>
      <c r="C58" s="78"/>
      <c r="D58" s="78"/>
    </row>
    <row r="59" spans="1:4" ht="15" hidden="1">
      <c r="A59" s="112" t="s">
        <v>416</v>
      </c>
      <c r="B59" s="110" t="s">
        <v>417</v>
      </c>
      <c r="C59" s="78"/>
      <c r="D59" s="78"/>
    </row>
    <row r="60" spans="1:4" ht="25.5" hidden="1">
      <c r="A60" s="109" t="s">
        <v>533</v>
      </c>
      <c r="B60" s="110" t="s">
        <v>419</v>
      </c>
      <c r="C60" s="78"/>
      <c r="D60" s="78"/>
    </row>
    <row r="61" spans="1:4" ht="15" hidden="1">
      <c r="A61" s="89" t="s">
        <v>534</v>
      </c>
      <c r="B61" s="110" t="s">
        <v>419</v>
      </c>
      <c r="C61" s="78"/>
      <c r="D61" s="78"/>
    </row>
    <row r="62" spans="1:4" ht="15">
      <c r="A62" s="116" t="s">
        <v>420</v>
      </c>
      <c r="B62" s="114" t="s">
        <v>421</v>
      </c>
      <c r="C62" s="78"/>
      <c r="D62" s="78">
        <v>4000</v>
      </c>
    </row>
    <row r="63" spans="1:4" ht="30" hidden="1">
      <c r="A63" s="107" t="s">
        <v>422</v>
      </c>
      <c r="B63" s="80" t="s">
        <v>423</v>
      </c>
      <c r="C63" s="78"/>
      <c r="D63" s="78"/>
    </row>
    <row r="64" spans="1:4" ht="30" hidden="1">
      <c r="A64" s="79" t="s">
        <v>424</v>
      </c>
      <c r="B64" s="80" t="s">
        <v>425</v>
      </c>
      <c r="C64" s="78"/>
      <c r="D64" s="78"/>
    </row>
    <row r="65" spans="1:4" ht="15" hidden="1">
      <c r="A65" s="111" t="s">
        <v>426</v>
      </c>
      <c r="B65" s="80" t="s">
        <v>427</v>
      </c>
      <c r="C65" s="78"/>
      <c r="D65" s="78"/>
    </row>
    <row r="66" spans="1:4" ht="15" hidden="1">
      <c r="A66" s="111" t="s">
        <v>428</v>
      </c>
      <c r="B66" s="80" t="s">
        <v>429</v>
      </c>
      <c r="C66" s="78"/>
      <c r="D66" s="78"/>
    </row>
    <row r="67" spans="1:4" ht="15" hidden="1">
      <c r="A67" s="115" t="s">
        <v>508</v>
      </c>
      <c r="B67" s="115" t="s">
        <v>429</v>
      </c>
      <c r="C67" s="78"/>
      <c r="D67" s="78"/>
    </row>
    <row r="68" spans="1:4" ht="15" hidden="1">
      <c r="A68" s="115" t="s">
        <v>509</v>
      </c>
      <c r="B68" s="115" t="s">
        <v>429</v>
      </c>
      <c r="C68" s="78"/>
      <c r="D68" s="78"/>
    </row>
    <row r="69" spans="1:4" ht="15" hidden="1">
      <c r="A69" s="117" t="s">
        <v>510</v>
      </c>
      <c r="B69" s="117" t="s">
        <v>429</v>
      </c>
      <c r="C69" s="78"/>
      <c r="D69" s="78"/>
    </row>
    <row r="70" spans="1:4" ht="15" hidden="1">
      <c r="A70" s="113" t="s">
        <v>430</v>
      </c>
      <c r="B70" s="114" t="s">
        <v>431</v>
      </c>
      <c r="C70" s="78"/>
      <c r="D70" s="78"/>
    </row>
  </sheetData>
  <sheetProtection/>
  <mergeCells count="3">
    <mergeCell ref="A3:D3"/>
    <mergeCell ref="A1:D1"/>
    <mergeCell ref="A2:D2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2014-02-25T12:05:36Z</cp:lastPrinted>
  <dcterms:created xsi:type="dcterms:W3CDTF">2014-02-24T12:28:32Z</dcterms:created>
  <dcterms:modified xsi:type="dcterms:W3CDTF">2014-11-24T12:48:59Z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