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75" windowWidth="20730" windowHeight="11760" firstSheet="2" activeTab="5"/>
  </bookViews>
  <sheets>
    <sheet name="Kiemelt előirányzatok" sheetId="1" r:id="rId1"/>
    <sheet name="Kiadások működési, felhalmozási" sheetId="2" r:id="rId2"/>
    <sheet name="Bevételek működési, felhalmozás" sheetId="3" r:id="rId3"/>
    <sheet name="Beruházás, felújítás" sheetId="4" r:id="rId4"/>
    <sheet name="Tartalék" sheetId="5" r:id="rId5"/>
    <sheet name="Felhasználási ütemterv " sheetId="6" r:id="rId6"/>
  </sheets>
  <calcPr calcId="125725"/>
</workbook>
</file>

<file path=xl/calcChain.xml><?xml version="1.0" encoding="utf-8"?>
<calcChain xmlns="http://schemas.openxmlformats.org/spreadsheetml/2006/main">
  <c r="D67" i="6"/>
  <c r="D68" s="1"/>
  <c r="D73" s="1"/>
  <c r="D76" s="1"/>
  <c r="E67"/>
  <c r="F67"/>
  <c r="G67"/>
  <c r="H67"/>
  <c r="H68" s="1"/>
  <c r="H73" s="1"/>
  <c r="H76" s="1"/>
  <c r="I67"/>
  <c r="J67"/>
  <c r="K67"/>
  <c r="L67"/>
  <c r="L68" s="1"/>
  <c r="L73" s="1"/>
  <c r="L76" s="1"/>
  <c r="M67"/>
  <c r="N67"/>
  <c r="O67"/>
  <c r="C67"/>
  <c r="C68" s="1"/>
  <c r="C73" s="1"/>
  <c r="C76" s="1"/>
  <c r="G76"/>
  <c r="K76"/>
  <c r="O76"/>
  <c r="D75"/>
  <c r="E75"/>
  <c r="F75"/>
  <c r="G75"/>
  <c r="H75"/>
  <c r="I75"/>
  <c r="J75"/>
  <c r="K75"/>
  <c r="L75"/>
  <c r="M75"/>
  <c r="N75"/>
  <c r="O75"/>
  <c r="C75"/>
  <c r="F73"/>
  <c r="F76" s="1"/>
  <c r="G73"/>
  <c r="J73"/>
  <c r="J76" s="1"/>
  <c r="K73"/>
  <c r="N73"/>
  <c r="N76" s="1"/>
  <c r="O73"/>
  <c r="D72"/>
  <c r="E72"/>
  <c r="F72"/>
  <c r="G72"/>
  <c r="H72"/>
  <c r="I72"/>
  <c r="J72"/>
  <c r="K72"/>
  <c r="L72"/>
  <c r="M72"/>
  <c r="N72"/>
  <c r="O72"/>
  <c r="C72"/>
  <c r="E68"/>
  <c r="E73" s="1"/>
  <c r="E76" s="1"/>
  <c r="F68"/>
  <c r="G68"/>
  <c r="I68"/>
  <c r="I73" s="1"/>
  <c r="I76" s="1"/>
  <c r="J68"/>
  <c r="K68"/>
  <c r="M68"/>
  <c r="M73" s="1"/>
  <c r="M76" s="1"/>
  <c r="N68"/>
  <c r="O68"/>
  <c r="D63"/>
  <c r="G63"/>
  <c r="H63"/>
  <c r="I63"/>
  <c r="K63"/>
  <c r="L63"/>
  <c r="M63"/>
  <c r="O63"/>
  <c r="D61"/>
  <c r="E61"/>
  <c r="E63" s="1"/>
  <c r="F61"/>
  <c r="F63" s="1"/>
  <c r="G61"/>
  <c r="H61"/>
  <c r="I61"/>
  <c r="J61"/>
  <c r="J63" s="1"/>
  <c r="K61"/>
  <c r="L61"/>
  <c r="M61"/>
  <c r="N61"/>
  <c r="N63" s="1"/>
  <c r="C61"/>
  <c r="C63" s="1"/>
  <c r="O61"/>
  <c r="C12" i="2"/>
  <c r="C16" s="1"/>
  <c r="D12"/>
  <c r="E12"/>
  <c r="C15"/>
  <c r="D15"/>
  <c r="D16" s="1"/>
  <c r="E15"/>
  <c r="F15"/>
  <c r="F16" s="1"/>
  <c r="E16"/>
  <c r="E43" s="1"/>
  <c r="C19"/>
  <c r="D19"/>
  <c r="E19"/>
  <c r="C22"/>
  <c r="D22"/>
  <c r="E22"/>
  <c r="C25"/>
  <c r="C29" s="1"/>
  <c r="D29"/>
  <c r="E29"/>
  <c r="C31"/>
  <c r="C33"/>
  <c r="D33"/>
  <c r="E33"/>
  <c r="E34"/>
  <c r="F34"/>
  <c r="C37"/>
  <c r="D37"/>
  <c r="E37"/>
  <c r="F37"/>
  <c r="C42"/>
  <c r="D42"/>
  <c r="E42"/>
  <c r="G43"/>
  <c r="G56" s="1"/>
  <c r="C45"/>
  <c r="C47" s="1"/>
  <c r="D47"/>
  <c r="E47"/>
  <c r="E55" s="1"/>
  <c r="F47"/>
  <c r="C49"/>
  <c r="C51"/>
  <c r="D51"/>
  <c r="E51"/>
  <c r="C53"/>
  <c r="C54" s="1"/>
  <c r="D54"/>
  <c r="E54"/>
  <c r="D55"/>
  <c r="C58"/>
  <c r="C59" s="1"/>
  <c r="D58"/>
  <c r="D59" s="1"/>
  <c r="E58"/>
  <c r="E59" s="1"/>
  <c r="G59"/>
  <c r="D53" i="6"/>
  <c r="D54" s="1"/>
  <c r="E53"/>
  <c r="E54" s="1"/>
  <c r="F53"/>
  <c r="F54" s="1"/>
  <c r="G53"/>
  <c r="G54" s="1"/>
  <c r="H53"/>
  <c r="H54" s="1"/>
  <c r="I53"/>
  <c r="I54" s="1"/>
  <c r="J53"/>
  <c r="J54" s="1"/>
  <c r="K53"/>
  <c r="K54" s="1"/>
  <c r="L53"/>
  <c r="L54" s="1"/>
  <c r="M53"/>
  <c r="M54" s="1"/>
  <c r="N53"/>
  <c r="N54" s="1"/>
  <c r="C53"/>
  <c r="C54" s="1"/>
  <c r="G50"/>
  <c r="J50"/>
  <c r="K50"/>
  <c r="C50"/>
  <c r="D49"/>
  <c r="E49"/>
  <c r="F49"/>
  <c r="F50" s="1"/>
  <c r="G49"/>
  <c r="H49"/>
  <c r="I49"/>
  <c r="J49"/>
  <c r="K49"/>
  <c r="L49"/>
  <c r="M49"/>
  <c r="N49"/>
  <c r="N50" s="1"/>
  <c r="C49"/>
  <c r="D46"/>
  <c r="E46"/>
  <c r="F46"/>
  <c r="G46"/>
  <c r="H46"/>
  <c r="I46"/>
  <c r="J46"/>
  <c r="K46"/>
  <c r="L46"/>
  <c r="M46"/>
  <c r="N46"/>
  <c r="C46"/>
  <c r="D42"/>
  <c r="E42"/>
  <c r="F42"/>
  <c r="G42"/>
  <c r="H42"/>
  <c r="I42"/>
  <c r="J42"/>
  <c r="K42"/>
  <c r="L42"/>
  <c r="M42"/>
  <c r="N42"/>
  <c r="C42"/>
  <c r="D37"/>
  <c r="E37"/>
  <c r="F37"/>
  <c r="G37"/>
  <c r="H37"/>
  <c r="I37"/>
  <c r="J37"/>
  <c r="K37"/>
  <c r="L37"/>
  <c r="M37"/>
  <c r="N37"/>
  <c r="C37"/>
  <c r="D32"/>
  <c r="E32"/>
  <c r="F32"/>
  <c r="G32"/>
  <c r="H32"/>
  <c r="I32"/>
  <c r="J32"/>
  <c r="K32"/>
  <c r="L32"/>
  <c r="M32"/>
  <c r="N32"/>
  <c r="C32"/>
  <c r="D28"/>
  <c r="E28"/>
  <c r="E29" s="1"/>
  <c r="F28"/>
  <c r="G28"/>
  <c r="H28"/>
  <c r="I28"/>
  <c r="I29" s="1"/>
  <c r="J28"/>
  <c r="K28"/>
  <c r="L28"/>
  <c r="M28"/>
  <c r="M29" s="1"/>
  <c r="N28"/>
  <c r="C28"/>
  <c r="D24"/>
  <c r="E24"/>
  <c r="F24"/>
  <c r="G24"/>
  <c r="H24"/>
  <c r="I24"/>
  <c r="J24"/>
  <c r="K24"/>
  <c r="L24"/>
  <c r="M24"/>
  <c r="N24"/>
  <c r="C24"/>
  <c r="D18"/>
  <c r="E18"/>
  <c r="F18"/>
  <c r="G18"/>
  <c r="H18"/>
  <c r="I18"/>
  <c r="J18"/>
  <c r="K18"/>
  <c r="L18"/>
  <c r="M18"/>
  <c r="N18"/>
  <c r="C18"/>
  <c r="D15"/>
  <c r="E15"/>
  <c r="F15"/>
  <c r="G15"/>
  <c r="G29" s="1"/>
  <c r="H15"/>
  <c r="I15"/>
  <c r="J15"/>
  <c r="K15"/>
  <c r="K29" s="1"/>
  <c r="L15"/>
  <c r="M15"/>
  <c r="N15"/>
  <c r="C15"/>
  <c r="C29" s="1"/>
  <c r="D11"/>
  <c r="E11"/>
  <c r="E12" s="1"/>
  <c r="E38" s="1"/>
  <c r="F11"/>
  <c r="F12" s="1"/>
  <c r="G11"/>
  <c r="H11"/>
  <c r="I11"/>
  <c r="I12" s="1"/>
  <c r="I38" s="1"/>
  <c r="J11"/>
  <c r="J12" s="1"/>
  <c r="K11"/>
  <c r="L11"/>
  <c r="M11"/>
  <c r="M12" s="1"/>
  <c r="M38" s="1"/>
  <c r="N11"/>
  <c r="N12" s="1"/>
  <c r="C11"/>
  <c r="D8"/>
  <c r="E8"/>
  <c r="F8"/>
  <c r="G8"/>
  <c r="H8"/>
  <c r="I8"/>
  <c r="J8"/>
  <c r="K8"/>
  <c r="L8"/>
  <c r="M8"/>
  <c r="N8"/>
  <c r="C8"/>
  <c r="O49"/>
  <c r="O46"/>
  <c r="O42"/>
  <c r="O37"/>
  <c r="O32"/>
  <c r="O28"/>
  <c r="O24"/>
  <c r="O18"/>
  <c r="O15"/>
  <c r="O11"/>
  <c r="O8"/>
  <c r="I55" i="4"/>
  <c r="I36"/>
  <c r="C55"/>
  <c r="C36"/>
  <c r="D24" i="3"/>
  <c r="D25" s="1"/>
  <c r="D19"/>
  <c r="D14"/>
  <c r="D7"/>
  <c r="D9" s="1"/>
  <c r="D20" s="1"/>
  <c r="C24"/>
  <c r="C25" s="1"/>
  <c r="E24"/>
  <c r="E25" s="1"/>
  <c r="C19"/>
  <c r="E19"/>
  <c r="C14"/>
  <c r="E14"/>
  <c r="C7"/>
  <c r="C9" s="1"/>
  <c r="E7"/>
  <c r="E9" s="1"/>
  <c r="E20" s="1"/>
  <c r="C24" i="1"/>
  <c r="C18"/>
  <c r="C20" s="1"/>
  <c r="B24"/>
  <c r="B26" s="1"/>
  <c r="B18"/>
  <c r="B20" s="1"/>
  <c r="H50" i="6" l="1"/>
  <c r="O50"/>
  <c r="M50"/>
  <c r="M51" s="1"/>
  <c r="M55" s="1"/>
  <c r="I50"/>
  <c r="I51"/>
  <c r="I55" s="1"/>
  <c r="L50"/>
  <c r="D50"/>
  <c r="E50"/>
  <c r="E51" s="1"/>
  <c r="E55" s="1"/>
  <c r="C12"/>
  <c r="K12"/>
  <c r="G12"/>
  <c r="G38" s="1"/>
  <c r="G51" s="1"/>
  <c r="G55" s="1"/>
  <c r="L12"/>
  <c r="H12"/>
  <c r="D12"/>
  <c r="N29"/>
  <c r="N38" s="1"/>
  <c r="N51" s="1"/>
  <c r="N55" s="1"/>
  <c r="J29"/>
  <c r="J38" s="1"/>
  <c r="J51" s="1"/>
  <c r="J55" s="1"/>
  <c r="F29"/>
  <c r="L29"/>
  <c r="H29"/>
  <c r="D29"/>
  <c r="D34" i="2"/>
  <c r="D43" s="1"/>
  <c r="D56" s="1"/>
  <c r="D60" s="1"/>
  <c r="E56"/>
  <c r="E60" s="1"/>
  <c r="G60"/>
  <c r="F42"/>
  <c r="C34"/>
  <c r="C43" s="1"/>
  <c r="C56" s="1"/>
  <c r="C60" s="1"/>
  <c r="F43"/>
  <c r="F56"/>
  <c r="F60" s="1"/>
  <c r="C55"/>
  <c r="C26" i="1"/>
  <c r="K38" i="6"/>
  <c r="K51" s="1"/>
  <c r="K55" s="1"/>
  <c r="D26" i="3"/>
  <c r="C20"/>
  <c r="O12" i="6"/>
  <c r="O38" s="1"/>
  <c r="O51" s="1"/>
  <c r="O29"/>
  <c r="E26" i="3"/>
  <c r="C26"/>
  <c r="C38" i="6" l="1"/>
  <c r="L38"/>
  <c r="L51" s="1"/>
  <c r="L55" s="1"/>
  <c r="F38"/>
  <c r="F51" s="1"/>
  <c r="F55" s="1"/>
  <c r="C51"/>
  <c r="C55" s="1"/>
  <c r="H38"/>
  <c r="H51" s="1"/>
  <c r="H55" s="1"/>
  <c r="D38"/>
  <c r="D51" s="1"/>
  <c r="D55" l="1"/>
</calcChain>
</file>

<file path=xl/sharedStrings.xml><?xml version="1.0" encoding="utf-8"?>
<sst xmlns="http://schemas.openxmlformats.org/spreadsheetml/2006/main" count="425" uniqueCount="231">
  <si>
    <t>Völcsej Község Önkormányzatának  2016. évi költségvetése</t>
  </si>
  <si>
    <t>Az egységes rovatrend szerint a kiemelt kiadási és bevételi jogcímek</t>
  </si>
  <si>
    <t>K1. Személyi juttatások</t>
  </si>
  <si>
    <t>K2. Munkaadókat terhelő járulékok és szociális hozzájárulási adó</t>
  </si>
  <si>
    <t>K3. Dologi kiadások</t>
  </si>
  <si>
    <t>K4. Ellátottak pénzbeli juttatásai</t>
  </si>
  <si>
    <t>K5. Egyéb működési célú kiadások</t>
  </si>
  <si>
    <t>K6. Beruházási kiadások</t>
  </si>
  <si>
    <t>K7. Felújítások</t>
  </si>
  <si>
    <t>K8. Egyéb felhalmozási célú kiadások</t>
  </si>
  <si>
    <t>K1-8. Költségvetési kiadások</t>
  </si>
  <si>
    <t>K9. Finanszírozási kiadások</t>
  </si>
  <si>
    <t>KIADÁSOK ÖSSZESEN (K1-9)</t>
  </si>
  <si>
    <t>B1. Működési célú támogatások államháztartáson belülről</t>
  </si>
  <si>
    <t>B3. Közhatalmi bevételek</t>
  </si>
  <si>
    <t>B4. Működési bevételek</t>
  </si>
  <si>
    <t>B1-7. Költségvetési bevételek</t>
  </si>
  <si>
    <t>B8. Finanszírozási bevételek</t>
  </si>
  <si>
    <t>BEVÉTELEK ÖSSZESEN (B1-8)</t>
  </si>
  <si>
    <t>Megnevezés</t>
  </si>
  <si>
    <t>Eredeti ei.</t>
  </si>
  <si>
    <t>Módosított ei. 2016.06.30.</t>
  </si>
  <si>
    <t>Völcsej Község Önkormányzat  2016. évi költségvetésének mérlege</t>
  </si>
  <si>
    <t>Kiadások (E Ft)</t>
  </si>
  <si>
    <t>Rovat megnevezése</t>
  </si>
  <si>
    <t>Rovat-szám</t>
  </si>
  <si>
    <t>kötelező feladatok</t>
  </si>
  <si>
    <t>önként vállalt feladatok</t>
  </si>
  <si>
    <t xml:space="preserve">állami (államigazgatási) feladatok </t>
  </si>
  <si>
    <t>Törvény szerinti illetmények, munkabérek</t>
  </si>
  <si>
    <t>K1101</t>
  </si>
  <si>
    <t>Béren kívüli juttatások</t>
  </si>
  <si>
    <t>K1107</t>
  </si>
  <si>
    <t>Foglalkoztatottak egyéb személyi juttatásai</t>
  </si>
  <si>
    <t>K1113</t>
  </si>
  <si>
    <t xml:space="preserve">Foglalkoztatottak személyi juttatásai 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</si>
  <si>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</si>
  <si>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</si>
  <si>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</si>
  <si>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</si>
  <si>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</si>
  <si>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 xml:space="preserve">Külső személyi juttatások </t>
  </si>
  <si>
    <t>K12</t>
  </si>
  <si>
    <t xml:space="preserve">Személyi juttatások </t>
  </si>
  <si>
    <t>K1</t>
  </si>
  <si>
    <t xml:space="preserve">Munkaadókat terhelő járulékok és szociális hozzájárulási adó                                                                            </t>
  </si>
  <si>
    <t>K2</t>
  </si>
  <si>
    <t>Üzemeltetési anyagok beszerzése</t>
  </si>
  <si>
    <t>K312</t>
  </si>
  <si>
    <t xml:space="preserve">Készletbeszerzés </t>
  </si>
  <si>
    <t>K31</t>
  </si>
  <si>
    <t>Informatikai szolgáltatások igénybevétele</t>
  </si>
  <si>
    <t>K321</t>
  </si>
  <si>
    <t>Egyéb kommunikációs szolgáltatások</t>
  </si>
  <si>
    <t>K322</t>
  </si>
  <si>
    <t xml:space="preserve">Kommunikációs szolgáltatások </t>
  </si>
  <si>
    <t>K32</t>
  </si>
  <si>
    <t>Közüzemi díjak</t>
  </si>
  <si>
    <t>K331</t>
  </si>
  <si>
    <t>Vásárolt élelmezés</t>
  </si>
  <si>
    <t>K332</t>
  </si>
  <si>
    <t>Bérleti és lízing díjak</t>
  </si>
  <si>
    <t>K333</t>
  </si>
  <si>
    <t>Karbantartási, kisjavítási szolgáltatások</t>
  </si>
  <si>
    <t>K334</t>
  </si>
  <si>
    <t xml:space="preserve">Szakmai tevékenységet segítő szolgáltatások </t>
  </si>
  <si>
    <t>K336</t>
  </si>
  <si>
    <t>Egyéb szolgáltatások</t>
  </si>
  <si>
    <t>K337</t>
  </si>
  <si>
    <t xml:space="preserve">Szolgáltatási kiadások </t>
  </si>
  <si>
    <t>K33</t>
  </si>
  <si>
    <t>Működési célú előzetesen felszámított általános forgalmi adó</t>
  </si>
  <si>
    <t>K351</t>
  </si>
  <si>
    <t xml:space="preserve">Fizetendő általános forgalmi adó </t>
  </si>
  <si>
    <t>K352</t>
  </si>
  <si>
    <t>Egyéb dologi kiadások</t>
  </si>
  <si>
    <t>K355</t>
  </si>
  <si>
    <t xml:space="preserve">Különféle befizetések és egyéb dologi kiadások </t>
  </si>
  <si>
    <t>K35</t>
  </si>
  <si>
    <t xml:space="preserve">Dologi kiadások </t>
  </si>
  <si>
    <t>K3</t>
  </si>
  <si>
    <t>Intézményi ellátottak pénzbeli juttatásai</t>
  </si>
  <si>
    <t>K47</t>
  </si>
  <si>
    <t>Egyéb nem intézményi ellátások</t>
  </si>
  <si>
    <t>K48</t>
  </si>
  <si>
    <t xml:space="preserve">Ellátottak pénzbeli juttatásai </t>
  </si>
  <si>
    <t>K4</t>
  </si>
  <si>
    <t>Elvonások és befizetések</t>
  </si>
  <si>
    <t>K502</t>
  </si>
  <si>
    <t>Egyéb működési célú támogatások államháztartáson belülre</t>
  </si>
  <si>
    <t>K506</t>
  </si>
  <si>
    <t>Egyéb működési célú támogatások államháztartáson kívülre</t>
  </si>
  <si>
    <t>K511</t>
  </si>
  <si>
    <t>Tartalékok-általános</t>
  </si>
  <si>
    <t>K512</t>
  </si>
  <si>
    <t xml:space="preserve">Egyéb működési célú kiadások </t>
  </si>
  <si>
    <t>K5</t>
  </si>
  <si>
    <t>Működési költségvetés előirányzat csoport</t>
  </si>
  <si>
    <t>Immateriális javak beszerzése, létesítése</t>
  </si>
  <si>
    <t>K61</t>
  </si>
  <si>
    <t>Ingatlanok beszerzése, létesítése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</si>
  <si>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</si>
  <si>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</si>
  <si>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</si>
  <si>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</si>
  <si>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</si>
  <si>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</si>
  <si>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</si>
  <si>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</si>
  <si>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</si>
  <si>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</si>
  <si>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</si>
  <si>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 xml:space="preserve">Beruházások 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</si>
  <si>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</si>
  <si>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</si>
  <si>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</si>
  <si>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</si>
  <si>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</si>
  <si>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</si>
  <si>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</si>
  <si>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</si>
  <si>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</si>
  <si>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 xml:space="preserve">Felújítások </t>
  </si>
  <si>
    <t>K7</t>
  </si>
  <si>
    <t>Lakástámogatás</t>
  </si>
  <si>
    <t>K87</t>
  </si>
  <si>
    <t xml:space="preserve">Egyéb felhalmozási célú támogatások államháztartáson kívülre </t>
  </si>
  <si>
    <t>K88</t>
  </si>
  <si>
    <t xml:space="preserve">Egyéb felhalmozási célú kiadások </t>
  </si>
  <si>
    <t>K8</t>
  </si>
  <si>
    <t xml:space="preserve">Felhalmozási költségvetés előirányzat csoport </t>
  </si>
  <si>
    <t xml:space="preserve">Költségvetési kiadások </t>
  </si>
  <si>
    <t>K1-K8</t>
  </si>
  <si>
    <t>Államháztartáson belüli megelőlegezések visszafizetése</t>
  </si>
  <si>
    <t>K914</t>
  </si>
  <si>
    <t>Központi, irányító szervi támogatások folyósítása</t>
  </si>
  <si>
    <t>K915</t>
  </si>
  <si>
    <t xml:space="preserve">Belföldi finanszírozás kiadásai </t>
  </si>
  <si>
    <t>K91</t>
  </si>
  <si>
    <t xml:space="preserve">Finanszírozási kiadások </t>
  </si>
  <si>
    <t>K9</t>
  </si>
  <si>
    <t>Bevételek (E Ft)</t>
  </si>
  <si>
    <t>Rovat-
szám</t>
  </si>
  <si>
    <t>Helyi önkormányzatok működésének általános támogatása</t>
  </si>
  <si>
    <t>B111</t>
  </si>
  <si>
    <t xml:space="preserve">Önkormányzatok működési támogatásai </t>
  </si>
  <si>
    <t>B11</t>
  </si>
  <si>
    <t>Működési célú támogatások államháztartáson belülről</t>
  </si>
  <si>
    <t>B1</t>
  </si>
  <si>
    <t xml:space="preserve">Vagyoni tipusú adók </t>
  </si>
  <si>
    <t>B34</t>
  </si>
  <si>
    <t xml:space="preserve">Értékesítési és forgalmi adók </t>
  </si>
  <si>
    <t>B351</t>
  </si>
  <si>
    <t>Gépjárműadók</t>
  </si>
  <si>
    <t>B354</t>
  </si>
  <si>
    <t xml:space="preserve">Közhatalmi bevételek </t>
  </si>
  <si>
    <t>B3</t>
  </si>
  <si>
    <t>Szolgáltatások ellenértéke</t>
  </si>
  <si>
    <t>B402</t>
  </si>
  <si>
    <t>Ellátási díjak</t>
  </si>
  <si>
    <t>B405</t>
  </si>
  <si>
    <t>Kiszámlázott általános forgalmi adó</t>
  </si>
  <si>
    <t>B406</t>
  </si>
  <si>
    <t xml:space="preserve">Működési bevételek </t>
  </si>
  <si>
    <t>B4</t>
  </si>
  <si>
    <t xml:space="preserve">Költségvetési bevételek </t>
  </si>
  <si>
    <t>B1-B7</t>
  </si>
  <si>
    <t>költségvetési egyenleg  MŰKÖDÉSI</t>
  </si>
  <si>
    <t>költségvetési egyenleg FELHALMOZÁSI</t>
  </si>
  <si>
    <t>Előző év költségvetési maradványának igénybevétele MŰKÖDÉSRE</t>
  </si>
  <si>
    <t>B8131</t>
  </si>
  <si>
    <t xml:space="preserve">Maradvány igénybevétele </t>
  </si>
  <si>
    <t>B813</t>
  </si>
  <si>
    <t xml:space="preserve">Finanszírozási bevételek </t>
  </si>
  <si>
    <t>B8</t>
  </si>
  <si>
    <t>Módosított ei. 20165.06.30.</t>
  </si>
  <si>
    <t>Egyéb működési c. támogatások bevételei államháztartáson belülről</t>
  </si>
  <si>
    <t>B16</t>
  </si>
  <si>
    <t>Egyéb közhatalmi bevételek</t>
  </si>
  <si>
    <t>B36</t>
  </si>
  <si>
    <t>Egyéb működési bevételek</t>
  </si>
  <si>
    <t>B411</t>
  </si>
  <si>
    <t>Völcsej Község Önkormányzat  2016. évi költségvetése</t>
  </si>
  <si>
    <t>Beruházások és felújítások (E Ft)</t>
  </si>
  <si>
    <t>KÖLTSÉGVETÉSI SZERV</t>
  </si>
  <si>
    <t>MINDÖSSZESEN</t>
  </si>
  <si>
    <t xml:space="preserve">Ingatlanok beszerzése, létesítése </t>
  </si>
  <si>
    <t xml:space="preserve">Vízközmű beruházás </t>
  </si>
  <si>
    <t>Út-, járdafelújítás</t>
  </si>
  <si>
    <t xml:space="preserve">Szennyvíz-hálózat felújítás </t>
  </si>
  <si>
    <t>nettó</t>
  </si>
  <si>
    <t>áfa</t>
  </si>
  <si>
    <t>bruttó</t>
  </si>
  <si>
    <t xml:space="preserve">Eredeti ei. </t>
  </si>
  <si>
    <t>Fő u. 21. fűtéskorszerűsítés</t>
  </si>
  <si>
    <t>Általános- és céltartalékok (E Ft)</t>
  </si>
  <si>
    <t>Általános tartalékok</t>
  </si>
  <si>
    <t>Céltartalékok-</t>
  </si>
  <si>
    <t xml:space="preserve"> Völcsej Község Önkormányzat 2016. évi költségvetése</t>
  </si>
  <si>
    <t>Előirányzat felhasználási terv (E Ft)</t>
  </si>
  <si>
    <t>janár</t>
  </si>
  <si>
    <t>február</t>
  </si>
  <si>
    <t>március</t>
  </si>
  <si>
    <t>ápirilis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</si>
  <si>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</si>
  <si>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</si>
  <si>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</si>
  <si>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</si>
  <si>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</si>
  <si>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</si>
  <si>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</si>
  <si>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</si>
  <si>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mindösszesen</t>
  </si>
  <si>
    <t>K11131</t>
  </si>
  <si>
    <t xml:space="preserve">Termékek és szolgáltatások adói </t>
  </si>
  <si>
    <t>B35</t>
  </si>
  <si>
    <t>Előző évi kv.maradvány igénybevétele</t>
  </si>
  <si>
    <t>Finanszírozási bevételek</t>
  </si>
  <si>
    <t xml:space="preserve"> Üzemelétetési anyagok </t>
  </si>
  <si>
    <t>Szakmai tevékenységet segítő szolgáltatások</t>
  </si>
  <si>
    <t>Fizetendő ált. forgalmi adó</t>
  </si>
  <si>
    <t xml:space="preserve">Elvonások és befizetések </t>
  </si>
  <si>
    <t>Egyéb tárgyi eszköz beszerezése, létesítése</t>
  </si>
  <si>
    <t>Egyéb tárgyi eszközök felújítása</t>
  </si>
  <si>
    <t>Egyéb felhalmozási célú támogatás államháztartáson kívülre</t>
  </si>
  <si>
    <t xml:space="preserve">1. sz. melléklet az    7/ 2016.(X. 06.) sz. önkormányzati rendelethez </t>
  </si>
  <si>
    <t xml:space="preserve">2.2. sz.melléklet az 7/2016.(X.06.) sz. önkormányzati rendelethez </t>
  </si>
  <si>
    <t xml:space="preserve">4.sz.melléklet az 7/2016.(X.06.) sz. önkormányzati rendelethez </t>
  </si>
  <si>
    <t xml:space="preserve">5.sz.melléklet az 7 /2016.(X.06.)  önkormányzati rendelethez </t>
  </si>
  <si>
    <t>9.sz.melléklet az  7 /2016.(X.06.) önkormányzati rendelethez</t>
  </si>
  <si>
    <t xml:space="preserve">2.1. sz.melléklet az 7 /2016.(X.06.). sz. önkormányzati rendelethez </t>
  </si>
</sst>
</file>

<file path=xl/styles.xml><?xml version="1.0" encoding="utf-8"?>
<styleSheet xmlns="http://schemas.openxmlformats.org/spreadsheetml/2006/main">
  <numFmts count="3">
    <numFmt numFmtId="164" formatCode="\ ##########"/>
    <numFmt numFmtId="165" formatCode="0__"/>
    <numFmt numFmtId="166" formatCode="[$-40E]yyyy/\ mmmm;@"/>
  </numFmts>
  <fonts count="27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4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u/>
      <sz val="12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b/>
      <i/>
      <u/>
      <sz val="11"/>
      <color indexed="8"/>
      <name val="Times New Roman"/>
      <family val="1"/>
      <charset val="238"/>
    </font>
    <font>
      <b/>
      <i/>
      <u/>
      <sz val="11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1" fillId="0" borderId="0" xfId="0" applyFont="1"/>
    <xf numFmtId="0" fontId="5" fillId="0" borderId="1" xfId="0" applyFont="1" applyBorder="1"/>
    <xf numFmtId="0" fontId="6" fillId="0" borderId="1" xfId="0" applyFont="1" applyBorder="1"/>
    <xf numFmtId="0" fontId="6" fillId="2" borderId="1" xfId="0" applyFont="1" applyFill="1" applyBorder="1"/>
    <xf numFmtId="0" fontId="5" fillId="0" borderId="2" xfId="0" applyFont="1" applyBorder="1"/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7" fillId="0" borderId="1" xfId="0" applyFont="1" applyBorder="1"/>
    <xf numFmtId="3" fontId="1" fillId="0" borderId="1" xfId="0" applyNumberFormat="1" applyFont="1" applyBorder="1"/>
    <xf numFmtId="3" fontId="7" fillId="0" borderId="1" xfId="0" applyNumberFormat="1" applyFont="1" applyBorder="1"/>
    <xf numFmtId="0" fontId="1" fillId="0" borderId="0" xfId="0" applyFont="1" applyAlignment="1">
      <alignment horizontal="center" wrapText="1"/>
    </xf>
    <xf numFmtId="0" fontId="8" fillId="0" borderId="0" xfId="0" applyFont="1"/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/>
    </xf>
    <xf numFmtId="0" fontId="10" fillId="0" borderId="1" xfId="0" applyNumberFormat="1" applyFont="1" applyFill="1" applyBorder="1" applyAlignment="1">
      <alignment vertical="center"/>
    </xf>
    <xf numFmtId="164" fontId="10" fillId="0" borderId="1" xfId="0" applyNumberFormat="1" applyFont="1" applyFill="1" applyBorder="1" applyAlignment="1">
      <alignment vertical="center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164" fontId="9" fillId="0" borderId="1" xfId="0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horizontal="left" vertical="center" wrapText="1"/>
    </xf>
    <xf numFmtId="0" fontId="7" fillId="0" borderId="0" xfId="0" applyFont="1"/>
    <xf numFmtId="0" fontId="6" fillId="0" borderId="1" xfId="0" applyFont="1" applyFill="1" applyBorder="1" applyAlignment="1">
      <alignment vertical="center" wrapText="1"/>
    </xf>
    <xf numFmtId="164" fontId="6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/>
    </xf>
    <xf numFmtId="0" fontId="13" fillId="3" borderId="1" xfId="0" applyFont="1" applyFill="1" applyBorder="1"/>
    <xf numFmtId="0" fontId="14" fillId="0" borderId="1" xfId="0" applyFont="1" applyBorder="1"/>
    <xf numFmtId="165" fontId="10" fillId="0" borderId="1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/>
    </xf>
    <xf numFmtId="164" fontId="2" fillId="4" borderId="1" xfId="0" applyNumberFormat="1" applyFont="1" applyFill="1" applyBorder="1" applyAlignment="1">
      <alignment vertical="center"/>
    </xf>
    <xf numFmtId="0" fontId="16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/>
    </xf>
    <xf numFmtId="0" fontId="17" fillId="4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 wrapText="1"/>
    </xf>
    <xf numFmtId="0" fontId="2" fillId="2" borderId="1" xfId="0" applyFont="1" applyFill="1" applyBorder="1"/>
    <xf numFmtId="0" fontId="18" fillId="2" borderId="1" xfId="0" applyFont="1" applyFill="1" applyBorder="1"/>
    <xf numFmtId="3" fontId="15" fillId="0" borderId="1" xfId="0" applyNumberFormat="1" applyFont="1" applyBorder="1"/>
    <xf numFmtId="3" fontId="6" fillId="0" borderId="1" xfId="0" applyNumberFormat="1" applyFont="1" applyBorder="1"/>
    <xf numFmtId="3" fontId="11" fillId="0" borderId="1" xfId="0" applyNumberFormat="1" applyFont="1" applyFill="1" applyBorder="1" applyAlignment="1">
      <alignment horizontal="right" vertical="center"/>
    </xf>
    <xf numFmtId="3" fontId="16" fillId="0" borderId="1" xfId="0" applyNumberFormat="1" applyFont="1" applyFill="1" applyBorder="1" applyAlignment="1">
      <alignment horizontal="right" vertical="center"/>
    </xf>
    <xf numFmtId="0" fontId="19" fillId="0" borderId="1" xfId="0" applyFont="1" applyBorder="1"/>
    <xf numFmtId="0" fontId="20" fillId="0" borderId="1" xfId="0" applyFont="1" applyBorder="1"/>
    <xf numFmtId="0" fontId="21" fillId="0" borderId="1" xfId="0" applyFont="1" applyBorder="1"/>
    <xf numFmtId="0" fontId="12" fillId="0" borderId="1" xfId="0" applyFont="1" applyBorder="1"/>
    <xf numFmtId="0" fontId="10" fillId="0" borderId="1" xfId="0" applyFont="1" applyBorder="1" applyAlignment="1">
      <alignment horizontal="center" wrapText="1"/>
    </xf>
    <xf numFmtId="0" fontId="9" fillId="0" borderId="1" xfId="0" applyFont="1" applyFill="1" applyBorder="1" applyAlignment="1">
      <alignment horizontal="left" vertical="center"/>
    </xf>
    <xf numFmtId="0" fontId="17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left" vertical="center"/>
    </xf>
    <xf numFmtId="0" fontId="2" fillId="5" borderId="1" xfId="0" applyFont="1" applyFill="1" applyBorder="1"/>
    <xf numFmtId="0" fontId="17" fillId="5" borderId="1" xfId="0" applyFont="1" applyFill="1" applyBorder="1" applyAlignment="1">
      <alignment horizontal="left" vertical="center"/>
    </xf>
    <xf numFmtId="0" fontId="2" fillId="5" borderId="1" xfId="0" applyFont="1" applyFill="1" applyBorder="1" applyAlignment="1">
      <alignment horizontal="left" vertical="center" wrapText="1"/>
    </xf>
    <xf numFmtId="0" fontId="18" fillId="5" borderId="1" xfId="0" applyFont="1" applyFill="1" applyBorder="1"/>
    <xf numFmtId="0" fontId="22" fillId="0" borderId="1" xfId="0" applyFont="1" applyBorder="1"/>
    <xf numFmtId="0" fontId="11" fillId="0" borderId="1" xfId="0" applyFont="1" applyFill="1" applyBorder="1" applyAlignment="1">
      <alignment horizontal="right" vertical="center"/>
    </xf>
    <xf numFmtId="0" fontId="16" fillId="0" borderId="1" xfId="0" applyFont="1" applyFill="1" applyBorder="1" applyAlignment="1">
      <alignment horizontal="right" vertical="center"/>
    </xf>
    <xf numFmtId="0" fontId="16" fillId="0" borderId="1" xfId="0" applyFont="1" applyFill="1" applyBorder="1" applyAlignment="1">
      <alignment vertical="center"/>
    </xf>
    <xf numFmtId="0" fontId="8" fillId="0" borderId="0" xfId="0" applyFont="1" applyAlignment="1">
      <alignment horizontal="center" wrapText="1"/>
    </xf>
    <xf numFmtId="0" fontId="17" fillId="6" borderId="1" xfId="0" applyFont="1" applyFill="1" applyBorder="1" applyAlignment="1">
      <alignment horizontal="left" vertical="center" wrapText="1"/>
    </xf>
    <xf numFmtId="0" fontId="9" fillId="6" borderId="1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 wrapText="1"/>
    </xf>
    <xf numFmtId="0" fontId="5" fillId="0" borderId="0" xfId="0" applyFont="1"/>
    <xf numFmtId="3" fontId="1" fillId="0" borderId="0" xfId="0" applyNumberFormat="1" applyFont="1"/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66" fontId="23" fillId="0" borderId="1" xfId="0" applyNumberFormat="1" applyFont="1" applyBorder="1" applyAlignment="1">
      <alignment horizontal="center"/>
    </xf>
    <xf numFmtId="166" fontId="24" fillId="0" borderId="1" xfId="0" applyNumberFormat="1" applyFont="1" applyBorder="1" applyAlignment="1">
      <alignment horizontal="center"/>
    </xf>
    <xf numFmtId="0" fontId="5" fillId="0" borderId="1" xfId="0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vertical="center"/>
    </xf>
    <xf numFmtId="3" fontId="5" fillId="0" borderId="1" xfId="0" applyNumberFormat="1" applyFont="1" applyBorder="1"/>
    <xf numFmtId="0" fontId="5" fillId="0" borderId="1" xfId="0" applyFont="1" applyFill="1" applyBorder="1" applyAlignment="1">
      <alignment vertical="center" wrapText="1"/>
    </xf>
    <xf numFmtId="164" fontId="5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3" fontId="6" fillId="0" borderId="0" xfId="0" applyNumberFormat="1" applyFont="1"/>
    <xf numFmtId="0" fontId="6" fillId="0" borderId="0" xfId="0" applyFont="1"/>
    <xf numFmtId="3" fontId="7" fillId="0" borderId="0" xfId="0" applyNumberFormat="1" applyFont="1"/>
    <xf numFmtId="3" fontId="5" fillId="0" borderId="0" xfId="0" applyNumberFormat="1" applyFont="1"/>
    <xf numFmtId="0" fontId="21" fillId="0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vertical="center"/>
    </xf>
    <xf numFmtId="0" fontId="25" fillId="5" borderId="1" xfId="0" applyFont="1" applyFill="1" applyBorder="1"/>
    <xf numFmtId="164" fontId="25" fillId="5" borderId="1" xfId="0" applyNumberFormat="1" applyFont="1" applyFill="1" applyBorder="1" applyAlignment="1">
      <alignment vertical="center"/>
    </xf>
    <xf numFmtId="3" fontId="25" fillId="5" borderId="1" xfId="0" applyNumberFormat="1" applyFont="1" applyFill="1" applyBorder="1"/>
    <xf numFmtId="0" fontId="25" fillId="5" borderId="0" xfId="0" applyFont="1" applyFill="1"/>
    <xf numFmtId="0" fontId="26" fillId="5" borderId="0" xfId="0" applyFont="1" applyFill="1"/>
    <xf numFmtId="165" fontId="5" fillId="0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horizontal="left" vertical="center"/>
    </xf>
    <xf numFmtId="164" fontId="6" fillId="5" borderId="1" xfId="0" applyNumberFormat="1" applyFont="1" applyFill="1" applyBorder="1" applyAlignment="1">
      <alignment vertical="center"/>
    </xf>
    <xf numFmtId="3" fontId="6" fillId="5" borderId="1" xfId="0" applyNumberFormat="1" applyFont="1" applyFill="1" applyBorder="1"/>
    <xf numFmtId="3" fontId="6" fillId="5" borderId="0" xfId="0" applyNumberFormat="1" applyFont="1" applyFill="1"/>
    <xf numFmtId="0" fontId="6" fillId="5" borderId="0" xfId="0" applyFont="1" applyFill="1"/>
    <xf numFmtId="0" fontId="7" fillId="5" borderId="0" xfId="0" applyFont="1" applyFill="1"/>
    <xf numFmtId="0" fontId="21" fillId="5" borderId="1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center" wrapText="1"/>
    </xf>
    <xf numFmtId="3" fontId="5" fillId="5" borderId="1" xfId="0" applyNumberFormat="1" applyFont="1" applyFill="1" applyBorder="1"/>
    <xf numFmtId="0" fontId="5" fillId="5" borderId="0" xfId="0" applyFont="1" applyFill="1"/>
    <xf numFmtId="0" fontId="1" fillId="5" borderId="0" xfId="0" applyFont="1" applyFill="1"/>
    <xf numFmtId="0" fontId="12" fillId="5" borderId="1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horizontal="left" vertical="center" wrapText="1"/>
    </xf>
    <xf numFmtId="0" fontId="6" fillId="5" borderId="1" xfId="0" applyFont="1" applyFill="1" applyBorder="1"/>
    <xf numFmtId="0" fontId="12" fillId="5" borderId="1" xfId="0" applyFont="1" applyFill="1" applyBorder="1" applyAlignment="1">
      <alignment horizontal="left" vertical="center" wrapText="1"/>
    </xf>
    <xf numFmtId="0" fontId="21" fillId="5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166" fontId="23" fillId="0" borderId="2" xfId="0" applyNumberFormat="1" applyFont="1" applyBorder="1" applyAlignment="1">
      <alignment horizontal="center"/>
    </xf>
    <xf numFmtId="166" fontId="24" fillId="0" borderId="2" xfId="0" applyNumberFormat="1" applyFont="1" applyBorder="1" applyAlignment="1">
      <alignment horizontal="center"/>
    </xf>
    <xf numFmtId="0" fontId="6" fillId="5" borderId="0" xfId="0" applyFont="1" applyFill="1" applyBorder="1"/>
    <xf numFmtId="3" fontId="6" fillId="5" borderId="0" xfId="0" applyNumberFormat="1" applyFont="1" applyFill="1" applyBorder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/>
    </xf>
    <xf numFmtId="12" fontId="1" fillId="0" borderId="0" xfId="0" applyNumberFormat="1" applyFont="1" applyAlignment="1">
      <alignment horizontal="center"/>
    </xf>
    <xf numFmtId="12" fontId="0" fillId="0" borderId="0" xfId="0" applyNumberFormat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26"/>
  <sheetViews>
    <sheetView workbookViewId="0">
      <selection sqref="A1:XFD1048576"/>
    </sheetView>
  </sheetViews>
  <sheetFormatPr defaultRowHeight="15"/>
  <cols>
    <col min="1" max="1" width="56.7109375" style="1" bestFit="1" customWidth="1"/>
    <col min="2" max="2" width="14" style="1" customWidth="1"/>
    <col min="3" max="3" width="16.42578125" style="1" customWidth="1"/>
    <col min="4" max="254" width="9.140625" style="1"/>
    <col min="255" max="255" width="75" style="1" customWidth="1"/>
    <col min="256" max="510" width="9.140625" style="1"/>
    <col min="511" max="511" width="75" style="1" customWidth="1"/>
    <col min="512" max="766" width="9.140625" style="1"/>
    <col min="767" max="767" width="75" style="1" customWidth="1"/>
    <col min="768" max="1022" width="9.140625" style="1"/>
    <col min="1023" max="1023" width="75" style="1" customWidth="1"/>
    <col min="1024" max="1278" width="9.140625" style="1"/>
    <col min="1279" max="1279" width="75" style="1" customWidth="1"/>
    <col min="1280" max="1534" width="9.140625" style="1"/>
    <col min="1535" max="1535" width="75" style="1" customWidth="1"/>
    <col min="1536" max="1790" width="9.140625" style="1"/>
    <col min="1791" max="1791" width="75" style="1" customWidth="1"/>
    <col min="1792" max="2046" width="9.140625" style="1"/>
    <col min="2047" max="2047" width="75" style="1" customWidth="1"/>
    <col min="2048" max="2302" width="9.140625" style="1"/>
    <col min="2303" max="2303" width="75" style="1" customWidth="1"/>
    <col min="2304" max="2558" width="9.140625" style="1"/>
    <col min="2559" max="2559" width="75" style="1" customWidth="1"/>
    <col min="2560" max="2814" width="9.140625" style="1"/>
    <col min="2815" max="2815" width="75" style="1" customWidth="1"/>
    <col min="2816" max="3070" width="9.140625" style="1"/>
    <col min="3071" max="3071" width="75" style="1" customWidth="1"/>
    <col min="3072" max="3326" width="9.140625" style="1"/>
    <col min="3327" max="3327" width="75" style="1" customWidth="1"/>
    <col min="3328" max="3582" width="9.140625" style="1"/>
    <col min="3583" max="3583" width="75" style="1" customWidth="1"/>
    <col min="3584" max="3838" width="9.140625" style="1"/>
    <col min="3839" max="3839" width="75" style="1" customWidth="1"/>
    <col min="3840" max="4094" width="9.140625" style="1"/>
    <col min="4095" max="4095" width="75" style="1" customWidth="1"/>
    <col min="4096" max="4350" width="9.140625" style="1"/>
    <col min="4351" max="4351" width="75" style="1" customWidth="1"/>
    <col min="4352" max="4606" width="9.140625" style="1"/>
    <col min="4607" max="4607" width="75" style="1" customWidth="1"/>
    <col min="4608" max="4862" width="9.140625" style="1"/>
    <col min="4863" max="4863" width="75" style="1" customWidth="1"/>
    <col min="4864" max="5118" width="9.140625" style="1"/>
    <col min="5119" max="5119" width="75" style="1" customWidth="1"/>
    <col min="5120" max="5374" width="9.140625" style="1"/>
    <col min="5375" max="5375" width="75" style="1" customWidth="1"/>
    <col min="5376" max="5630" width="9.140625" style="1"/>
    <col min="5631" max="5631" width="75" style="1" customWidth="1"/>
    <col min="5632" max="5886" width="9.140625" style="1"/>
    <col min="5887" max="5887" width="75" style="1" customWidth="1"/>
    <col min="5888" max="6142" width="9.140625" style="1"/>
    <col min="6143" max="6143" width="75" style="1" customWidth="1"/>
    <col min="6144" max="6398" width="9.140625" style="1"/>
    <col min="6399" max="6399" width="75" style="1" customWidth="1"/>
    <col min="6400" max="6654" width="9.140625" style="1"/>
    <col min="6655" max="6655" width="75" style="1" customWidth="1"/>
    <col min="6656" max="6910" width="9.140625" style="1"/>
    <col min="6911" max="6911" width="75" style="1" customWidth="1"/>
    <col min="6912" max="7166" width="9.140625" style="1"/>
    <col min="7167" max="7167" width="75" style="1" customWidth="1"/>
    <col min="7168" max="7422" width="9.140625" style="1"/>
    <col min="7423" max="7423" width="75" style="1" customWidth="1"/>
    <col min="7424" max="7678" width="9.140625" style="1"/>
    <col min="7679" max="7679" width="75" style="1" customWidth="1"/>
    <col min="7680" max="7934" width="9.140625" style="1"/>
    <col min="7935" max="7935" width="75" style="1" customWidth="1"/>
    <col min="7936" max="8190" width="9.140625" style="1"/>
    <col min="8191" max="8191" width="75" style="1" customWidth="1"/>
    <col min="8192" max="8446" width="9.140625" style="1"/>
    <col min="8447" max="8447" width="75" style="1" customWidth="1"/>
    <col min="8448" max="8702" width="9.140625" style="1"/>
    <col min="8703" max="8703" width="75" style="1" customWidth="1"/>
    <col min="8704" max="8958" width="9.140625" style="1"/>
    <col min="8959" max="8959" width="75" style="1" customWidth="1"/>
    <col min="8960" max="9214" width="9.140625" style="1"/>
    <col min="9215" max="9215" width="75" style="1" customWidth="1"/>
    <col min="9216" max="9470" width="9.140625" style="1"/>
    <col min="9471" max="9471" width="75" style="1" customWidth="1"/>
    <col min="9472" max="9726" width="9.140625" style="1"/>
    <col min="9727" max="9727" width="75" style="1" customWidth="1"/>
    <col min="9728" max="9982" width="9.140625" style="1"/>
    <col min="9983" max="9983" width="75" style="1" customWidth="1"/>
    <col min="9984" max="10238" width="9.140625" style="1"/>
    <col min="10239" max="10239" width="75" style="1" customWidth="1"/>
    <col min="10240" max="10494" width="9.140625" style="1"/>
    <col min="10495" max="10495" width="75" style="1" customWidth="1"/>
    <col min="10496" max="10750" width="9.140625" style="1"/>
    <col min="10751" max="10751" width="75" style="1" customWidth="1"/>
    <col min="10752" max="11006" width="9.140625" style="1"/>
    <col min="11007" max="11007" width="75" style="1" customWidth="1"/>
    <col min="11008" max="11262" width="9.140625" style="1"/>
    <col min="11263" max="11263" width="75" style="1" customWidth="1"/>
    <col min="11264" max="11518" width="9.140625" style="1"/>
    <col min="11519" max="11519" width="75" style="1" customWidth="1"/>
    <col min="11520" max="11774" width="9.140625" style="1"/>
    <col min="11775" max="11775" width="75" style="1" customWidth="1"/>
    <col min="11776" max="12030" width="9.140625" style="1"/>
    <col min="12031" max="12031" width="75" style="1" customWidth="1"/>
    <col min="12032" max="12286" width="9.140625" style="1"/>
    <col min="12287" max="12287" width="75" style="1" customWidth="1"/>
    <col min="12288" max="12542" width="9.140625" style="1"/>
    <col min="12543" max="12543" width="75" style="1" customWidth="1"/>
    <col min="12544" max="12798" width="9.140625" style="1"/>
    <col min="12799" max="12799" width="75" style="1" customWidth="1"/>
    <col min="12800" max="13054" width="9.140625" style="1"/>
    <col min="13055" max="13055" width="75" style="1" customWidth="1"/>
    <col min="13056" max="13310" width="9.140625" style="1"/>
    <col min="13311" max="13311" width="75" style="1" customWidth="1"/>
    <col min="13312" max="13566" width="9.140625" style="1"/>
    <col min="13567" max="13567" width="75" style="1" customWidth="1"/>
    <col min="13568" max="13822" width="9.140625" style="1"/>
    <col min="13823" max="13823" width="75" style="1" customWidth="1"/>
    <col min="13824" max="14078" width="9.140625" style="1"/>
    <col min="14079" max="14079" width="75" style="1" customWidth="1"/>
    <col min="14080" max="14334" width="9.140625" style="1"/>
    <col min="14335" max="14335" width="75" style="1" customWidth="1"/>
    <col min="14336" max="14590" width="9.140625" style="1"/>
    <col min="14591" max="14591" width="75" style="1" customWidth="1"/>
    <col min="14592" max="14846" width="9.140625" style="1"/>
    <col min="14847" max="14847" width="75" style="1" customWidth="1"/>
    <col min="14848" max="15102" width="9.140625" style="1"/>
    <col min="15103" max="15103" width="75" style="1" customWidth="1"/>
    <col min="15104" max="15358" width="9.140625" style="1"/>
    <col min="15359" max="15359" width="75" style="1" customWidth="1"/>
    <col min="15360" max="15614" width="9.140625" style="1"/>
    <col min="15615" max="15615" width="75" style="1" customWidth="1"/>
    <col min="15616" max="15870" width="9.140625" style="1"/>
    <col min="15871" max="15871" width="75" style="1" customWidth="1"/>
    <col min="15872" max="16126" width="9.140625" style="1"/>
    <col min="16127" max="16127" width="75" style="1" customWidth="1"/>
    <col min="16128" max="16384" width="9.140625" style="1"/>
  </cols>
  <sheetData>
    <row r="2" spans="1:3">
      <c r="A2" s="128" t="s">
        <v>225</v>
      </c>
      <c r="B2" s="128"/>
      <c r="C2" s="129"/>
    </row>
    <row r="3" spans="1:3" ht="15.75">
      <c r="A3" s="124" t="s">
        <v>0</v>
      </c>
      <c r="B3" s="125"/>
      <c r="C3" s="126"/>
    </row>
    <row r="4" spans="1:3" ht="20.25" customHeight="1">
      <c r="A4" s="127" t="s">
        <v>1</v>
      </c>
      <c r="B4" s="125"/>
      <c r="C4" s="126"/>
    </row>
    <row r="9" spans="1:3" ht="30">
      <c r="A9" s="6" t="s">
        <v>19</v>
      </c>
      <c r="B9" s="7" t="s">
        <v>20</v>
      </c>
      <c r="C9" s="8" t="s">
        <v>21</v>
      </c>
    </row>
    <row r="10" spans="1:3">
      <c r="A10" s="5" t="s">
        <v>2</v>
      </c>
      <c r="B10" s="5">
        <v>3269</v>
      </c>
      <c r="C10" s="9">
        <v>3560</v>
      </c>
    </row>
    <row r="11" spans="1:3">
      <c r="A11" s="2" t="s">
        <v>3</v>
      </c>
      <c r="B11" s="2">
        <v>922</v>
      </c>
      <c r="C11" s="9">
        <v>976</v>
      </c>
    </row>
    <row r="12" spans="1:3">
      <c r="A12" s="2" t="s">
        <v>4</v>
      </c>
      <c r="B12" s="2">
        <v>12961</v>
      </c>
      <c r="C12" s="9">
        <v>12961</v>
      </c>
    </row>
    <row r="13" spans="1:3">
      <c r="A13" s="2" t="s">
        <v>5</v>
      </c>
      <c r="B13" s="2">
        <v>660</v>
      </c>
      <c r="C13" s="9">
        <v>660</v>
      </c>
    </row>
    <row r="14" spans="1:3">
      <c r="A14" s="2" t="s">
        <v>6</v>
      </c>
      <c r="B14" s="2">
        <v>3452</v>
      </c>
      <c r="C14" s="9">
        <v>16841</v>
      </c>
    </row>
    <row r="15" spans="1:3">
      <c r="A15" s="2" t="s">
        <v>7</v>
      </c>
      <c r="B15" s="2">
        <v>3810</v>
      </c>
      <c r="C15" s="9">
        <v>3810</v>
      </c>
    </row>
    <row r="16" spans="1:3">
      <c r="A16" s="2" t="s">
        <v>8</v>
      </c>
      <c r="B16" s="2">
        <v>10160</v>
      </c>
      <c r="C16" s="9">
        <v>10160</v>
      </c>
    </row>
    <row r="17" spans="1:3">
      <c r="A17" s="2" t="s">
        <v>9</v>
      </c>
      <c r="B17" s="2">
        <v>200</v>
      </c>
      <c r="C17" s="9">
        <v>200</v>
      </c>
    </row>
    <row r="18" spans="1:3">
      <c r="A18" s="3" t="s">
        <v>10</v>
      </c>
      <c r="B18" s="3">
        <f>SUM(B10:B17)</f>
        <v>35434</v>
      </c>
      <c r="C18" s="10">
        <f>SUM(C10:C17)</f>
        <v>49168</v>
      </c>
    </row>
    <row r="19" spans="1:3">
      <c r="A19" s="3" t="s">
        <v>11</v>
      </c>
      <c r="B19" s="3">
        <v>544</v>
      </c>
      <c r="C19" s="10">
        <v>554</v>
      </c>
    </row>
    <row r="20" spans="1:3">
      <c r="A20" s="4" t="s">
        <v>12</v>
      </c>
      <c r="B20" s="3">
        <f>SUM(B18:B19)</f>
        <v>35978</v>
      </c>
      <c r="C20" s="10">
        <f>SUM(C18:C19)</f>
        <v>49722</v>
      </c>
    </row>
    <row r="21" spans="1:3">
      <c r="A21" s="2" t="s">
        <v>13</v>
      </c>
      <c r="B21" s="2">
        <v>13936</v>
      </c>
      <c r="C21" s="9">
        <v>14336</v>
      </c>
    </row>
    <row r="22" spans="1:3">
      <c r="A22" s="2" t="s">
        <v>14</v>
      </c>
      <c r="B22" s="2">
        <v>4899</v>
      </c>
      <c r="C22" s="9">
        <v>4899</v>
      </c>
    </row>
    <row r="23" spans="1:3">
      <c r="A23" s="2" t="s">
        <v>15</v>
      </c>
      <c r="B23" s="2">
        <v>8132</v>
      </c>
      <c r="C23" s="9">
        <v>8132</v>
      </c>
    </row>
    <row r="24" spans="1:3">
      <c r="A24" s="3" t="s">
        <v>16</v>
      </c>
      <c r="B24" s="3">
        <f>SUM(B21:B23)</f>
        <v>26967</v>
      </c>
      <c r="C24" s="10">
        <f>SUM(C21:C23)</f>
        <v>27367</v>
      </c>
    </row>
    <row r="25" spans="1:3">
      <c r="A25" s="3" t="s">
        <v>17</v>
      </c>
      <c r="B25" s="3">
        <v>9011</v>
      </c>
      <c r="C25" s="10">
        <v>22355</v>
      </c>
    </row>
    <row r="26" spans="1:3">
      <c r="A26" s="4" t="s">
        <v>18</v>
      </c>
      <c r="B26" s="3">
        <f>SUM(B24:B25)</f>
        <v>35978</v>
      </c>
      <c r="C26" s="10">
        <f>SUM(C24:C25)</f>
        <v>49722</v>
      </c>
    </row>
  </sheetData>
  <mergeCells count="3">
    <mergeCell ref="A3:C3"/>
    <mergeCell ref="A4:C4"/>
    <mergeCell ref="A2:C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60"/>
  <sheetViews>
    <sheetView topLeftCell="A18" workbookViewId="0">
      <selection activeCell="A26" sqref="A1:XFD1048576"/>
    </sheetView>
  </sheetViews>
  <sheetFormatPr defaultRowHeight="15"/>
  <cols>
    <col min="1" max="1" width="58.42578125" style="1" customWidth="1"/>
    <col min="2" max="2" width="9" style="1" customWidth="1"/>
    <col min="3" max="3" width="10.5703125" style="1" customWidth="1"/>
    <col min="4" max="4" width="12.42578125" style="1" customWidth="1"/>
    <col min="5" max="5" width="11.7109375" style="1" customWidth="1"/>
    <col min="6" max="6" width="11" style="1" customWidth="1"/>
    <col min="7" max="7" width="11.140625" style="1" hidden="1" customWidth="1"/>
    <col min="8" max="8" width="14.140625" style="1" customWidth="1"/>
    <col min="9" max="258" width="9.140625" style="1"/>
    <col min="259" max="259" width="58.42578125" style="1" customWidth="1"/>
    <col min="260" max="260" width="9" style="1" customWidth="1"/>
    <col min="261" max="261" width="11.7109375" style="1" customWidth="1"/>
    <col min="262" max="262" width="11" style="1" customWidth="1"/>
    <col min="263" max="263" width="0" style="1" hidden="1" customWidth="1"/>
    <col min="264" max="264" width="14.140625" style="1" customWidth="1"/>
    <col min="265" max="514" width="9.140625" style="1"/>
    <col min="515" max="515" width="58.42578125" style="1" customWidth="1"/>
    <col min="516" max="516" width="9" style="1" customWidth="1"/>
    <col min="517" max="517" width="11.7109375" style="1" customWidth="1"/>
    <col min="518" max="518" width="11" style="1" customWidth="1"/>
    <col min="519" max="519" width="0" style="1" hidden="1" customWidth="1"/>
    <col min="520" max="520" width="14.140625" style="1" customWidth="1"/>
    <col min="521" max="770" width="9.140625" style="1"/>
    <col min="771" max="771" width="58.42578125" style="1" customWidth="1"/>
    <col min="772" max="772" width="9" style="1" customWidth="1"/>
    <col min="773" max="773" width="11.7109375" style="1" customWidth="1"/>
    <col min="774" max="774" width="11" style="1" customWidth="1"/>
    <col min="775" max="775" width="0" style="1" hidden="1" customWidth="1"/>
    <col min="776" max="776" width="14.140625" style="1" customWidth="1"/>
    <col min="777" max="1026" width="9.140625" style="1"/>
    <col min="1027" max="1027" width="58.42578125" style="1" customWidth="1"/>
    <col min="1028" max="1028" width="9" style="1" customWidth="1"/>
    <col min="1029" max="1029" width="11.7109375" style="1" customWidth="1"/>
    <col min="1030" max="1030" width="11" style="1" customWidth="1"/>
    <col min="1031" max="1031" width="0" style="1" hidden="1" customWidth="1"/>
    <col min="1032" max="1032" width="14.140625" style="1" customWidth="1"/>
    <col min="1033" max="1282" width="9.140625" style="1"/>
    <col min="1283" max="1283" width="58.42578125" style="1" customWidth="1"/>
    <col min="1284" max="1284" width="9" style="1" customWidth="1"/>
    <col min="1285" max="1285" width="11.7109375" style="1" customWidth="1"/>
    <col min="1286" max="1286" width="11" style="1" customWidth="1"/>
    <col min="1287" max="1287" width="0" style="1" hidden="1" customWidth="1"/>
    <col min="1288" max="1288" width="14.140625" style="1" customWidth="1"/>
    <col min="1289" max="1538" width="9.140625" style="1"/>
    <col min="1539" max="1539" width="58.42578125" style="1" customWidth="1"/>
    <col min="1540" max="1540" width="9" style="1" customWidth="1"/>
    <col min="1541" max="1541" width="11.7109375" style="1" customWidth="1"/>
    <col min="1542" max="1542" width="11" style="1" customWidth="1"/>
    <col min="1543" max="1543" width="0" style="1" hidden="1" customWidth="1"/>
    <col min="1544" max="1544" width="14.140625" style="1" customWidth="1"/>
    <col min="1545" max="1794" width="9.140625" style="1"/>
    <col min="1795" max="1795" width="58.42578125" style="1" customWidth="1"/>
    <col min="1796" max="1796" width="9" style="1" customWidth="1"/>
    <col min="1797" max="1797" width="11.7109375" style="1" customWidth="1"/>
    <col min="1798" max="1798" width="11" style="1" customWidth="1"/>
    <col min="1799" max="1799" width="0" style="1" hidden="1" customWidth="1"/>
    <col min="1800" max="1800" width="14.140625" style="1" customWidth="1"/>
    <col min="1801" max="2050" width="9.140625" style="1"/>
    <col min="2051" max="2051" width="58.42578125" style="1" customWidth="1"/>
    <col min="2052" max="2052" width="9" style="1" customWidth="1"/>
    <col min="2053" max="2053" width="11.7109375" style="1" customWidth="1"/>
    <col min="2054" max="2054" width="11" style="1" customWidth="1"/>
    <col min="2055" max="2055" width="0" style="1" hidden="1" customWidth="1"/>
    <col min="2056" max="2056" width="14.140625" style="1" customWidth="1"/>
    <col min="2057" max="2306" width="9.140625" style="1"/>
    <col min="2307" max="2307" width="58.42578125" style="1" customWidth="1"/>
    <col min="2308" max="2308" width="9" style="1" customWidth="1"/>
    <col min="2309" max="2309" width="11.7109375" style="1" customWidth="1"/>
    <col min="2310" max="2310" width="11" style="1" customWidth="1"/>
    <col min="2311" max="2311" width="0" style="1" hidden="1" customWidth="1"/>
    <col min="2312" max="2312" width="14.140625" style="1" customWidth="1"/>
    <col min="2313" max="2562" width="9.140625" style="1"/>
    <col min="2563" max="2563" width="58.42578125" style="1" customWidth="1"/>
    <col min="2564" max="2564" width="9" style="1" customWidth="1"/>
    <col min="2565" max="2565" width="11.7109375" style="1" customWidth="1"/>
    <col min="2566" max="2566" width="11" style="1" customWidth="1"/>
    <col min="2567" max="2567" width="0" style="1" hidden="1" customWidth="1"/>
    <col min="2568" max="2568" width="14.140625" style="1" customWidth="1"/>
    <col min="2569" max="2818" width="9.140625" style="1"/>
    <col min="2819" max="2819" width="58.42578125" style="1" customWidth="1"/>
    <col min="2820" max="2820" width="9" style="1" customWidth="1"/>
    <col min="2821" max="2821" width="11.7109375" style="1" customWidth="1"/>
    <col min="2822" max="2822" width="11" style="1" customWidth="1"/>
    <col min="2823" max="2823" width="0" style="1" hidden="1" customWidth="1"/>
    <col min="2824" max="2824" width="14.140625" style="1" customWidth="1"/>
    <col min="2825" max="3074" width="9.140625" style="1"/>
    <col min="3075" max="3075" width="58.42578125" style="1" customWidth="1"/>
    <col min="3076" max="3076" width="9" style="1" customWidth="1"/>
    <col min="3077" max="3077" width="11.7109375" style="1" customWidth="1"/>
    <col min="3078" max="3078" width="11" style="1" customWidth="1"/>
    <col min="3079" max="3079" width="0" style="1" hidden="1" customWidth="1"/>
    <col min="3080" max="3080" width="14.140625" style="1" customWidth="1"/>
    <col min="3081" max="3330" width="9.140625" style="1"/>
    <col min="3331" max="3331" width="58.42578125" style="1" customWidth="1"/>
    <col min="3332" max="3332" width="9" style="1" customWidth="1"/>
    <col min="3333" max="3333" width="11.7109375" style="1" customWidth="1"/>
    <col min="3334" max="3334" width="11" style="1" customWidth="1"/>
    <col min="3335" max="3335" width="0" style="1" hidden="1" customWidth="1"/>
    <col min="3336" max="3336" width="14.140625" style="1" customWidth="1"/>
    <col min="3337" max="3586" width="9.140625" style="1"/>
    <col min="3587" max="3587" width="58.42578125" style="1" customWidth="1"/>
    <col min="3588" max="3588" width="9" style="1" customWidth="1"/>
    <col min="3589" max="3589" width="11.7109375" style="1" customWidth="1"/>
    <col min="3590" max="3590" width="11" style="1" customWidth="1"/>
    <col min="3591" max="3591" width="0" style="1" hidden="1" customWidth="1"/>
    <col min="3592" max="3592" width="14.140625" style="1" customWidth="1"/>
    <col min="3593" max="3842" width="9.140625" style="1"/>
    <col min="3843" max="3843" width="58.42578125" style="1" customWidth="1"/>
    <col min="3844" max="3844" width="9" style="1" customWidth="1"/>
    <col min="3845" max="3845" width="11.7109375" style="1" customWidth="1"/>
    <col min="3846" max="3846" width="11" style="1" customWidth="1"/>
    <col min="3847" max="3847" width="0" style="1" hidden="1" customWidth="1"/>
    <col min="3848" max="3848" width="14.140625" style="1" customWidth="1"/>
    <col min="3849" max="4098" width="9.140625" style="1"/>
    <col min="4099" max="4099" width="58.42578125" style="1" customWidth="1"/>
    <col min="4100" max="4100" width="9" style="1" customWidth="1"/>
    <col min="4101" max="4101" width="11.7109375" style="1" customWidth="1"/>
    <col min="4102" max="4102" width="11" style="1" customWidth="1"/>
    <col min="4103" max="4103" width="0" style="1" hidden="1" customWidth="1"/>
    <col min="4104" max="4104" width="14.140625" style="1" customWidth="1"/>
    <col min="4105" max="4354" width="9.140625" style="1"/>
    <col min="4355" max="4355" width="58.42578125" style="1" customWidth="1"/>
    <col min="4356" max="4356" width="9" style="1" customWidth="1"/>
    <col min="4357" max="4357" width="11.7109375" style="1" customWidth="1"/>
    <col min="4358" max="4358" width="11" style="1" customWidth="1"/>
    <col min="4359" max="4359" width="0" style="1" hidden="1" customWidth="1"/>
    <col min="4360" max="4360" width="14.140625" style="1" customWidth="1"/>
    <col min="4361" max="4610" width="9.140625" style="1"/>
    <col min="4611" max="4611" width="58.42578125" style="1" customWidth="1"/>
    <col min="4612" max="4612" width="9" style="1" customWidth="1"/>
    <col min="4613" max="4613" width="11.7109375" style="1" customWidth="1"/>
    <col min="4614" max="4614" width="11" style="1" customWidth="1"/>
    <col min="4615" max="4615" width="0" style="1" hidden="1" customWidth="1"/>
    <col min="4616" max="4616" width="14.140625" style="1" customWidth="1"/>
    <col min="4617" max="4866" width="9.140625" style="1"/>
    <col min="4867" max="4867" width="58.42578125" style="1" customWidth="1"/>
    <col min="4868" max="4868" width="9" style="1" customWidth="1"/>
    <col min="4869" max="4869" width="11.7109375" style="1" customWidth="1"/>
    <col min="4870" max="4870" width="11" style="1" customWidth="1"/>
    <col min="4871" max="4871" width="0" style="1" hidden="1" customWidth="1"/>
    <col min="4872" max="4872" width="14.140625" style="1" customWidth="1"/>
    <col min="4873" max="5122" width="9.140625" style="1"/>
    <col min="5123" max="5123" width="58.42578125" style="1" customWidth="1"/>
    <col min="5124" max="5124" width="9" style="1" customWidth="1"/>
    <col min="5125" max="5125" width="11.7109375" style="1" customWidth="1"/>
    <col min="5126" max="5126" width="11" style="1" customWidth="1"/>
    <col min="5127" max="5127" width="0" style="1" hidden="1" customWidth="1"/>
    <col min="5128" max="5128" width="14.140625" style="1" customWidth="1"/>
    <col min="5129" max="5378" width="9.140625" style="1"/>
    <col min="5379" max="5379" width="58.42578125" style="1" customWidth="1"/>
    <col min="5380" max="5380" width="9" style="1" customWidth="1"/>
    <col min="5381" max="5381" width="11.7109375" style="1" customWidth="1"/>
    <col min="5382" max="5382" width="11" style="1" customWidth="1"/>
    <col min="5383" max="5383" width="0" style="1" hidden="1" customWidth="1"/>
    <col min="5384" max="5384" width="14.140625" style="1" customWidth="1"/>
    <col min="5385" max="5634" width="9.140625" style="1"/>
    <col min="5635" max="5635" width="58.42578125" style="1" customWidth="1"/>
    <col min="5636" max="5636" width="9" style="1" customWidth="1"/>
    <col min="5637" max="5637" width="11.7109375" style="1" customWidth="1"/>
    <col min="5638" max="5638" width="11" style="1" customWidth="1"/>
    <col min="5639" max="5639" width="0" style="1" hidden="1" customWidth="1"/>
    <col min="5640" max="5640" width="14.140625" style="1" customWidth="1"/>
    <col min="5641" max="5890" width="9.140625" style="1"/>
    <col min="5891" max="5891" width="58.42578125" style="1" customWidth="1"/>
    <col min="5892" max="5892" width="9" style="1" customWidth="1"/>
    <col min="5893" max="5893" width="11.7109375" style="1" customWidth="1"/>
    <col min="5894" max="5894" width="11" style="1" customWidth="1"/>
    <col min="5895" max="5895" width="0" style="1" hidden="1" customWidth="1"/>
    <col min="5896" max="5896" width="14.140625" style="1" customWidth="1"/>
    <col min="5897" max="6146" width="9.140625" style="1"/>
    <col min="6147" max="6147" width="58.42578125" style="1" customWidth="1"/>
    <col min="6148" max="6148" width="9" style="1" customWidth="1"/>
    <col min="6149" max="6149" width="11.7109375" style="1" customWidth="1"/>
    <col min="6150" max="6150" width="11" style="1" customWidth="1"/>
    <col min="6151" max="6151" width="0" style="1" hidden="1" customWidth="1"/>
    <col min="6152" max="6152" width="14.140625" style="1" customWidth="1"/>
    <col min="6153" max="6402" width="9.140625" style="1"/>
    <col min="6403" max="6403" width="58.42578125" style="1" customWidth="1"/>
    <col min="6404" max="6404" width="9" style="1" customWidth="1"/>
    <col min="6405" max="6405" width="11.7109375" style="1" customWidth="1"/>
    <col min="6406" max="6406" width="11" style="1" customWidth="1"/>
    <col min="6407" max="6407" width="0" style="1" hidden="1" customWidth="1"/>
    <col min="6408" max="6408" width="14.140625" style="1" customWidth="1"/>
    <col min="6409" max="6658" width="9.140625" style="1"/>
    <col min="6659" max="6659" width="58.42578125" style="1" customWidth="1"/>
    <col min="6660" max="6660" width="9" style="1" customWidth="1"/>
    <col min="6661" max="6661" width="11.7109375" style="1" customWidth="1"/>
    <col min="6662" max="6662" width="11" style="1" customWidth="1"/>
    <col min="6663" max="6663" width="0" style="1" hidden="1" customWidth="1"/>
    <col min="6664" max="6664" width="14.140625" style="1" customWidth="1"/>
    <col min="6665" max="6914" width="9.140625" style="1"/>
    <col min="6915" max="6915" width="58.42578125" style="1" customWidth="1"/>
    <col min="6916" max="6916" width="9" style="1" customWidth="1"/>
    <col min="6917" max="6917" width="11.7109375" style="1" customWidth="1"/>
    <col min="6918" max="6918" width="11" style="1" customWidth="1"/>
    <col min="6919" max="6919" width="0" style="1" hidden="1" customWidth="1"/>
    <col min="6920" max="6920" width="14.140625" style="1" customWidth="1"/>
    <col min="6921" max="7170" width="9.140625" style="1"/>
    <col min="7171" max="7171" width="58.42578125" style="1" customWidth="1"/>
    <col min="7172" max="7172" width="9" style="1" customWidth="1"/>
    <col min="7173" max="7173" width="11.7109375" style="1" customWidth="1"/>
    <col min="7174" max="7174" width="11" style="1" customWidth="1"/>
    <col min="7175" max="7175" width="0" style="1" hidden="1" customWidth="1"/>
    <col min="7176" max="7176" width="14.140625" style="1" customWidth="1"/>
    <col min="7177" max="7426" width="9.140625" style="1"/>
    <col min="7427" max="7427" width="58.42578125" style="1" customWidth="1"/>
    <col min="7428" max="7428" width="9" style="1" customWidth="1"/>
    <col min="7429" max="7429" width="11.7109375" style="1" customWidth="1"/>
    <col min="7430" max="7430" width="11" style="1" customWidth="1"/>
    <col min="7431" max="7431" width="0" style="1" hidden="1" customWidth="1"/>
    <col min="7432" max="7432" width="14.140625" style="1" customWidth="1"/>
    <col min="7433" max="7682" width="9.140625" style="1"/>
    <col min="7683" max="7683" width="58.42578125" style="1" customWidth="1"/>
    <col min="7684" max="7684" width="9" style="1" customWidth="1"/>
    <col min="7685" max="7685" width="11.7109375" style="1" customWidth="1"/>
    <col min="7686" max="7686" width="11" style="1" customWidth="1"/>
    <col min="7687" max="7687" width="0" style="1" hidden="1" customWidth="1"/>
    <col min="7688" max="7688" width="14.140625" style="1" customWidth="1"/>
    <col min="7689" max="7938" width="9.140625" style="1"/>
    <col min="7939" max="7939" width="58.42578125" style="1" customWidth="1"/>
    <col min="7940" max="7940" width="9" style="1" customWidth="1"/>
    <col min="7941" max="7941" width="11.7109375" style="1" customWidth="1"/>
    <col min="7942" max="7942" width="11" style="1" customWidth="1"/>
    <col min="7943" max="7943" width="0" style="1" hidden="1" customWidth="1"/>
    <col min="7944" max="7944" width="14.140625" style="1" customWidth="1"/>
    <col min="7945" max="8194" width="9.140625" style="1"/>
    <col min="8195" max="8195" width="58.42578125" style="1" customWidth="1"/>
    <col min="8196" max="8196" width="9" style="1" customWidth="1"/>
    <col min="8197" max="8197" width="11.7109375" style="1" customWidth="1"/>
    <col min="8198" max="8198" width="11" style="1" customWidth="1"/>
    <col min="8199" max="8199" width="0" style="1" hidden="1" customWidth="1"/>
    <col min="8200" max="8200" width="14.140625" style="1" customWidth="1"/>
    <col min="8201" max="8450" width="9.140625" style="1"/>
    <col min="8451" max="8451" width="58.42578125" style="1" customWidth="1"/>
    <col min="8452" max="8452" width="9" style="1" customWidth="1"/>
    <col min="8453" max="8453" width="11.7109375" style="1" customWidth="1"/>
    <col min="8454" max="8454" width="11" style="1" customWidth="1"/>
    <col min="8455" max="8455" width="0" style="1" hidden="1" customWidth="1"/>
    <col min="8456" max="8456" width="14.140625" style="1" customWidth="1"/>
    <col min="8457" max="8706" width="9.140625" style="1"/>
    <col min="8707" max="8707" width="58.42578125" style="1" customWidth="1"/>
    <col min="8708" max="8708" width="9" style="1" customWidth="1"/>
    <col min="8709" max="8709" width="11.7109375" style="1" customWidth="1"/>
    <col min="8710" max="8710" width="11" style="1" customWidth="1"/>
    <col min="8711" max="8711" width="0" style="1" hidden="1" customWidth="1"/>
    <col min="8712" max="8712" width="14.140625" style="1" customWidth="1"/>
    <col min="8713" max="8962" width="9.140625" style="1"/>
    <col min="8963" max="8963" width="58.42578125" style="1" customWidth="1"/>
    <col min="8964" max="8964" width="9" style="1" customWidth="1"/>
    <col min="8965" max="8965" width="11.7109375" style="1" customWidth="1"/>
    <col min="8966" max="8966" width="11" style="1" customWidth="1"/>
    <col min="8967" max="8967" width="0" style="1" hidden="1" customWidth="1"/>
    <col min="8968" max="8968" width="14.140625" style="1" customWidth="1"/>
    <col min="8969" max="9218" width="9.140625" style="1"/>
    <col min="9219" max="9219" width="58.42578125" style="1" customWidth="1"/>
    <col min="9220" max="9220" width="9" style="1" customWidth="1"/>
    <col min="9221" max="9221" width="11.7109375" style="1" customWidth="1"/>
    <col min="9222" max="9222" width="11" style="1" customWidth="1"/>
    <col min="9223" max="9223" width="0" style="1" hidden="1" customWidth="1"/>
    <col min="9224" max="9224" width="14.140625" style="1" customWidth="1"/>
    <col min="9225" max="9474" width="9.140625" style="1"/>
    <col min="9475" max="9475" width="58.42578125" style="1" customWidth="1"/>
    <col min="9476" max="9476" width="9" style="1" customWidth="1"/>
    <col min="9477" max="9477" width="11.7109375" style="1" customWidth="1"/>
    <col min="9478" max="9478" width="11" style="1" customWidth="1"/>
    <col min="9479" max="9479" width="0" style="1" hidden="1" customWidth="1"/>
    <col min="9480" max="9480" width="14.140625" style="1" customWidth="1"/>
    <col min="9481" max="9730" width="9.140625" style="1"/>
    <col min="9731" max="9731" width="58.42578125" style="1" customWidth="1"/>
    <col min="9732" max="9732" width="9" style="1" customWidth="1"/>
    <col min="9733" max="9733" width="11.7109375" style="1" customWidth="1"/>
    <col min="9734" max="9734" width="11" style="1" customWidth="1"/>
    <col min="9735" max="9735" width="0" style="1" hidden="1" customWidth="1"/>
    <col min="9736" max="9736" width="14.140625" style="1" customWidth="1"/>
    <col min="9737" max="9986" width="9.140625" style="1"/>
    <col min="9987" max="9987" width="58.42578125" style="1" customWidth="1"/>
    <col min="9988" max="9988" width="9" style="1" customWidth="1"/>
    <col min="9989" max="9989" width="11.7109375" style="1" customWidth="1"/>
    <col min="9990" max="9990" width="11" style="1" customWidth="1"/>
    <col min="9991" max="9991" width="0" style="1" hidden="1" customWidth="1"/>
    <col min="9992" max="9992" width="14.140625" style="1" customWidth="1"/>
    <col min="9993" max="10242" width="9.140625" style="1"/>
    <col min="10243" max="10243" width="58.42578125" style="1" customWidth="1"/>
    <col min="10244" max="10244" width="9" style="1" customWidth="1"/>
    <col min="10245" max="10245" width="11.7109375" style="1" customWidth="1"/>
    <col min="10246" max="10246" width="11" style="1" customWidth="1"/>
    <col min="10247" max="10247" width="0" style="1" hidden="1" customWidth="1"/>
    <col min="10248" max="10248" width="14.140625" style="1" customWidth="1"/>
    <col min="10249" max="10498" width="9.140625" style="1"/>
    <col min="10499" max="10499" width="58.42578125" style="1" customWidth="1"/>
    <col min="10500" max="10500" width="9" style="1" customWidth="1"/>
    <col min="10501" max="10501" width="11.7109375" style="1" customWidth="1"/>
    <col min="10502" max="10502" width="11" style="1" customWidth="1"/>
    <col min="10503" max="10503" width="0" style="1" hidden="1" customWidth="1"/>
    <col min="10504" max="10504" width="14.140625" style="1" customWidth="1"/>
    <col min="10505" max="10754" width="9.140625" style="1"/>
    <col min="10755" max="10755" width="58.42578125" style="1" customWidth="1"/>
    <col min="10756" max="10756" width="9" style="1" customWidth="1"/>
    <col min="10757" max="10757" width="11.7109375" style="1" customWidth="1"/>
    <col min="10758" max="10758" width="11" style="1" customWidth="1"/>
    <col min="10759" max="10759" width="0" style="1" hidden="1" customWidth="1"/>
    <col min="10760" max="10760" width="14.140625" style="1" customWidth="1"/>
    <col min="10761" max="11010" width="9.140625" style="1"/>
    <col min="11011" max="11011" width="58.42578125" style="1" customWidth="1"/>
    <col min="11012" max="11012" width="9" style="1" customWidth="1"/>
    <col min="11013" max="11013" width="11.7109375" style="1" customWidth="1"/>
    <col min="11014" max="11014" width="11" style="1" customWidth="1"/>
    <col min="11015" max="11015" width="0" style="1" hidden="1" customWidth="1"/>
    <col min="11016" max="11016" width="14.140625" style="1" customWidth="1"/>
    <col min="11017" max="11266" width="9.140625" style="1"/>
    <col min="11267" max="11267" width="58.42578125" style="1" customWidth="1"/>
    <col min="11268" max="11268" width="9" style="1" customWidth="1"/>
    <col min="11269" max="11269" width="11.7109375" style="1" customWidth="1"/>
    <col min="11270" max="11270" width="11" style="1" customWidth="1"/>
    <col min="11271" max="11271" width="0" style="1" hidden="1" customWidth="1"/>
    <col min="11272" max="11272" width="14.140625" style="1" customWidth="1"/>
    <col min="11273" max="11522" width="9.140625" style="1"/>
    <col min="11523" max="11523" width="58.42578125" style="1" customWidth="1"/>
    <col min="11524" max="11524" width="9" style="1" customWidth="1"/>
    <col min="11525" max="11525" width="11.7109375" style="1" customWidth="1"/>
    <col min="11526" max="11526" width="11" style="1" customWidth="1"/>
    <col min="11527" max="11527" width="0" style="1" hidden="1" customWidth="1"/>
    <col min="11528" max="11528" width="14.140625" style="1" customWidth="1"/>
    <col min="11529" max="11778" width="9.140625" style="1"/>
    <col min="11779" max="11779" width="58.42578125" style="1" customWidth="1"/>
    <col min="11780" max="11780" width="9" style="1" customWidth="1"/>
    <col min="11781" max="11781" width="11.7109375" style="1" customWidth="1"/>
    <col min="11782" max="11782" width="11" style="1" customWidth="1"/>
    <col min="11783" max="11783" width="0" style="1" hidden="1" customWidth="1"/>
    <col min="11784" max="11784" width="14.140625" style="1" customWidth="1"/>
    <col min="11785" max="12034" width="9.140625" style="1"/>
    <col min="12035" max="12035" width="58.42578125" style="1" customWidth="1"/>
    <col min="12036" max="12036" width="9" style="1" customWidth="1"/>
    <col min="12037" max="12037" width="11.7109375" style="1" customWidth="1"/>
    <col min="12038" max="12038" width="11" style="1" customWidth="1"/>
    <col min="12039" max="12039" width="0" style="1" hidden="1" customWidth="1"/>
    <col min="12040" max="12040" width="14.140625" style="1" customWidth="1"/>
    <col min="12041" max="12290" width="9.140625" style="1"/>
    <col min="12291" max="12291" width="58.42578125" style="1" customWidth="1"/>
    <col min="12292" max="12292" width="9" style="1" customWidth="1"/>
    <col min="12293" max="12293" width="11.7109375" style="1" customWidth="1"/>
    <col min="12294" max="12294" width="11" style="1" customWidth="1"/>
    <col min="12295" max="12295" width="0" style="1" hidden="1" customWidth="1"/>
    <col min="12296" max="12296" width="14.140625" style="1" customWidth="1"/>
    <col min="12297" max="12546" width="9.140625" style="1"/>
    <col min="12547" max="12547" width="58.42578125" style="1" customWidth="1"/>
    <col min="12548" max="12548" width="9" style="1" customWidth="1"/>
    <col min="12549" max="12549" width="11.7109375" style="1" customWidth="1"/>
    <col min="12550" max="12550" width="11" style="1" customWidth="1"/>
    <col min="12551" max="12551" width="0" style="1" hidden="1" customWidth="1"/>
    <col min="12552" max="12552" width="14.140625" style="1" customWidth="1"/>
    <col min="12553" max="12802" width="9.140625" style="1"/>
    <col min="12803" max="12803" width="58.42578125" style="1" customWidth="1"/>
    <col min="12804" max="12804" width="9" style="1" customWidth="1"/>
    <col min="12805" max="12805" width="11.7109375" style="1" customWidth="1"/>
    <col min="12806" max="12806" width="11" style="1" customWidth="1"/>
    <col min="12807" max="12807" width="0" style="1" hidden="1" customWidth="1"/>
    <col min="12808" max="12808" width="14.140625" style="1" customWidth="1"/>
    <col min="12809" max="13058" width="9.140625" style="1"/>
    <col min="13059" max="13059" width="58.42578125" style="1" customWidth="1"/>
    <col min="13060" max="13060" width="9" style="1" customWidth="1"/>
    <col min="13061" max="13061" width="11.7109375" style="1" customWidth="1"/>
    <col min="13062" max="13062" width="11" style="1" customWidth="1"/>
    <col min="13063" max="13063" width="0" style="1" hidden="1" customWidth="1"/>
    <col min="13064" max="13064" width="14.140625" style="1" customWidth="1"/>
    <col min="13065" max="13314" width="9.140625" style="1"/>
    <col min="13315" max="13315" width="58.42578125" style="1" customWidth="1"/>
    <col min="13316" max="13316" width="9" style="1" customWidth="1"/>
    <col min="13317" max="13317" width="11.7109375" style="1" customWidth="1"/>
    <col min="13318" max="13318" width="11" style="1" customWidth="1"/>
    <col min="13319" max="13319" width="0" style="1" hidden="1" customWidth="1"/>
    <col min="13320" max="13320" width="14.140625" style="1" customWidth="1"/>
    <col min="13321" max="13570" width="9.140625" style="1"/>
    <col min="13571" max="13571" width="58.42578125" style="1" customWidth="1"/>
    <col min="13572" max="13572" width="9" style="1" customWidth="1"/>
    <col min="13573" max="13573" width="11.7109375" style="1" customWidth="1"/>
    <col min="13574" max="13574" width="11" style="1" customWidth="1"/>
    <col min="13575" max="13575" width="0" style="1" hidden="1" customWidth="1"/>
    <col min="13576" max="13576" width="14.140625" style="1" customWidth="1"/>
    <col min="13577" max="13826" width="9.140625" style="1"/>
    <col min="13827" max="13827" width="58.42578125" style="1" customWidth="1"/>
    <col min="13828" max="13828" width="9" style="1" customWidth="1"/>
    <col min="13829" max="13829" width="11.7109375" style="1" customWidth="1"/>
    <col min="13830" max="13830" width="11" style="1" customWidth="1"/>
    <col min="13831" max="13831" width="0" style="1" hidden="1" customWidth="1"/>
    <col min="13832" max="13832" width="14.140625" style="1" customWidth="1"/>
    <col min="13833" max="14082" width="9.140625" style="1"/>
    <col min="14083" max="14083" width="58.42578125" style="1" customWidth="1"/>
    <col min="14084" max="14084" width="9" style="1" customWidth="1"/>
    <col min="14085" max="14085" width="11.7109375" style="1" customWidth="1"/>
    <col min="14086" max="14086" width="11" style="1" customWidth="1"/>
    <col min="14087" max="14087" width="0" style="1" hidden="1" customWidth="1"/>
    <col min="14088" max="14088" width="14.140625" style="1" customWidth="1"/>
    <col min="14089" max="14338" width="9.140625" style="1"/>
    <col min="14339" max="14339" width="58.42578125" style="1" customWidth="1"/>
    <col min="14340" max="14340" width="9" style="1" customWidth="1"/>
    <col min="14341" max="14341" width="11.7109375" style="1" customWidth="1"/>
    <col min="14342" max="14342" width="11" style="1" customWidth="1"/>
    <col min="14343" max="14343" width="0" style="1" hidden="1" customWidth="1"/>
    <col min="14344" max="14344" width="14.140625" style="1" customWidth="1"/>
    <col min="14345" max="14594" width="9.140625" style="1"/>
    <col min="14595" max="14595" width="58.42578125" style="1" customWidth="1"/>
    <col min="14596" max="14596" width="9" style="1" customWidth="1"/>
    <col min="14597" max="14597" width="11.7109375" style="1" customWidth="1"/>
    <col min="14598" max="14598" width="11" style="1" customWidth="1"/>
    <col min="14599" max="14599" width="0" style="1" hidden="1" customWidth="1"/>
    <col min="14600" max="14600" width="14.140625" style="1" customWidth="1"/>
    <col min="14601" max="14850" width="9.140625" style="1"/>
    <col min="14851" max="14851" width="58.42578125" style="1" customWidth="1"/>
    <col min="14852" max="14852" width="9" style="1" customWidth="1"/>
    <col min="14853" max="14853" width="11.7109375" style="1" customWidth="1"/>
    <col min="14854" max="14854" width="11" style="1" customWidth="1"/>
    <col min="14855" max="14855" width="0" style="1" hidden="1" customWidth="1"/>
    <col min="14856" max="14856" width="14.140625" style="1" customWidth="1"/>
    <col min="14857" max="15106" width="9.140625" style="1"/>
    <col min="15107" max="15107" width="58.42578125" style="1" customWidth="1"/>
    <col min="15108" max="15108" width="9" style="1" customWidth="1"/>
    <col min="15109" max="15109" width="11.7109375" style="1" customWidth="1"/>
    <col min="15110" max="15110" width="11" style="1" customWidth="1"/>
    <col min="15111" max="15111" width="0" style="1" hidden="1" customWidth="1"/>
    <col min="15112" max="15112" width="14.140625" style="1" customWidth="1"/>
    <col min="15113" max="15362" width="9.140625" style="1"/>
    <col min="15363" max="15363" width="58.42578125" style="1" customWidth="1"/>
    <col min="15364" max="15364" width="9" style="1" customWidth="1"/>
    <col min="15365" max="15365" width="11.7109375" style="1" customWidth="1"/>
    <col min="15366" max="15366" width="11" style="1" customWidth="1"/>
    <col min="15367" max="15367" width="0" style="1" hidden="1" customWidth="1"/>
    <col min="15368" max="15368" width="14.140625" style="1" customWidth="1"/>
    <col min="15369" max="15618" width="9.140625" style="1"/>
    <col min="15619" max="15619" width="58.42578125" style="1" customWidth="1"/>
    <col min="15620" max="15620" width="9" style="1" customWidth="1"/>
    <col min="15621" max="15621" width="11.7109375" style="1" customWidth="1"/>
    <col min="15622" max="15622" width="11" style="1" customWidth="1"/>
    <col min="15623" max="15623" width="0" style="1" hidden="1" customWidth="1"/>
    <col min="15624" max="15624" width="14.140625" style="1" customWidth="1"/>
    <col min="15625" max="15874" width="9.140625" style="1"/>
    <col min="15875" max="15875" width="58.42578125" style="1" customWidth="1"/>
    <col min="15876" max="15876" width="9" style="1" customWidth="1"/>
    <col min="15877" max="15877" width="11.7109375" style="1" customWidth="1"/>
    <col min="15878" max="15878" width="11" style="1" customWidth="1"/>
    <col min="15879" max="15879" width="0" style="1" hidden="1" customWidth="1"/>
    <col min="15880" max="15880" width="14.140625" style="1" customWidth="1"/>
    <col min="15881" max="16130" width="9.140625" style="1"/>
    <col min="16131" max="16131" width="58.42578125" style="1" customWidth="1"/>
    <col min="16132" max="16132" width="9" style="1" customWidth="1"/>
    <col min="16133" max="16133" width="11.7109375" style="1" customWidth="1"/>
    <col min="16134" max="16134" width="11" style="1" customWidth="1"/>
    <col min="16135" max="16135" width="0" style="1" hidden="1" customWidth="1"/>
    <col min="16136" max="16136" width="14.140625" style="1" customWidth="1"/>
    <col min="16137" max="16384" width="9.140625" style="1"/>
  </cols>
  <sheetData>
    <row r="1" spans="1:9">
      <c r="A1" s="128" t="s">
        <v>230</v>
      </c>
      <c r="B1" s="128"/>
      <c r="C1" s="128"/>
      <c r="D1" s="128"/>
      <c r="E1" s="128"/>
      <c r="F1" s="128"/>
      <c r="G1" s="128"/>
      <c r="H1" s="128"/>
    </row>
    <row r="2" spans="1:9" ht="15" hidden="1" customHeight="1">
      <c r="A2" s="130"/>
      <c r="B2" s="130"/>
      <c r="C2" s="130"/>
      <c r="D2" s="130"/>
      <c r="E2" s="130"/>
      <c r="F2" s="130"/>
      <c r="G2" s="130"/>
      <c r="H2" s="130"/>
    </row>
    <row r="3" spans="1:9" ht="15" hidden="1" customHeight="1">
      <c r="A3" s="128"/>
      <c r="B3" s="128"/>
      <c r="C3" s="128"/>
      <c r="D3" s="128"/>
      <c r="E3" s="128"/>
      <c r="F3" s="128"/>
      <c r="G3" s="128"/>
      <c r="H3" s="128"/>
    </row>
    <row r="4" spans="1:9" hidden="1"/>
    <row r="5" spans="1:9" ht="15.75" customHeight="1">
      <c r="A5" s="131" t="s">
        <v>22</v>
      </c>
      <c r="B5" s="131"/>
      <c r="C5" s="131"/>
      <c r="D5" s="131"/>
      <c r="E5" s="131"/>
      <c r="F5" s="131"/>
      <c r="G5" s="131"/>
      <c r="H5" s="131"/>
    </row>
    <row r="6" spans="1:9" ht="15.75">
      <c r="A6" s="131" t="s">
        <v>23</v>
      </c>
      <c r="B6" s="131"/>
      <c r="C6" s="131"/>
      <c r="D6" s="131"/>
      <c r="E6" s="131"/>
      <c r="F6" s="131"/>
      <c r="G6" s="131"/>
      <c r="H6" s="131"/>
    </row>
    <row r="7" spans="1:9" ht="19.5">
      <c r="A7" s="14"/>
    </row>
    <row r="8" spans="1:9" ht="51">
      <c r="A8" s="15" t="s">
        <v>24</v>
      </c>
      <c r="B8" s="16" t="s">
        <v>25</v>
      </c>
      <c r="C8" s="16" t="s">
        <v>20</v>
      </c>
      <c r="D8" s="16" t="s">
        <v>21</v>
      </c>
      <c r="E8" s="17" t="s">
        <v>26</v>
      </c>
      <c r="F8" s="17" t="s">
        <v>27</v>
      </c>
      <c r="G8" s="17" t="s">
        <v>28</v>
      </c>
    </row>
    <row r="9" spans="1:9">
      <c r="A9" s="18" t="s">
        <v>29</v>
      </c>
      <c r="B9" s="19" t="s">
        <v>30</v>
      </c>
      <c r="C9" s="11">
        <v>1853</v>
      </c>
      <c r="D9" s="11">
        <v>1963</v>
      </c>
      <c r="E9" s="55">
        <v>1963</v>
      </c>
      <c r="F9" s="53"/>
      <c r="G9" s="2"/>
    </row>
    <row r="10" spans="1:9">
      <c r="A10" s="21" t="s">
        <v>31</v>
      </c>
      <c r="B10" s="20" t="s">
        <v>32</v>
      </c>
      <c r="C10" s="11">
        <v>192</v>
      </c>
      <c r="D10" s="11">
        <v>172</v>
      </c>
      <c r="E10" s="55">
        <v>172</v>
      </c>
      <c r="F10" s="53"/>
      <c r="G10" s="2"/>
    </row>
    <row r="11" spans="1:9">
      <c r="A11" s="22" t="s">
        <v>33</v>
      </c>
      <c r="B11" s="20" t="s">
        <v>34</v>
      </c>
      <c r="C11" s="11"/>
      <c r="D11" s="11">
        <v>201</v>
      </c>
      <c r="E11" s="55">
        <v>201</v>
      </c>
      <c r="F11" s="53"/>
      <c r="G11" s="2"/>
    </row>
    <row r="12" spans="1:9">
      <c r="A12" s="23" t="s">
        <v>35</v>
      </c>
      <c r="B12" s="24" t="s">
        <v>36</v>
      </c>
      <c r="C12" s="12">
        <f>SUM(C9:C10)</f>
        <v>2045</v>
      </c>
      <c r="D12" s="12">
        <f>SUM(D9:D11)</f>
        <v>2336</v>
      </c>
      <c r="E12" s="56">
        <f>SUM(E9:E11)</f>
        <v>2336</v>
      </c>
      <c r="F12" s="54"/>
      <c r="G12" s="3"/>
    </row>
    <row r="13" spans="1:9">
      <c r="A13" s="22" t="s">
        <v>37</v>
      </c>
      <c r="B13" s="20" t="s">
        <v>38</v>
      </c>
      <c r="C13" s="11">
        <v>1044</v>
      </c>
      <c r="D13" s="11">
        <v>1044</v>
      </c>
      <c r="E13" s="55">
        <v>1044</v>
      </c>
      <c r="F13" s="55"/>
      <c r="G13" s="2"/>
    </row>
    <row r="14" spans="1:9" ht="25.5">
      <c r="A14" s="22" t="s">
        <v>39</v>
      </c>
      <c r="B14" s="20" t="s">
        <v>40</v>
      </c>
      <c r="C14" s="11">
        <v>180</v>
      </c>
      <c r="D14" s="11">
        <v>180</v>
      </c>
      <c r="E14" s="55"/>
      <c r="F14" s="55">
        <v>180</v>
      </c>
      <c r="G14" s="2"/>
    </row>
    <row r="15" spans="1:9">
      <c r="A15" s="25" t="s">
        <v>41</v>
      </c>
      <c r="B15" s="24" t="s">
        <v>42</v>
      </c>
      <c r="C15" s="12">
        <f>SUM(C13:C14)</f>
        <v>1224</v>
      </c>
      <c r="D15" s="12">
        <f>SUM(D13:D14)</f>
        <v>1224</v>
      </c>
      <c r="E15" s="56">
        <f>SUM(E13:E14)</f>
        <v>1044</v>
      </c>
      <c r="F15" s="56">
        <f>SUM(F13:F14)</f>
        <v>180</v>
      </c>
      <c r="G15" s="3"/>
      <c r="I15" s="26"/>
    </row>
    <row r="16" spans="1:9">
      <c r="A16" s="27" t="s">
        <v>43</v>
      </c>
      <c r="B16" s="28" t="s">
        <v>44</v>
      </c>
      <c r="C16" s="12">
        <f>SUM(C12+C15)</f>
        <v>3269</v>
      </c>
      <c r="D16" s="12">
        <f>SUM(D15,D12)</f>
        <v>3560</v>
      </c>
      <c r="E16" s="56">
        <f>SUM(E12+E15)</f>
        <v>3380</v>
      </c>
      <c r="F16" s="56">
        <f>SUM(F12+F15)</f>
        <v>180</v>
      </c>
      <c r="G16" s="3"/>
    </row>
    <row r="17" spans="1:7" ht="28.5">
      <c r="A17" s="29" t="s">
        <v>45</v>
      </c>
      <c r="B17" s="28" t="s">
        <v>46</v>
      </c>
      <c r="C17" s="12">
        <v>922</v>
      </c>
      <c r="D17" s="12">
        <v>976</v>
      </c>
      <c r="E17" s="56">
        <v>927</v>
      </c>
      <c r="F17" s="56">
        <v>49</v>
      </c>
      <c r="G17" s="3"/>
    </row>
    <row r="18" spans="1:7">
      <c r="A18" s="22" t="s">
        <v>47</v>
      </c>
      <c r="B18" s="20" t="s">
        <v>48</v>
      </c>
      <c r="C18" s="11">
        <v>1337</v>
      </c>
      <c r="D18" s="11">
        <v>1337</v>
      </c>
      <c r="E18" s="55">
        <v>1337</v>
      </c>
      <c r="F18" s="53"/>
      <c r="G18" s="2"/>
    </row>
    <row r="19" spans="1:7">
      <c r="A19" s="25" t="s">
        <v>49</v>
      </c>
      <c r="B19" s="24" t="s">
        <v>50</v>
      </c>
      <c r="C19" s="12">
        <f>SUM(C18:C18)</f>
        <v>1337</v>
      </c>
      <c r="D19" s="12">
        <f>SUM(D18:D18)</f>
        <v>1337</v>
      </c>
      <c r="E19" s="56">
        <f>SUM(E18:E18)</f>
        <v>1337</v>
      </c>
      <c r="F19" s="54"/>
      <c r="G19" s="3"/>
    </row>
    <row r="20" spans="1:7">
      <c r="A20" s="22" t="s">
        <v>51</v>
      </c>
      <c r="B20" s="20" t="s">
        <v>52</v>
      </c>
      <c r="C20" s="11">
        <v>52</v>
      </c>
      <c r="D20" s="11">
        <v>52</v>
      </c>
      <c r="E20" s="55">
        <v>52</v>
      </c>
      <c r="F20" s="53"/>
      <c r="G20" s="2"/>
    </row>
    <row r="21" spans="1:7">
      <c r="A21" s="22" t="s">
        <v>53</v>
      </c>
      <c r="B21" s="20" t="s">
        <v>54</v>
      </c>
      <c r="C21" s="11">
        <v>150</v>
      </c>
      <c r="D21" s="11">
        <v>150</v>
      </c>
      <c r="E21" s="55">
        <v>150</v>
      </c>
      <c r="F21" s="53"/>
      <c r="G21" s="2"/>
    </row>
    <row r="22" spans="1:7">
      <c r="A22" s="25" t="s">
        <v>55</v>
      </c>
      <c r="B22" s="24" t="s">
        <v>56</v>
      </c>
      <c r="C22" s="12">
        <f>SUM(C20:C21)</f>
        <v>202</v>
      </c>
      <c r="D22" s="12">
        <f>SUM(D20:D21)</f>
        <v>202</v>
      </c>
      <c r="E22" s="56">
        <f>SUM(E20:E21)</f>
        <v>202</v>
      </c>
      <c r="F22" s="54"/>
      <c r="G22" s="2"/>
    </row>
    <row r="23" spans="1:7">
      <c r="A23" s="22" t="s">
        <v>57</v>
      </c>
      <c r="B23" s="20" t="s">
        <v>58</v>
      </c>
      <c r="C23" s="11">
        <v>2518</v>
      </c>
      <c r="D23" s="11">
        <v>2518</v>
      </c>
      <c r="E23" s="55">
        <v>2518</v>
      </c>
      <c r="F23" s="53"/>
      <c r="G23" s="2"/>
    </row>
    <row r="24" spans="1:7">
      <c r="A24" s="22" t="s">
        <v>59</v>
      </c>
      <c r="B24" s="20" t="s">
        <v>60</v>
      </c>
      <c r="C24" s="11">
        <v>2620</v>
      </c>
      <c r="D24" s="11">
        <v>2620</v>
      </c>
      <c r="E24" s="55">
        <v>2620</v>
      </c>
      <c r="F24" s="53"/>
      <c r="G24" s="2"/>
    </row>
    <row r="25" spans="1:7" hidden="1">
      <c r="A25" s="22" t="s">
        <v>61</v>
      </c>
      <c r="B25" s="20" t="s">
        <v>62</v>
      </c>
      <c r="C25" s="11">
        <f>SUM(E25+F25)</f>
        <v>0</v>
      </c>
      <c r="D25" s="11"/>
      <c r="E25" s="55"/>
      <c r="F25" s="53"/>
      <c r="G25" s="2"/>
    </row>
    <row r="26" spans="1:7">
      <c r="A26" s="22" t="s">
        <v>63</v>
      </c>
      <c r="B26" s="20" t="s">
        <v>64</v>
      </c>
      <c r="C26" s="11">
        <v>1765</v>
      </c>
      <c r="D26" s="11">
        <v>1765</v>
      </c>
      <c r="E26" s="55">
        <v>1765</v>
      </c>
      <c r="F26" s="53"/>
      <c r="G26" s="2"/>
    </row>
    <row r="27" spans="1:7">
      <c r="A27" s="30" t="s">
        <v>65</v>
      </c>
      <c r="B27" s="20" t="s">
        <v>66</v>
      </c>
      <c r="C27" s="11"/>
      <c r="D27" s="11">
        <v>30</v>
      </c>
      <c r="E27" s="55">
        <v>30</v>
      </c>
      <c r="F27" s="53"/>
      <c r="G27" s="2"/>
    </row>
    <row r="28" spans="1:7">
      <c r="A28" s="22" t="s">
        <v>67</v>
      </c>
      <c r="B28" s="20" t="s">
        <v>68</v>
      </c>
      <c r="C28" s="11">
        <v>1470</v>
      </c>
      <c r="D28" s="11">
        <v>1740</v>
      </c>
      <c r="E28" s="55">
        <v>1740</v>
      </c>
      <c r="F28" s="53"/>
      <c r="G28" s="2"/>
    </row>
    <row r="29" spans="1:7">
      <c r="A29" s="25" t="s">
        <v>69</v>
      </c>
      <c r="B29" s="24" t="s">
        <v>70</v>
      </c>
      <c r="C29" s="12">
        <f>SUM(C23:C28)</f>
        <v>8373</v>
      </c>
      <c r="D29" s="12">
        <f>SUM(D23:D28)</f>
        <v>8673</v>
      </c>
      <c r="E29" s="56">
        <f>SUM(E23:E28)</f>
        <v>8673</v>
      </c>
      <c r="F29" s="53"/>
      <c r="G29" s="2"/>
    </row>
    <row r="30" spans="1:7">
      <c r="A30" s="22" t="s">
        <v>71</v>
      </c>
      <c r="B30" s="20" t="s">
        <v>72</v>
      </c>
      <c r="C30" s="11">
        <v>2999</v>
      </c>
      <c r="D30" s="11">
        <v>2167</v>
      </c>
      <c r="E30" s="55">
        <v>2167</v>
      </c>
      <c r="F30" s="53"/>
      <c r="G30" s="2"/>
    </row>
    <row r="31" spans="1:7">
      <c r="A31" s="22" t="s">
        <v>73</v>
      </c>
      <c r="B31" s="20" t="s">
        <v>74</v>
      </c>
      <c r="C31" s="11">
        <f>SUM(E31+F31)</f>
        <v>532</v>
      </c>
      <c r="D31" s="11">
        <v>532</v>
      </c>
      <c r="E31" s="55">
        <v>532</v>
      </c>
      <c r="F31" s="53"/>
      <c r="G31" s="2"/>
    </row>
    <row r="32" spans="1:7">
      <c r="A32" s="22" t="s">
        <v>75</v>
      </c>
      <c r="B32" s="20" t="s">
        <v>76</v>
      </c>
      <c r="C32" s="11">
        <v>50</v>
      </c>
      <c r="D32" s="11">
        <v>50</v>
      </c>
      <c r="E32" s="55">
        <v>50</v>
      </c>
      <c r="F32" s="53"/>
      <c r="G32" s="2"/>
    </row>
    <row r="33" spans="1:7">
      <c r="A33" s="25" t="s">
        <v>77</v>
      </c>
      <c r="B33" s="24" t="s">
        <v>78</v>
      </c>
      <c r="C33" s="12">
        <f>SUM(C30:C32)</f>
        <v>3581</v>
      </c>
      <c r="D33" s="12">
        <f>SUM(D30:D32)</f>
        <v>2749</v>
      </c>
      <c r="E33" s="56">
        <f>SUM(E30:E32)</f>
        <v>2749</v>
      </c>
      <c r="F33" s="54"/>
      <c r="G33" s="2"/>
    </row>
    <row r="34" spans="1:7">
      <c r="A34" s="29" t="s">
        <v>79</v>
      </c>
      <c r="B34" s="28" t="s">
        <v>80</v>
      </c>
      <c r="C34" s="12">
        <f>SUM(C19+C22+C29+C33)</f>
        <v>13493</v>
      </c>
      <c r="D34" s="12">
        <f>SUM(D19+D22+D29+D33)</f>
        <v>12961</v>
      </c>
      <c r="E34" s="56">
        <f>SUM(E19+E22+E29+E33)</f>
        <v>12961</v>
      </c>
      <c r="F34" s="56">
        <f>SUM(F19+F22+F29+F33)</f>
        <v>0</v>
      </c>
      <c r="G34" s="2"/>
    </row>
    <row r="35" spans="1:7">
      <c r="A35" s="32" t="s">
        <v>81</v>
      </c>
      <c r="B35" s="20" t="s">
        <v>82</v>
      </c>
      <c r="C35" s="11">
        <v>160</v>
      </c>
      <c r="D35" s="11">
        <v>160</v>
      </c>
      <c r="E35" s="55">
        <v>160</v>
      </c>
      <c r="F35" s="55"/>
      <c r="G35" s="2"/>
    </row>
    <row r="36" spans="1:7">
      <c r="A36" s="32" t="s">
        <v>83</v>
      </c>
      <c r="B36" s="20" t="s">
        <v>84</v>
      </c>
      <c r="C36" s="11">
        <v>500</v>
      </c>
      <c r="D36" s="11">
        <v>500</v>
      </c>
      <c r="E36" s="55">
        <v>500</v>
      </c>
      <c r="F36" s="55"/>
      <c r="G36" s="2"/>
    </row>
    <row r="37" spans="1:7">
      <c r="A37" s="33" t="s">
        <v>85</v>
      </c>
      <c r="B37" s="28" t="s">
        <v>86</v>
      </c>
      <c r="C37" s="12">
        <f>SUM(C35:C36)</f>
        <v>660</v>
      </c>
      <c r="D37" s="12">
        <f>SUM(D35:D36)</f>
        <v>660</v>
      </c>
      <c r="E37" s="56">
        <f>SUM(E35:E36)</f>
        <v>660</v>
      </c>
      <c r="F37" s="56">
        <f>SUM(F35:F36)</f>
        <v>0</v>
      </c>
      <c r="G37" s="2"/>
    </row>
    <row r="38" spans="1:7">
      <c r="A38" s="34" t="s">
        <v>87</v>
      </c>
      <c r="B38" s="20" t="s">
        <v>88</v>
      </c>
      <c r="C38" s="11">
        <v>0</v>
      </c>
      <c r="D38" s="11">
        <v>44</v>
      </c>
      <c r="E38" s="55">
        <v>44</v>
      </c>
      <c r="F38" s="55"/>
      <c r="G38" s="2"/>
    </row>
    <row r="39" spans="1:7">
      <c r="A39" s="34" t="s">
        <v>89</v>
      </c>
      <c r="B39" s="20" t="s">
        <v>90</v>
      </c>
      <c r="C39" s="11">
        <v>400</v>
      </c>
      <c r="D39" s="11">
        <v>400</v>
      </c>
      <c r="E39" s="55"/>
      <c r="F39" s="55">
        <v>400</v>
      </c>
      <c r="G39" s="2"/>
    </row>
    <row r="40" spans="1:7">
      <c r="A40" s="34" t="s">
        <v>91</v>
      </c>
      <c r="B40" s="20" t="s">
        <v>92</v>
      </c>
      <c r="C40" s="11">
        <v>870</v>
      </c>
      <c r="D40" s="11">
        <v>870</v>
      </c>
      <c r="E40" s="55"/>
      <c r="F40" s="55">
        <v>870</v>
      </c>
      <c r="G40" s="2"/>
    </row>
    <row r="41" spans="1:7">
      <c r="A41" s="35" t="s">
        <v>93</v>
      </c>
      <c r="B41" s="20" t="s">
        <v>94</v>
      </c>
      <c r="C41" s="11">
        <v>2182</v>
      </c>
      <c r="D41" s="11">
        <v>15527</v>
      </c>
      <c r="E41" s="55">
        <v>15527</v>
      </c>
      <c r="F41" s="55"/>
      <c r="G41" s="2"/>
    </row>
    <row r="42" spans="1:7">
      <c r="A42" s="33" t="s">
        <v>95</v>
      </c>
      <c r="B42" s="28" t="s">
        <v>96</v>
      </c>
      <c r="C42" s="12">
        <f>SUM(C38:C41)</f>
        <v>3452</v>
      </c>
      <c r="D42" s="12">
        <f>SUM(D38:D41)</f>
        <v>16841</v>
      </c>
      <c r="E42" s="56">
        <f>SUM(E38:E41)</f>
        <v>15571</v>
      </c>
      <c r="F42" s="56">
        <f>SUM(F18:F41)</f>
        <v>1270</v>
      </c>
      <c r="G42" s="2"/>
    </row>
    <row r="43" spans="1:7" ht="15.75">
      <c r="A43" s="36" t="s">
        <v>97</v>
      </c>
      <c r="B43" s="28"/>
      <c r="C43" s="49">
        <f t="shared" ref="C43:G43" si="0">SUM(C16+C17+C34+C37+C42)</f>
        <v>21796</v>
      </c>
      <c r="D43" s="49">
        <f t="shared" si="0"/>
        <v>34998</v>
      </c>
      <c r="E43" s="65">
        <f t="shared" si="0"/>
        <v>33499</v>
      </c>
      <c r="F43" s="65">
        <f t="shared" si="0"/>
        <v>1499</v>
      </c>
      <c r="G43" s="37">
        <f t="shared" si="0"/>
        <v>0</v>
      </c>
    </row>
    <row r="44" spans="1:7">
      <c r="A44" s="38" t="s">
        <v>100</v>
      </c>
      <c r="B44" s="20" t="s">
        <v>101</v>
      </c>
      <c r="C44" s="11">
        <v>3000</v>
      </c>
      <c r="D44" s="11">
        <v>2870</v>
      </c>
      <c r="E44" s="55">
        <v>2870</v>
      </c>
      <c r="F44" s="55"/>
      <c r="G44" s="2"/>
    </row>
    <row r="45" spans="1:7">
      <c r="A45" s="38" t="s">
        <v>104</v>
      </c>
      <c r="B45" s="20" t="s">
        <v>105</v>
      </c>
      <c r="C45" s="11">
        <f>SUM(E45+F45)</f>
        <v>130</v>
      </c>
      <c r="D45" s="11">
        <v>130</v>
      </c>
      <c r="E45" s="55">
        <v>130</v>
      </c>
      <c r="F45" s="55"/>
      <c r="G45" s="2"/>
    </row>
    <row r="46" spans="1:7">
      <c r="A46" s="30" t="s">
        <v>110</v>
      </c>
      <c r="B46" s="20" t="s">
        <v>111</v>
      </c>
      <c r="C46" s="11">
        <v>810</v>
      </c>
      <c r="D46" s="11">
        <v>810</v>
      </c>
      <c r="E46" s="55">
        <v>810</v>
      </c>
      <c r="F46" s="55"/>
      <c r="G46" s="2"/>
    </row>
    <row r="47" spans="1:7">
      <c r="A47" s="39" t="s">
        <v>112</v>
      </c>
      <c r="B47" s="28" t="s">
        <v>113</v>
      </c>
      <c r="C47" s="12">
        <f>SUM(C44:C46)</f>
        <v>3940</v>
      </c>
      <c r="D47" s="12">
        <f>SUM(D44:D46)</f>
        <v>3810</v>
      </c>
      <c r="E47" s="56">
        <f>SUM(E44:E46)</f>
        <v>3810</v>
      </c>
      <c r="F47" s="56">
        <f>SUM(F44:F46)</f>
        <v>0</v>
      </c>
      <c r="G47" s="2"/>
    </row>
    <row r="48" spans="1:7">
      <c r="A48" s="32" t="s">
        <v>114</v>
      </c>
      <c r="B48" s="20" t="s">
        <v>115</v>
      </c>
      <c r="C48" s="11">
        <v>8000</v>
      </c>
      <c r="D48" s="11">
        <v>7050</v>
      </c>
      <c r="E48" s="55">
        <v>7050</v>
      </c>
      <c r="F48" s="53"/>
      <c r="G48" s="2"/>
    </row>
    <row r="49" spans="1:7">
      <c r="A49" s="32" t="s">
        <v>118</v>
      </c>
      <c r="B49" s="20" t="s">
        <v>119</v>
      </c>
      <c r="C49" s="11">
        <f>SUM(E49+F49)</f>
        <v>950</v>
      </c>
      <c r="D49" s="11">
        <v>950</v>
      </c>
      <c r="E49" s="55">
        <v>950</v>
      </c>
      <c r="F49" s="53"/>
      <c r="G49" s="2"/>
    </row>
    <row r="50" spans="1:7">
      <c r="A50" s="32" t="s">
        <v>120</v>
      </c>
      <c r="B50" s="20" t="s">
        <v>121</v>
      </c>
      <c r="C50" s="11">
        <v>2160</v>
      </c>
      <c r="D50" s="11">
        <v>2160</v>
      </c>
      <c r="E50" s="55">
        <v>2160</v>
      </c>
      <c r="F50" s="53"/>
      <c r="G50" s="2"/>
    </row>
    <row r="51" spans="1:7">
      <c r="A51" s="33" t="s">
        <v>122</v>
      </c>
      <c r="B51" s="28" t="s">
        <v>123</v>
      </c>
      <c r="C51" s="12">
        <f>SUM(C48:C50)</f>
        <v>11110</v>
      </c>
      <c r="D51" s="12">
        <f>SUM(D48:D50)</f>
        <v>10160</v>
      </c>
      <c r="E51" s="56">
        <f>SUM(E48:E50)</f>
        <v>10160</v>
      </c>
      <c r="F51" s="54"/>
      <c r="G51" s="3"/>
    </row>
    <row r="52" spans="1:7">
      <c r="A52" s="32" t="s">
        <v>124</v>
      </c>
      <c r="B52" s="20" t="s">
        <v>125</v>
      </c>
      <c r="C52" s="11">
        <v>200</v>
      </c>
      <c r="D52" s="11">
        <v>150</v>
      </c>
      <c r="E52" s="55">
        <v>150</v>
      </c>
      <c r="F52" s="55"/>
      <c r="G52" s="2"/>
    </row>
    <row r="53" spans="1:7">
      <c r="A53" s="32" t="s">
        <v>126</v>
      </c>
      <c r="B53" s="20" t="s">
        <v>127</v>
      </c>
      <c r="C53" s="11">
        <f>SUM(E53+F53)</f>
        <v>50</v>
      </c>
      <c r="D53" s="11">
        <v>50</v>
      </c>
      <c r="E53" s="55">
        <v>50</v>
      </c>
      <c r="F53" s="55"/>
      <c r="G53" s="2"/>
    </row>
    <row r="54" spans="1:7">
      <c r="A54" s="33" t="s">
        <v>128</v>
      </c>
      <c r="B54" s="28" t="s">
        <v>129</v>
      </c>
      <c r="C54" s="12">
        <f>SUM(C52:C53)</f>
        <v>250</v>
      </c>
      <c r="D54" s="12">
        <f>SUM(D52:D53)</f>
        <v>200</v>
      </c>
      <c r="E54" s="56">
        <f>SUM(E52:E53)</f>
        <v>200</v>
      </c>
      <c r="F54" s="56"/>
      <c r="G54" s="3"/>
    </row>
    <row r="55" spans="1:7" ht="15.75">
      <c r="A55" s="36" t="s">
        <v>130</v>
      </c>
      <c r="B55" s="28"/>
      <c r="C55" s="49">
        <f>SUM(C47+C51+C54)</f>
        <v>15300</v>
      </c>
      <c r="D55" s="49">
        <f>SUM(D47+D51+D54)</f>
        <v>14170</v>
      </c>
      <c r="E55" s="65">
        <f>SUM(E47+E51+E54)</f>
        <v>14170</v>
      </c>
      <c r="F55" s="65"/>
      <c r="G55" s="37"/>
    </row>
    <row r="56" spans="1:7" ht="15.75">
      <c r="A56" s="40" t="s">
        <v>131</v>
      </c>
      <c r="B56" s="41" t="s">
        <v>132</v>
      </c>
      <c r="C56" s="50">
        <f>SUM(C43+C55)</f>
        <v>37096</v>
      </c>
      <c r="D56" s="50">
        <f>SUM(D55,D43)</f>
        <v>49168</v>
      </c>
      <c r="E56" s="56">
        <f>SUM(E43+E55)</f>
        <v>47669</v>
      </c>
      <c r="F56" s="56">
        <f>SUM(F16+F17+F34+F37+F42+F47+F51+F54)</f>
        <v>1499</v>
      </c>
      <c r="G56" s="3">
        <f>SUM(G43+G55)</f>
        <v>0</v>
      </c>
    </row>
    <row r="57" spans="1:7">
      <c r="A57" s="43" t="s">
        <v>133</v>
      </c>
      <c r="B57" s="22" t="s">
        <v>134</v>
      </c>
      <c r="C57" s="51">
        <v>544</v>
      </c>
      <c r="D57" s="51">
        <v>554</v>
      </c>
      <c r="E57" s="66">
        <v>554</v>
      </c>
      <c r="F57" s="35"/>
      <c r="G57" s="43"/>
    </row>
    <row r="58" spans="1:7">
      <c r="A58" s="44" t="s">
        <v>135</v>
      </c>
      <c r="B58" s="25" t="s">
        <v>136</v>
      </c>
      <c r="C58" s="52">
        <f>SUM(C57:C57)</f>
        <v>544</v>
      </c>
      <c r="D58" s="52">
        <f t="shared" ref="D58:E59" si="1">SUM(D57)</f>
        <v>554</v>
      </c>
      <c r="E58" s="67">
        <f t="shared" si="1"/>
        <v>554</v>
      </c>
      <c r="F58" s="35"/>
      <c r="G58" s="43"/>
    </row>
    <row r="59" spans="1:7" ht="15.75">
      <c r="A59" s="45" t="s">
        <v>139</v>
      </c>
      <c r="B59" s="46" t="s">
        <v>140</v>
      </c>
      <c r="C59" s="52">
        <f>SUM(C58)</f>
        <v>544</v>
      </c>
      <c r="D59" s="52">
        <f t="shared" si="1"/>
        <v>554</v>
      </c>
      <c r="E59" s="67">
        <f t="shared" si="1"/>
        <v>554</v>
      </c>
      <c r="F59" s="68"/>
      <c r="G59" s="44" t="e">
        <f>SUM(#REF!+#REF!+G58+#REF!+#REF!)</f>
        <v>#REF!</v>
      </c>
    </row>
    <row r="60" spans="1:7" ht="15.75">
      <c r="A60" s="47" t="s">
        <v>12</v>
      </c>
      <c r="B60" s="48"/>
      <c r="C60" s="50">
        <f t="shared" ref="C60:G60" si="2">SUM(C56+C59)</f>
        <v>37640</v>
      </c>
      <c r="D60" s="50">
        <f t="shared" si="2"/>
        <v>49722</v>
      </c>
      <c r="E60" s="56">
        <f t="shared" si="2"/>
        <v>48223</v>
      </c>
      <c r="F60" s="56">
        <f t="shared" si="2"/>
        <v>1499</v>
      </c>
      <c r="G60" s="3" t="e">
        <f t="shared" si="2"/>
        <v>#REF!</v>
      </c>
    </row>
  </sheetData>
  <mergeCells count="5">
    <mergeCell ref="A1:H1"/>
    <mergeCell ref="A2:H2"/>
    <mergeCell ref="A3:H3"/>
    <mergeCell ref="A5:H5"/>
    <mergeCell ref="A6:H6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6"/>
  <sheetViews>
    <sheetView workbookViewId="0">
      <selection activeCell="M12" sqref="M12"/>
    </sheetView>
  </sheetViews>
  <sheetFormatPr defaultRowHeight="15"/>
  <cols>
    <col min="1" max="1" width="48.28515625" style="1" customWidth="1"/>
    <col min="2" max="3" width="9.140625" style="1"/>
    <col min="4" max="4" width="11" style="1" customWidth="1"/>
    <col min="5" max="5" width="11.5703125" style="1" customWidth="1"/>
    <col min="6" max="6" width="11.28515625" style="1" customWidth="1"/>
    <col min="7" max="7" width="11.28515625" style="1" hidden="1" customWidth="1"/>
    <col min="8" max="8" width="12.140625" style="1" customWidth="1"/>
    <col min="9" max="258" width="9.140625" style="1"/>
    <col min="259" max="259" width="48.28515625" style="1" customWidth="1"/>
    <col min="260" max="260" width="9.140625" style="1"/>
    <col min="261" max="261" width="11.5703125" style="1" customWidth="1"/>
    <col min="262" max="262" width="11.28515625" style="1" customWidth="1"/>
    <col min="263" max="263" width="0" style="1" hidden="1" customWidth="1"/>
    <col min="264" max="264" width="12.140625" style="1" customWidth="1"/>
    <col min="265" max="514" width="9.140625" style="1"/>
    <col min="515" max="515" width="48.28515625" style="1" customWidth="1"/>
    <col min="516" max="516" width="9.140625" style="1"/>
    <col min="517" max="517" width="11.5703125" style="1" customWidth="1"/>
    <col min="518" max="518" width="11.28515625" style="1" customWidth="1"/>
    <col min="519" max="519" width="0" style="1" hidden="1" customWidth="1"/>
    <col min="520" max="520" width="12.140625" style="1" customWidth="1"/>
    <col min="521" max="770" width="9.140625" style="1"/>
    <col min="771" max="771" width="48.28515625" style="1" customWidth="1"/>
    <col min="772" max="772" width="9.140625" style="1"/>
    <col min="773" max="773" width="11.5703125" style="1" customWidth="1"/>
    <col min="774" max="774" width="11.28515625" style="1" customWidth="1"/>
    <col min="775" max="775" width="0" style="1" hidden="1" customWidth="1"/>
    <col min="776" max="776" width="12.140625" style="1" customWidth="1"/>
    <col min="777" max="1026" width="9.140625" style="1"/>
    <col min="1027" max="1027" width="48.28515625" style="1" customWidth="1"/>
    <col min="1028" max="1028" width="9.140625" style="1"/>
    <col min="1029" max="1029" width="11.5703125" style="1" customWidth="1"/>
    <col min="1030" max="1030" width="11.28515625" style="1" customWidth="1"/>
    <col min="1031" max="1031" width="0" style="1" hidden="1" customWidth="1"/>
    <col min="1032" max="1032" width="12.140625" style="1" customWidth="1"/>
    <col min="1033" max="1282" width="9.140625" style="1"/>
    <col min="1283" max="1283" width="48.28515625" style="1" customWidth="1"/>
    <col min="1284" max="1284" width="9.140625" style="1"/>
    <col min="1285" max="1285" width="11.5703125" style="1" customWidth="1"/>
    <col min="1286" max="1286" width="11.28515625" style="1" customWidth="1"/>
    <col min="1287" max="1287" width="0" style="1" hidden="1" customWidth="1"/>
    <col min="1288" max="1288" width="12.140625" style="1" customWidth="1"/>
    <col min="1289" max="1538" width="9.140625" style="1"/>
    <col min="1539" max="1539" width="48.28515625" style="1" customWidth="1"/>
    <col min="1540" max="1540" width="9.140625" style="1"/>
    <col min="1541" max="1541" width="11.5703125" style="1" customWidth="1"/>
    <col min="1542" max="1542" width="11.28515625" style="1" customWidth="1"/>
    <col min="1543" max="1543" width="0" style="1" hidden="1" customWidth="1"/>
    <col min="1544" max="1544" width="12.140625" style="1" customWidth="1"/>
    <col min="1545" max="1794" width="9.140625" style="1"/>
    <col min="1795" max="1795" width="48.28515625" style="1" customWidth="1"/>
    <col min="1796" max="1796" width="9.140625" style="1"/>
    <col min="1797" max="1797" width="11.5703125" style="1" customWidth="1"/>
    <col min="1798" max="1798" width="11.28515625" style="1" customWidth="1"/>
    <col min="1799" max="1799" width="0" style="1" hidden="1" customWidth="1"/>
    <col min="1800" max="1800" width="12.140625" style="1" customWidth="1"/>
    <col min="1801" max="2050" width="9.140625" style="1"/>
    <col min="2051" max="2051" width="48.28515625" style="1" customWidth="1"/>
    <col min="2052" max="2052" width="9.140625" style="1"/>
    <col min="2053" max="2053" width="11.5703125" style="1" customWidth="1"/>
    <col min="2054" max="2054" width="11.28515625" style="1" customWidth="1"/>
    <col min="2055" max="2055" width="0" style="1" hidden="1" customWidth="1"/>
    <col min="2056" max="2056" width="12.140625" style="1" customWidth="1"/>
    <col min="2057" max="2306" width="9.140625" style="1"/>
    <col min="2307" max="2307" width="48.28515625" style="1" customWidth="1"/>
    <col min="2308" max="2308" width="9.140625" style="1"/>
    <col min="2309" max="2309" width="11.5703125" style="1" customWidth="1"/>
    <col min="2310" max="2310" width="11.28515625" style="1" customWidth="1"/>
    <col min="2311" max="2311" width="0" style="1" hidden="1" customWidth="1"/>
    <col min="2312" max="2312" width="12.140625" style="1" customWidth="1"/>
    <col min="2313" max="2562" width="9.140625" style="1"/>
    <col min="2563" max="2563" width="48.28515625" style="1" customWidth="1"/>
    <col min="2564" max="2564" width="9.140625" style="1"/>
    <col min="2565" max="2565" width="11.5703125" style="1" customWidth="1"/>
    <col min="2566" max="2566" width="11.28515625" style="1" customWidth="1"/>
    <col min="2567" max="2567" width="0" style="1" hidden="1" customWidth="1"/>
    <col min="2568" max="2568" width="12.140625" style="1" customWidth="1"/>
    <col min="2569" max="2818" width="9.140625" style="1"/>
    <col min="2819" max="2819" width="48.28515625" style="1" customWidth="1"/>
    <col min="2820" max="2820" width="9.140625" style="1"/>
    <col min="2821" max="2821" width="11.5703125" style="1" customWidth="1"/>
    <col min="2822" max="2822" width="11.28515625" style="1" customWidth="1"/>
    <col min="2823" max="2823" width="0" style="1" hidden="1" customWidth="1"/>
    <col min="2824" max="2824" width="12.140625" style="1" customWidth="1"/>
    <col min="2825" max="3074" width="9.140625" style="1"/>
    <col min="3075" max="3075" width="48.28515625" style="1" customWidth="1"/>
    <col min="3076" max="3076" width="9.140625" style="1"/>
    <col min="3077" max="3077" width="11.5703125" style="1" customWidth="1"/>
    <col min="3078" max="3078" width="11.28515625" style="1" customWidth="1"/>
    <col min="3079" max="3079" width="0" style="1" hidden="1" customWidth="1"/>
    <col min="3080" max="3080" width="12.140625" style="1" customWidth="1"/>
    <col min="3081" max="3330" width="9.140625" style="1"/>
    <col min="3331" max="3331" width="48.28515625" style="1" customWidth="1"/>
    <col min="3332" max="3332" width="9.140625" style="1"/>
    <col min="3333" max="3333" width="11.5703125" style="1" customWidth="1"/>
    <col min="3334" max="3334" width="11.28515625" style="1" customWidth="1"/>
    <col min="3335" max="3335" width="0" style="1" hidden="1" customWidth="1"/>
    <col min="3336" max="3336" width="12.140625" style="1" customWidth="1"/>
    <col min="3337" max="3586" width="9.140625" style="1"/>
    <col min="3587" max="3587" width="48.28515625" style="1" customWidth="1"/>
    <col min="3588" max="3588" width="9.140625" style="1"/>
    <col min="3589" max="3589" width="11.5703125" style="1" customWidth="1"/>
    <col min="3590" max="3590" width="11.28515625" style="1" customWidth="1"/>
    <col min="3591" max="3591" width="0" style="1" hidden="1" customWidth="1"/>
    <col min="3592" max="3592" width="12.140625" style="1" customWidth="1"/>
    <col min="3593" max="3842" width="9.140625" style="1"/>
    <col min="3843" max="3843" width="48.28515625" style="1" customWidth="1"/>
    <col min="3844" max="3844" width="9.140625" style="1"/>
    <col min="3845" max="3845" width="11.5703125" style="1" customWidth="1"/>
    <col min="3846" max="3846" width="11.28515625" style="1" customWidth="1"/>
    <col min="3847" max="3847" width="0" style="1" hidden="1" customWidth="1"/>
    <col min="3848" max="3848" width="12.140625" style="1" customWidth="1"/>
    <col min="3849" max="4098" width="9.140625" style="1"/>
    <col min="4099" max="4099" width="48.28515625" style="1" customWidth="1"/>
    <col min="4100" max="4100" width="9.140625" style="1"/>
    <col min="4101" max="4101" width="11.5703125" style="1" customWidth="1"/>
    <col min="4102" max="4102" width="11.28515625" style="1" customWidth="1"/>
    <col min="4103" max="4103" width="0" style="1" hidden="1" customWidth="1"/>
    <col min="4104" max="4104" width="12.140625" style="1" customWidth="1"/>
    <col min="4105" max="4354" width="9.140625" style="1"/>
    <col min="4355" max="4355" width="48.28515625" style="1" customWidth="1"/>
    <col min="4356" max="4356" width="9.140625" style="1"/>
    <col min="4357" max="4357" width="11.5703125" style="1" customWidth="1"/>
    <col min="4358" max="4358" width="11.28515625" style="1" customWidth="1"/>
    <col min="4359" max="4359" width="0" style="1" hidden="1" customWidth="1"/>
    <col min="4360" max="4360" width="12.140625" style="1" customWidth="1"/>
    <col min="4361" max="4610" width="9.140625" style="1"/>
    <col min="4611" max="4611" width="48.28515625" style="1" customWidth="1"/>
    <col min="4612" max="4612" width="9.140625" style="1"/>
    <col min="4613" max="4613" width="11.5703125" style="1" customWidth="1"/>
    <col min="4614" max="4614" width="11.28515625" style="1" customWidth="1"/>
    <col min="4615" max="4615" width="0" style="1" hidden="1" customWidth="1"/>
    <col min="4616" max="4616" width="12.140625" style="1" customWidth="1"/>
    <col min="4617" max="4866" width="9.140625" style="1"/>
    <col min="4867" max="4867" width="48.28515625" style="1" customWidth="1"/>
    <col min="4868" max="4868" width="9.140625" style="1"/>
    <col min="4869" max="4869" width="11.5703125" style="1" customWidth="1"/>
    <col min="4870" max="4870" width="11.28515625" style="1" customWidth="1"/>
    <col min="4871" max="4871" width="0" style="1" hidden="1" customWidth="1"/>
    <col min="4872" max="4872" width="12.140625" style="1" customWidth="1"/>
    <col min="4873" max="5122" width="9.140625" style="1"/>
    <col min="5123" max="5123" width="48.28515625" style="1" customWidth="1"/>
    <col min="5124" max="5124" width="9.140625" style="1"/>
    <col min="5125" max="5125" width="11.5703125" style="1" customWidth="1"/>
    <col min="5126" max="5126" width="11.28515625" style="1" customWidth="1"/>
    <col min="5127" max="5127" width="0" style="1" hidden="1" customWidth="1"/>
    <col min="5128" max="5128" width="12.140625" style="1" customWidth="1"/>
    <col min="5129" max="5378" width="9.140625" style="1"/>
    <col min="5379" max="5379" width="48.28515625" style="1" customWidth="1"/>
    <col min="5380" max="5380" width="9.140625" style="1"/>
    <col min="5381" max="5381" width="11.5703125" style="1" customWidth="1"/>
    <col min="5382" max="5382" width="11.28515625" style="1" customWidth="1"/>
    <col min="5383" max="5383" width="0" style="1" hidden="1" customWidth="1"/>
    <col min="5384" max="5384" width="12.140625" style="1" customWidth="1"/>
    <col min="5385" max="5634" width="9.140625" style="1"/>
    <col min="5635" max="5635" width="48.28515625" style="1" customWidth="1"/>
    <col min="5636" max="5636" width="9.140625" style="1"/>
    <col min="5637" max="5637" width="11.5703125" style="1" customWidth="1"/>
    <col min="5638" max="5638" width="11.28515625" style="1" customWidth="1"/>
    <col min="5639" max="5639" width="0" style="1" hidden="1" customWidth="1"/>
    <col min="5640" max="5640" width="12.140625" style="1" customWidth="1"/>
    <col min="5641" max="5890" width="9.140625" style="1"/>
    <col min="5891" max="5891" width="48.28515625" style="1" customWidth="1"/>
    <col min="5892" max="5892" width="9.140625" style="1"/>
    <col min="5893" max="5893" width="11.5703125" style="1" customWidth="1"/>
    <col min="5894" max="5894" width="11.28515625" style="1" customWidth="1"/>
    <col min="5895" max="5895" width="0" style="1" hidden="1" customWidth="1"/>
    <col min="5896" max="5896" width="12.140625" style="1" customWidth="1"/>
    <col min="5897" max="6146" width="9.140625" style="1"/>
    <col min="6147" max="6147" width="48.28515625" style="1" customWidth="1"/>
    <col min="6148" max="6148" width="9.140625" style="1"/>
    <col min="6149" max="6149" width="11.5703125" style="1" customWidth="1"/>
    <col min="6150" max="6150" width="11.28515625" style="1" customWidth="1"/>
    <col min="6151" max="6151" width="0" style="1" hidden="1" customWidth="1"/>
    <col min="6152" max="6152" width="12.140625" style="1" customWidth="1"/>
    <col min="6153" max="6402" width="9.140625" style="1"/>
    <col min="6403" max="6403" width="48.28515625" style="1" customWidth="1"/>
    <col min="6404" max="6404" width="9.140625" style="1"/>
    <col min="6405" max="6405" width="11.5703125" style="1" customWidth="1"/>
    <col min="6406" max="6406" width="11.28515625" style="1" customWidth="1"/>
    <col min="6407" max="6407" width="0" style="1" hidden="1" customWidth="1"/>
    <col min="6408" max="6408" width="12.140625" style="1" customWidth="1"/>
    <col min="6409" max="6658" width="9.140625" style="1"/>
    <col min="6659" max="6659" width="48.28515625" style="1" customWidth="1"/>
    <col min="6660" max="6660" width="9.140625" style="1"/>
    <col min="6661" max="6661" width="11.5703125" style="1" customWidth="1"/>
    <col min="6662" max="6662" width="11.28515625" style="1" customWidth="1"/>
    <col min="6663" max="6663" width="0" style="1" hidden="1" customWidth="1"/>
    <col min="6664" max="6664" width="12.140625" style="1" customWidth="1"/>
    <col min="6665" max="6914" width="9.140625" style="1"/>
    <col min="6915" max="6915" width="48.28515625" style="1" customWidth="1"/>
    <col min="6916" max="6916" width="9.140625" style="1"/>
    <col min="6917" max="6917" width="11.5703125" style="1" customWidth="1"/>
    <col min="6918" max="6918" width="11.28515625" style="1" customWidth="1"/>
    <col min="6919" max="6919" width="0" style="1" hidden="1" customWidth="1"/>
    <col min="6920" max="6920" width="12.140625" style="1" customWidth="1"/>
    <col min="6921" max="7170" width="9.140625" style="1"/>
    <col min="7171" max="7171" width="48.28515625" style="1" customWidth="1"/>
    <col min="7172" max="7172" width="9.140625" style="1"/>
    <col min="7173" max="7173" width="11.5703125" style="1" customWidth="1"/>
    <col min="7174" max="7174" width="11.28515625" style="1" customWidth="1"/>
    <col min="7175" max="7175" width="0" style="1" hidden="1" customWidth="1"/>
    <col min="7176" max="7176" width="12.140625" style="1" customWidth="1"/>
    <col min="7177" max="7426" width="9.140625" style="1"/>
    <col min="7427" max="7427" width="48.28515625" style="1" customWidth="1"/>
    <col min="7428" max="7428" width="9.140625" style="1"/>
    <col min="7429" max="7429" width="11.5703125" style="1" customWidth="1"/>
    <col min="7430" max="7430" width="11.28515625" style="1" customWidth="1"/>
    <col min="7431" max="7431" width="0" style="1" hidden="1" customWidth="1"/>
    <col min="7432" max="7432" width="12.140625" style="1" customWidth="1"/>
    <col min="7433" max="7682" width="9.140625" style="1"/>
    <col min="7683" max="7683" width="48.28515625" style="1" customWidth="1"/>
    <col min="7684" max="7684" width="9.140625" style="1"/>
    <col min="7685" max="7685" width="11.5703125" style="1" customWidth="1"/>
    <col min="7686" max="7686" width="11.28515625" style="1" customWidth="1"/>
    <col min="7687" max="7687" width="0" style="1" hidden="1" customWidth="1"/>
    <col min="7688" max="7688" width="12.140625" style="1" customWidth="1"/>
    <col min="7689" max="7938" width="9.140625" style="1"/>
    <col min="7939" max="7939" width="48.28515625" style="1" customWidth="1"/>
    <col min="7940" max="7940" width="9.140625" style="1"/>
    <col min="7941" max="7941" width="11.5703125" style="1" customWidth="1"/>
    <col min="7942" max="7942" width="11.28515625" style="1" customWidth="1"/>
    <col min="7943" max="7943" width="0" style="1" hidden="1" customWidth="1"/>
    <col min="7944" max="7944" width="12.140625" style="1" customWidth="1"/>
    <col min="7945" max="8194" width="9.140625" style="1"/>
    <col min="8195" max="8195" width="48.28515625" style="1" customWidth="1"/>
    <col min="8196" max="8196" width="9.140625" style="1"/>
    <col min="8197" max="8197" width="11.5703125" style="1" customWidth="1"/>
    <col min="8198" max="8198" width="11.28515625" style="1" customWidth="1"/>
    <col min="8199" max="8199" width="0" style="1" hidden="1" customWidth="1"/>
    <col min="8200" max="8200" width="12.140625" style="1" customWidth="1"/>
    <col min="8201" max="8450" width="9.140625" style="1"/>
    <col min="8451" max="8451" width="48.28515625" style="1" customWidth="1"/>
    <col min="8452" max="8452" width="9.140625" style="1"/>
    <col min="8453" max="8453" width="11.5703125" style="1" customWidth="1"/>
    <col min="8454" max="8454" width="11.28515625" style="1" customWidth="1"/>
    <col min="8455" max="8455" width="0" style="1" hidden="1" customWidth="1"/>
    <col min="8456" max="8456" width="12.140625" style="1" customWidth="1"/>
    <col min="8457" max="8706" width="9.140625" style="1"/>
    <col min="8707" max="8707" width="48.28515625" style="1" customWidth="1"/>
    <col min="8708" max="8708" width="9.140625" style="1"/>
    <col min="8709" max="8709" width="11.5703125" style="1" customWidth="1"/>
    <col min="8710" max="8710" width="11.28515625" style="1" customWidth="1"/>
    <col min="8711" max="8711" width="0" style="1" hidden="1" customWidth="1"/>
    <col min="8712" max="8712" width="12.140625" style="1" customWidth="1"/>
    <col min="8713" max="8962" width="9.140625" style="1"/>
    <col min="8963" max="8963" width="48.28515625" style="1" customWidth="1"/>
    <col min="8964" max="8964" width="9.140625" style="1"/>
    <col min="8965" max="8965" width="11.5703125" style="1" customWidth="1"/>
    <col min="8966" max="8966" width="11.28515625" style="1" customWidth="1"/>
    <col min="8967" max="8967" width="0" style="1" hidden="1" customWidth="1"/>
    <col min="8968" max="8968" width="12.140625" style="1" customWidth="1"/>
    <col min="8969" max="9218" width="9.140625" style="1"/>
    <col min="9219" max="9219" width="48.28515625" style="1" customWidth="1"/>
    <col min="9220" max="9220" width="9.140625" style="1"/>
    <col min="9221" max="9221" width="11.5703125" style="1" customWidth="1"/>
    <col min="9222" max="9222" width="11.28515625" style="1" customWidth="1"/>
    <col min="9223" max="9223" width="0" style="1" hidden="1" customWidth="1"/>
    <col min="9224" max="9224" width="12.140625" style="1" customWidth="1"/>
    <col min="9225" max="9474" width="9.140625" style="1"/>
    <col min="9475" max="9475" width="48.28515625" style="1" customWidth="1"/>
    <col min="9476" max="9476" width="9.140625" style="1"/>
    <col min="9477" max="9477" width="11.5703125" style="1" customWidth="1"/>
    <col min="9478" max="9478" width="11.28515625" style="1" customWidth="1"/>
    <col min="9479" max="9479" width="0" style="1" hidden="1" customWidth="1"/>
    <col min="9480" max="9480" width="12.140625" style="1" customWidth="1"/>
    <col min="9481" max="9730" width="9.140625" style="1"/>
    <col min="9731" max="9731" width="48.28515625" style="1" customWidth="1"/>
    <col min="9732" max="9732" width="9.140625" style="1"/>
    <col min="9733" max="9733" width="11.5703125" style="1" customWidth="1"/>
    <col min="9734" max="9734" width="11.28515625" style="1" customWidth="1"/>
    <col min="9735" max="9735" width="0" style="1" hidden="1" customWidth="1"/>
    <col min="9736" max="9736" width="12.140625" style="1" customWidth="1"/>
    <col min="9737" max="9986" width="9.140625" style="1"/>
    <col min="9987" max="9987" width="48.28515625" style="1" customWidth="1"/>
    <col min="9988" max="9988" width="9.140625" style="1"/>
    <col min="9989" max="9989" width="11.5703125" style="1" customWidth="1"/>
    <col min="9990" max="9990" width="11.28515625" style="1" customWidth="1"/>
    <col min="9991" max="9991" width="0" style="1" hidden="1" customWidth="1"/>
    <col min="9992" max="9992" width="12.140625" style="1" customWidth="1"/>
    <col min="9993" max="10242" width="9.140625" style="1"/>
    <col min="10243" max="10243" width="48.28515625" style="1" customWidth="1"/>
    <col min="10244" max="10244" width="9.140625" style="1"/>
    <col min="10245" max="10245" width="11.5703125" style="1" customWidth="1"/>
    <col min="10246" max="10246" width="11.28515625" style="1" customWidth="1"/>
    <col min="10247" max="10247" width="0" style="1" hidden="1" customWidth="1"/>
    <col min="10248" max="10248" width="12.140625" style="1" customWidth="1"/>
    <col min="10249" max="10498" width="9.140625" style="1"/>
    <col min="10499" max="10499" width="48.28515625" style="1" customWidth="1"/>
    <col min="10500" max="10500" width="9.140625" style="1"/>
    <col min="10501" max="10501" width="11.5703125" style="1" customWidth="1"/>
    <col min="10502" max="10502" width="11.28515625" style="1" customWidth="1"/>
    <col min="10503" max="10503" width="0" style="1" hidden="1" customWidth="1"/>
    <col min="10504" max="10504" width="12.140625" style="1" customWidth="1"/>
    <col min="10505" max="10754" width="9.140625" style="1"/>
    <col min="10755" max="10755" width="48.28515625" style="1" customWidth="1"/>
    <col min="10756" max="10756" width="9.140625" style="1"/>
    <col min="10757" max="10757" width="11.5703125" style="1" customWidth="1"/>
    <col min="10758" max="10758" width="11.28515625" style="1" customWidth="1"/>
    <col min="10759" max="10759" width="0" style="1" hidden="1" customWidth="1"/>
    <col min="10760" max="10760" width="12.140625" style="1" customWidth="1"/>
    <col min="10761" max="11010" width="9.140625" style="1"/>
    <col min="11011" max="11011" width="48.28515625" style="1" customWidth="1"/>
    <col min="11012" max="11012" width="9.140625" style="1"/>
    <col min="11013" max="11013" width="11.5703125" style="1" customWidth="1"/>
    <col min="11014" max="11014" width="11.28515625" style="1" customWidth="1"/>
    <col min="11015" max="11015" width="0" style="1" hidden="1" customWidth="1"/>
    <col min="11016" max="11016" width="12.140625" style="1" customWidth="1"/>
    <col min="11017" max="11266" width="9.140625" style="1"/>
    <col min="11267" max="11267" width="48.28515625" style="1" customWidth="1"/>
    <col min="11268" max="11268" width="9.140625" style="1"/>
    <col min="11269" max="11269" width="11.5703125" style="1" customWidth="1"/>
    <col min="11270" max="11270" width="11.28515625" style="1" customWidth="1"/>
    <col min="11271" max="11271" width="0" style="1" hidden="1" customWidth="1"/>
    <col min="11272" max="11272" width="12.140625" style="1" customWidth="1"/>
    <col min="11273" max="11522" width="9.140625" style="1"/>
    <col min="11523" max="11523" width="48.28515625" style="1" customWidth="1"/>
    <col min="11524" max="11524" width="9.140625" style="1"/>
    <col min="11525" max="11525" width="11.5703125" style="1" customWidth="1"/>
    <col min="11526" max="11526" width="11.28515625" style="1" customWidth="1"/>
    <col min="11527" max="11527" width="0" style="1" hidden="1" customWidth="1"/>
    <col min="11528" max="11528" width="12.140625" style="1" customWidth="1"/>
    <col min="11529" max="11778" width="9.140625" style="1"/>
    <col min="11779" max="11779" width="48.28515625" style="1" customWidth="1"/>
    <col min="11780" max="11780" width="9.140625" style="1"/>
    <col min="11781" max="11781" width="11.5703125" style="1" customWidth="1"/>
    <col min="11782" max="11782" width="11.28515625" style="1" customWidth="1"/>
    <col min="11783" max="11783" width="0" style="1" hidden="1" customWidth="1"/>
    <col min="11784" max="11784" width="12.140625" style="1" customWidth="1"/>
    <col min="11785" max="12034" width="9.140625" style="1"/>
    <col min="12035" max="12035" width="48.28515625" style="1" customWidth="1"/>
    <col min="12036" max="12036" width="9.140625" style="1"/>
    <col min="12037" max="12037" width="11.5703125" style="1" customWidth="1"/>
    <col min="12038" max="12038" width="11.28515625" style="1" customWidth="1"/>
    <col min="12039" max="12039" width="0" style="1" hidden="1" customWidth="1"/>
    <col min="12040" max="12040" width="12.140625" style="1" customWidth="1"/>
    <col min="12041" max="12290" width="9.140625" style="1"/>
    <col min="12291" max="12291" width="48.28515625" style="1" customWidth="1"/>
    <col min="12292" max="12292" width="9.140625" style="1"/>
    <col min="12293" max="12293" width="11.5703125" style="1" customWidth="1"/>
    <col min="12294" max="12294" width="11.28515625" style="1" customWidth="1"/>
    <col min="12295" max="12295" width="0" style="1" hidden="1" customWidth="1"/>
    <col min="12296" max="12296" width="12.140625" style="1" customWidth="1"/>
    <col min="12297" max="12546" width="9.140625" style="1"/>
    <col min="12547" max="12547" width="48.28515625" style="1" customWidth="1"/>
    <col min="12548" max="12548" width="9.140625" style="1"/>
    <col min="12549" max="12549" width="11.5703125" style="1" customWidth="1"/>
    <col min="12550" max="12550" width="11.28515625" style="1" customWidth="1"/>
    <col min="12551" max="12551" width="0" style="1" hidden="1" customWidth="1"/>
    <col min="12552" max="12552" width="12.140625" style="1" customWidth="1"/>
    <col min="12553" max="12802" width="9.140625" style="1"/>
    <col min="12803" max="12803" width="48.28515625" style="1" customWidth="1"/>
    <col min="12804" max="12804" width="9.140625" style="1"/>
    <col min="12805" max="12805" width="11.5703125" style="1" customWidth="1"/>
    <col min="12806" max="12806" width="11.28515625" style="1" customWidth="1"/>
    <col min="12807" max="12807" width="0" style="1" hidden="1" customWidth="1"/>
    <col min="12808" max="12808" width="12.140625" style="1" customWidth="1"/>
    <col min="12809" max="13058" width="9.140625" style="1"/>
    <col min="13059" max="13059" width="48.28515625" style="1" customWidth="1"/>
    <col min="13060" max="13060" width="9.140625" style="1"/>
    <col min="13061" max="13061" width="11.5703125" style="1" customWidth="1"/>
    <col min="13062" max="13062" width="11.28515625" style="1" customWidth="1"/>
    <col min="13063" max="13063" width="0" style="1" hidden="1" customWidth="1"/>
    <col min="13064" max="13064" width="12.140625" style="1" customWidth="1"/>
    <col min="13065" max="13314" width="9.140625" style="1"/>
    <col min="13315" max="13315" width="48.28515625" style="1" customWidth="1"/>
    <col min="13316" max="13316" width="9.140625" style="1"/>
    <col min="13317" max="13317" width="11.5703125" style="1" customWidth="1"/>
    <col min="13318" max="13318" width="11.28515625" style="1" customWidth="1"/>
    <col min="13319" max="13319" width="0" style="1" hidden="1" customWidth="1"/>
    <col min="13320" max="13320" width="12.140625" style="1" customWidth="1"/>
    <col min="13321" max="13570" width="9.140625" style="1"/>
    <col min="13571" max="13571" width="48.28515625" style="1" customWidth="1"/>
    <col min="13572" max="13572" width="9.140625" style="1"/>
    <col min="13573" max="13573" width="11.5703125" style="1" customWidth="1"/>
    <col min="13574" max="13574" width="11.28515625" style="1" customWidth="1"/>
    <col min="13575" max="13575" width="0" style="1" hidden="1" customWidth="1"/>
    <col min="13576" max="13576" width="12.140625" style="1" customWidth="1"/>
    <col min="13577" max="13826" width="9.140625" style="1"/>
    <col min="13827" max="13827" width="48.28515625" style="1" customWidth="1"/>
    <col min="13828" max="13828" width="9.140625" style="1"/>
    <col min="13829" max="13829" width="11.5703125" style="1" customWidth="1"/>
    <col min="13830" max="13830" width="11.28515625" style="1" customWidth="1"/>
    <col min="13831" max="13831" width="0" style="1" hidden="1" customWidth="1"/>
    <col min="13832" max="13832" width="12.140625" style="1" customWidth="1"/>
    <col min="13833" max="14082" width="9.140625" style="1"/>
    <col min="14083" max="14083" width="48.28515625" style="1" customWidth="1"/>
    <col min="14084" max="14084" width="9.140625" style="1"/>
    <col min="14085" max="14085" width="11.5703125" style="1" customWidth="1"/>
    <col min="14086" max="14086" width="11.28515625" style="1" customWidth="1"/>
    <col min="14087" max="14087" width="0" style="1" hidden="1" customWidth="1"/>
    <col min="14088" max="14088" width="12.140625" style="1" customWidth="1"/>
    <col min="14089" max="14338" width="9.140625" style="1"/>
    <col min="14339" max="14339" width="48.28515625" style="1" customWidth="1"/>
    <col min="14340" max="14340" width="9.140625" style="1"/>
    <col min="14341" max="14341" width="11.5703125" style="1" customWidth="1"/>
    <col min="14342" max="14342" width="11.28515625" style="1" customWidth="1"/>
    <col min="14343" max="14343" width="0" style="1" hidden="1" customWidth="1"/>
    <col min="14344" max="14344" width="12.140625" style="1" customWidth="1"/>
    <col min="14345" max="14594" width="9.140625" style="1"/>
    <col min="14595" max="14595" width="48.28515625" style="1" customWidth="1"/>
    <col min="14596" max="14596" width="9.140625" style="1"/>
    <col min="14597" max="14597" width="11.5703125" style="1" customWidth="1"/>
    <col min="14598" max="14598" width="11.28515625" style="1" customWidth="1"/>
    <col min="14599" max="14599" width="0" style="1" hidden="1" customWidth="1"/>
    <col min="14600" max="14600" width="12.140625" style="1" customWidth="1"/>
    <col min="14601" max="14850" width="9.140625" style="1"/>
    <col min="14851" max="14851" width="48.28515625" style="1" customWidth="1"/>
    <col min="14852" max="14852" width="9.140625" style="1"/>
    <col min="14853" max="14853" width="11.5703125" style="1" customWidth="1"/>
    <col min="14854" max="14854" width="11.28515625" style="1" customWidth="1"/>
    <col min="14855" max="14855" width="0" style="1" hidden="1" customWidth="1"/>
    <col min="14856" max="14856" width="12.140625" style="1" customWidth="1"/>
    <col min="14857" max="15106" width="9.140625" style="1"/>
    <col min="15107" max="15107" width="48.28515625" style="1" customWidth="1"/>
    <col min="15108" max="15108" width="9.140625" style="1"/>
    <col min="15109" max="15109" width="11.5703125" style="1" customWidth="1"/>
    <col min="15110" max="15110" width="11.28515625" style="1" customWidth="1"/>
    <col min="15111" max="15111" width="0" style="1" hidden="1" customWidth="1"/>
    <col min="15112" max="15112" width="12.140625" style="1" customWidth="1"/>
    <col min="15113" max="15362" width="9.140625" style="1"/>
    <col min="15363" max="15363" width="48.28515625" style="1" customWidth="1"/>
    <col min="15364" max="15364" width="9.140625" style="1"/>
    <col min="15365" max="15365" width="11.5703125" style="1" customWidth="1"/>
    <col min="15366" max="15366" width="11.28515625" style="1" customWidth="1"/>
    <col min="15367" max="15367" width="0" style="1" hidden="1" customWidth="1"/>
    <col min="15368" max="15368" width="12.140625" style="1" customWidth="1"/>
    <col min="15369" max="15618" width="9.140625" style="1"/>
    <col min="15619" max="15619" width="48.28515625" style="1" customWidth="1"/>
    <col min="15620" max="15620" width="9.140625" style="1"/>
    <col min="15621" max="15621" width="11.5703125" style="1" customWidth="1"/>
    <col min="15622" max="15622" width="11.28515625" style="1" customWidth="1"/>
    <col min="15623" max="15623" width="0" style="1" hidden="1" customWidth="1"/>
    <col min="15624" max="15624" width="12.140625" style="1" customWidth="1"/>
    <col min="15625" max="15874" width="9.140625" style="1"/>
    <col min="15875" max="15875" width="48.28515625" style="1" customWidth="1"/>
    <col min="15876" max="15876" width="9.140625" style="1"/>
    <col min="15877" max="15877" width="11.5703125" style="1" customWidth="1"/>
    <col min="15878" max="15878" width="11.28515625" style="1" customWidth="1"/>
    <col min="15879" max="15879" width="0" style="1" hidden="1" customWidth="1"/>
    <col min="15880" max="15880" width="12.140625" style="1" customWidth="1"/>
    <col min="15881" max="16130" width="9.140625" style="1"/>
    <col min="16131" max="16131" width="48.28515625" style="1" customWidth="1"/>
    <col min="16132" max="16132" width="9.140625" style="1"/>
    <col min="16133" max="16133" width="11.5703125" style="1" customWidth="1"/>
    <col min="16134" max="16134" width="11.28515625" style="1" customWidth="1"/>
    <col min="16135" max="16135" width="0" style="1" hidden="1" customWidth="1"/>
    <col min="16136" max="16136" width="12.140625" style="1" customWidth="1"/>
    <col min="16137" max="16384" width="9.140625" style="1"/>
  </cols>
  <sheetData>
    <row r="1" spans="1:8">
      <c r="A1" s="128"/>
      <c r="B1" s="128"/>
      <c r="C1" s="128"/>
      <c r="D1" s="128"/>
      <c r="E1" s="128"/>
      <c r="F1" s="128"/>
      <c r="G1" s="128"/>
      <c r="H1" s="128"/>
    </row>
    <row r="2" spans="1:8">
      <c r="A2" s="128" t="s">
        <v>226</v>
      </c>
      <c r="B2" s="128"/>
      <c r="C2" s="128"/>
      <c r="D2" s="128"/>
      <c r="E2" s="128"/>
      <c r="F2" s="128"/>
      <c r="G2" s="115"/>
      <c r="H2" s="115"/>
    </row>
    <row r="3" spans="1:8" ht="15.75">
      <c r="A3" s="132" t="s">
        <v>22</v>
      </c>
      <c r="B3" s="129"/>
      <c r="C3" s="129"/>
      <c r="D3" s="129"/>
      <c r="E3" s="129"/>
      <c r="F3" s="129"/>
      <c r="G3" s="122"/>
      <c r="H3" s="123"/>
    </row>
    <row r="4" spans="1:8" ht="15.75" customHeight="1">
      <c r="A4" s="133" t="s">
        <v>141</v>
      </c>
      <c r="B4" s="134"/>
      <c r="C4" s="134"/>
      <c r="D4" s="134"/>
      <c r="E4" s="134"/>
      <c r="F4" s="134"/>
      <c r="G4" s="122"/>
      <c r="H4" s="123"/>
    </row>
    <row r="5" spans="1:8" ht="51">
      <c r="A5" s="15" t="s">
        <v>24</v>
      </c>
      <c r="B5" s="16" t="s">
        <v>142</v>
      </c>
      <c r="C5" s="16" t="s">
        <v>20</v>
      </c>
      <c r="D5" s="16" t="s">
        <v>175</v>
      </c>
      <c r="E5" s="17" t="s">
        <v>26</v>
      </c>
      <c r="F5" s="17" t="s">
        <v>27</v>
      </c>
      <c r="G5" s="57" t="s">
        <v>28</v>
      </c>
    </row>
    <row r="6" spans="1:8">
      <c r="A6" s="21" t="s">
        <v>143</v>
      </c>
      <c r="B6" s="30" t="s">
        <v>144</v>
      </c>
      <c r="C6" s="11">
        <v>13936</v>
      </c>
      <c r="D6" s="11">
        <v>14177</v>
      </c>
      <c r="E6" s="11">
        <v>14177</v>
      </c>
      <c r="F6" s="11">
        <v>0</v>
      </c>
      <c r="G6" s="9"/>
    </row>
    <row r="7" spans="1:8">
      <c r="A7" s="25" t="s">
        <v>145</v>
      </c>
      <c r="B7" s="58" t="s">
        <v>146</v>
      </c>
      <c r="C7" s="12">
        <f>SUM(C6)</f>
        <v>13936</v>
      </c>
      <c r="D7" s="12">
        <f>SUM(D6)</f>
        <v>14177</v>
      </c>
      <c r="E7" s="12">
        <f>SUM(E6)</f>
        <v>14177</v>
      </c>
      <c r="F7" s="11">
        <v>0</v>
      </c>
      <c r="G7" s="10"/>
    </row>
    <row r="8" spans="1:8" ht="25.5">
      <c r="A8" s="22" t="s">
        <v>176</v>
      </c>
      <c r="B8" s="30" t="s">
        <v>177</v>
      </c>
      <c r="C8" s="11">
        <v>0</v>
      </c>
      <c r="D8" s="11">
        <v>159</v>
      </c>
      <c r="E8" s="11">
        <v>159</v>
      </c>
      <c r="F8" s="11"/>
      <c r="G8" s="9"/>
    </row>
    <row r="9" spans="1:8" ht="28.5" customHeight="1">
      <c r="A9" s="29" t="s">
        <v>147</v>
      </c>
      <c r="B9" s="39" t="s">
        <v>148</v>
      </c>
      <c r="C9" s="12">
        <f>SUM(C7)</f>
        <v>13936</v>
      </c>
      <c r="D9" s="12">
        <f>SUM(D7:D8)</f>
        <v>14336</v>
      </c>
      <c r="E9" s="12">
        <f>SUM(E7:E8)</f>
        <v>14336</v>
      </c>
      <c r="F9" s="11">
        <v>0</v>
      </c>
      <c r="G9" s="9"/>
    </row>
    <row r="10" spans="1:8">
      <c r="A10" s="22" t="s">
        <v>149</v>
      </c>
      <c r="B10" s="30" t="s">
        <v>150</v>
      </c>
      <c r="C10" s="11">
        <v>1599</v>
      </c>
      <c r="D10" s="11">
        <v>1599</v>
      </c>
      <c r="E10" s="11">
        <v>1599</v>
      </c>
      <c r="F10" s="11">
        <v>0</v>
      </c>
      <c r="G10" s="9"/>
    </row>
    <row r="11" spans="1:8">
      <c r="A11" s="22" t="s">
        <v>151</v>
      </c>
      <c r="B11" s="30" t="s">
        <v>152</v>
      </c>
      <c r="C11" s="11">
        <v>2500</v>
      </c>
      <c r="D11" s="11">
        <v>2500</v>
      </c>
      <c r="E11" s="11">
        <v>2500</v>
      </c>
      <c r="F11" s="11">
        <v>0</v>
      </c>
      <c r="G11" s="9"/>
    </row>
    <row r="12" spans="1:8">
      <c r="A12" s="22" t="s">
        <v>153</v>
      </c>
      <c r="B12" s="30" t="s">
        <v>154</v>
      </c>
      <c r="C12" s="11">
        <v>800</v>
      </c>
      <c r="D12" s="11">
        <v>800</v>
      </c>
      <c r="E12" s="11">
        <v>800</v>
      </c>
      <c r="F12" s="11">
        <v>0</v>
      </c>
      <c r="G12" s="9"/>
    </row>
    <row r="13" spans="1:8">
      <c r="A13" s="22" t="s">
        <v>178</v>
      </c>
      <c r="B13" s="30" t="s">
        <v>179</v>
      </c>
      <c r="C13" s="11"/>
      <c r="D13" s="11">
        <v>0</v>
      </c>
      <c r="E13" s="11"/>
      <c r="F13" s="11"/>
      <c r="G13" s="9"/>
    </row>
    <row r="14" spans="1:8">
      <c r="A14" s="29" t="s">
        <v>155</v>
      </c>
      <c r="B14" s="39" t="s">
        <v>156</v>
      </c>
      <c r="C14" s="12">
        <f>SUM(C10:C12)</f>
        <v>4899</v>
      </c>
      <c r="D14" s="12">
        <f>SUM(D10:D13)</f>
        <v>4899</v>
      </c>
      <c r="E14" s="12">
        <f>SUM(E10:E12)</f>
        <v>4899</v>
      </c>
      <c r="F14" s="11">
        <v>0</v>
      </c>
      <c r="G14" s="10"/>
    </row>
    <row r="15" spans="1:8">
      <c r="A15" s="32" t="s">
        <v>157</v>
      </c>
      <c r="B15" s="30" t="s">
        <v>158</v>
      </c>
      <c r="C15" s="11">
        <v>4622</v>
      </c>
      <c r="D15" s="11">
        <v>4622</v>
      </c>
      <c r="E15" s="11">
        <v>4622</v>
      </c>
      <c r="F15" s="11">
        <v>0</v>
      </c>
      <c r="G15" s="9"/>
    </row>
    <row r="16" spans="1:8">
      <c r="A16" s="32" t="s">
        <v>159</v>
      </c>
      <c r="B16" s="30" t="s">
        <v>160</v>
      </c>
      <c r="C16" s="11">
        <v>1802</v>
      </c>
      <c r="D16" s="11">
        <v>1802</v>
      </c>
      <c r="E16" s="11">
        <v>1802</v>
      </c>
      <c r="F16" s="11">
        <v>0</v>
      </c>
      <c r="G16" s="9"/>
    </row>
    <row r="17" spans="1:7">
      <c r="A17" s="32" t="s">
        <v>161</v>
      </c>
      <c r="B17" s="30" t="s">
        <v>162</v>
      </c>
      <c r="C17" s="11">
        <v>1708</v>
      </c>
      <c r="D17" s="11">
        <v>1708</v>
      </c>
      <c r="E17" s="11">
        <v>1708</v>
      </c>
      <c r="F17" s="11">
        <v>0</v>
      </c>
      <c r="G17" s="9"/>
    </row>
    <row r="18" spans="1:7">
      <c r="A18" s="32" t="s">
        <v>180</v>
      </c>
      <c r="B18" s="30" t="s">
        <v>181</v>
      </c>
      <c r="C18" s="11"/>
      <c r="D18" s="11"/>
      <c r="E18" s="11"/>
      <c r="F18" s="11"/>
      <c r="G18" s="9"/>
    </row>
    <row r="19" spans="1:7">
      <c r="A19" s="33" t="s">
        <v>163</v>
      </c>
      <c r="B19" s="39" t="s">
        <v>164</v>
      </c>
      <c r="C19" s="12">
        <f>SUM(C15:C17)</f>
        <v>8132</v>
      </c>
      <c r="D19" s="12">
        <f>SUM(D15:D17)</f>
        <v>8132</v>
      </c>
      <c r="E19" s="12">
        <f>SUM(E15:E17)</f>
        <v>8132</v>
      </c>
      <c r="F19" s="11">
        <v>0</v>
      </c>
      <c r="G19" s="10"/>
    </row>
    <row r="20" spans="1:7" ht="15.75">
      <c r="A20" s="59" t="s">
        <v>165</v>
      </c>
      <c r="B20" s="60" t="s">
        <v>166</v>
      </c>
      <c r="C20" s="12">
        <f>SUM(C9+C14+C19)</f>
        <v>26967</v>
      </c>
      <c r="D20" s="12">
        <f>SUM(D9+D14+D19)</f>
        <v>27367</v>
      </c>
      <c r="E20" s="12">
        <f>SUM(E9+E14+E19)</f>
        <v>27367</v>
      </c>
      <c r="F20" s="11">
        <v>0</v>
      </c>
      <c r="G20" s="10"/>
    </row>
    <row r="21" spans="1:7" ht="15.75">
      <c r="A21" s="61" t="s">
        <v>167</v>
      </c>
      <c r="B21" s="60"/>
      <c r="C21" s="12">
        <v>5703</v>
      </c>
      <c r="D21" s="12">
        <v>14721</v>
      </c>
      <c r="E21" s="12">
        <v>14721</v>
      </c>
      <c r="F21" s="11">
        <v>0</v>
      </c>
      <c r="G21" s="10"/>
    </row>
    <row r="22" spans="1:7" ht="15.75">
      <c r="A22" s="61" t="s">
        <v>168</v>
      </c>
      <c r="B22" s="60"/>
      <c r="C22" s="12">
        <v>-14170</v>
      </c>
      <c r="D22" s="12">
        <v>-14170</v>
      </c>
      <c r="E22" s="12">
        <v>-14170</v>
      </c>
      <c r="F22" s="11">
        <v>0</v>
      </c>
      <c r="G22" s="10"/>
    </row>
    <row r="23" spans="1:7" ht="25.5">
      <c r="A23" s="22" t="s">
        <v>169</v>
      </c>
      <c r="B23" s="22" t="s">
        <v>170</v>
      </c>
      <c r="C23" s="11">
        <v>9011</v>
      </c>
      <c r="D23" s="11">
        <v>22355</v>
      </c>
      <c r="E23" s="11">
        <v>22355</v>
      </c>
      <c r="F23" s="11">
        <v>0</v>
      </c>
      <c r="G23" s="9"/>
    </row>
    <row r="24" spans="1:7">
      <c r="A24" s="25" t="s">
        <v>171</v>
      </c>
      <c r="B24" s="25" t="s">
        <v>172</v>
      </c>
      <c r="C24" s="12">
        <f t="shared" ref="C24:E25" si="0">SUM(C23)</f>
        <v>9011</v>
      </c>
      <c r="D24" s="12">
        <f t="shared" si="0"/>
        <v>22355</v>
      </c>
      <c r="E24" s="12">
        <f t="shared" si="0"/>
        <v>22355</v>
      </c>
      <c r="F24" s="11">
        <v>0</v>
      </c>
      <c r="G24" s="10"/>
    </row>
    <row r="25" spans="1:7" ht="15.75">
      <c r="A25" s="62" t="s">
        <v>173</v>
      </c>
      <c r="B25" s="63" t="s">
        <v>174</v>
      </c>
      <c r="C25" s="12">
        <f t="shared" si="0"/>
        <v>9011</v>
      </c>
      <c r="D25" s="12">
        <f t="shared" si="0"/>
        <v>22355</v>
      </c>
      <c r="E25" s="12">
        <f t="shared" si="0"/>
        <v>22355</v>
      </c>
      <c r="F25" s="11">
        <v>0</v>
      </c>
      <c r="G25" s="10"/>
    </row>
    <row r="26" spans="1:7" ht="15.75">
      <c r="A26" s="61" t="s">
        <v>18</v>
      </c>
      <c r="B26" s="64"/>
      <c r="C26" s="12">
        <f>SUM(C9+C14+C19+C25)</f>
        <v>35978</v>
      </c>
      <c r="D26" s="12">
        <f>SUM(D20+D25)</f>
        <v>49722</v>
      </c>
      <c r="E26" s="12">
        <f>SUM(E20+E25)</f>
        <v>49722</v>
      </c>
      <c r="F26" s="11">
        <v>0</v>
      </c>
      <c r="G26" s="10"/>
    </row>
  </sheetData>
  <mergeCells count="4">
    <mergeCell ref="A1:H1"/>
    <mergeCell ref="A2:F2"/>
    <mergeCell ref="A3:F3"/>
    <mergeCell ref="A4:F4"/>
  </mergeCells>
  <printOptions horizontalCentered="1"/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I93"/>
  <sheetViews>
    <sheetView workbookViewId="0">
      <selection sqref="A1:XFD1048576"/>
    </sheetView>
  </sheetViews>
  <sheetFormatPr defaultRowHeight="15"/>
  <cols>
    <col min="1" max="1" width="54.28515625" style="1" customWidth="1"/>
    <col min="2" max="2" width="15" style="1" customWidth="1"/>
    <col min="3" max="3" width="21.140625" style="1" customWidth="1"/>
    <col min="4" max="4" width="16.7109375" style="1" hidden="1" customWidth="1"/>
    <col min="5" max="5" width="17" style="1" hidden="1" customWidth="1"/>
    <col min="6" max="6" width="13.85546875" style="1" hidden="1" customWidth="1"/>
    <col min="7" max="7" width="10.7109375" style="1" hidden="1" customWidth="1"/>
    <col min="8" max="8" width="11.5703125" style="1" hidden="1" customWidth="1"/>
    <col min="9" max="9" width="16.28515625" style="1" customWidth="1"/>
    <col min="10" max="255" width="9.140625" style="1"/>
    <col min="256" max="256" width="54.28515625" style="1" customWidth="1"/>
    <col min="257" max="257" width="15.28515625" style="1" customWidth="1"/>
    <col min="258" max="258" width="17.7109375" style="1" customWidth="1"/>
    <col min="259" max="263" width="0" style="1" hidden="1" customWidth="1"/>
    <col min="264" max="511" width="9.140625" style="1"/>
    <col min="512" max="512" width="54.28515625" style="1" customWidth="1"/>
    <col min="513" max="513" width="15.28515625" style="1" customWidth="1"/>
    <col min="514" max="514" width="17.7109375" style="1" customWidth="1"/>
    <col min="515" max="519" width="0" style="1" hidden="1" customWidth="1"/>
    <col min="520" max="767" width="9.140625" style="1"/>
    <col min="768" max="768" width="54.28515625" style="1" customWidth="1"/>
    <col min="769" max="769" width="15.28515625" style="1" customWidth="1"/>
    <col min="770" max="770" width="17.7109375" style="1" customWidth="1"/>
    <col min="771" max="775" width="0" style="1" hidden="1" customWidth="1"/>
    <col min="776" max="1023" width="9.140625" style="1"/>
    <col min="1024" max="1024" width="54.28515625" style="1" customWidth="1"/>
    <col min="1025" max="1025" width="15.28515625" style="1" customWidth="1"/>
    <col min="1026" max="1026" width="17.7109375" style="1" customWidth="1"/>
    <col min="1027" max="1031" width="0" style="1" hidden="1" customWidth="1"/>
    <col min="1032" max="1279" width="9.140625" style="1"/>
    <col min="1280" max="1280" width="54.28515625" style="1" customWidth="1"/>
    <col min="1281" max="1281" width="15.28515625" style="1" customWidth="1"/>
    <col min="1282" max="1282" width="17.7109375" style="1" customWidth="1"/>
    <col min="1283" max="1287" width="0" style="1" hidden="1" customWidth="1"/>
    <col min="1288" max="1535" width="9.140625" style="1"/>
    <col min="1536" max="1536" width="54.28515625" style="1" customWidth="1"/>
    <col min="1537" max="1537" width="15.28515625" style="1" customWidth="1"/>
    <col min="1538" max="1538" width="17.7109375" style="1" customWidth="1"/>
    <col min="1539" max="1543" width="0" style="1" hidden="1" customWidth="1"/>
    <col min="1544" max="1791" width="9.140625" style="1"/>
    <col min="1792" max="1792" width="54.28515625" style="1" customWidth="1"/>
    <col min="1793" max="1793" width="15.28515625" style="1" customWidth="1"/>
    <col min="1794" max="1794" width="17.7109375" style="1" customWidth="1"/>
    <col min="1795" max="1799" width="0" style="1" hidden="1" customWidth="1"/>
    <col min="1800" max="2047" width="9.140625" style="1"/>
    <col min="2048" max="2048" width="54.28515625" style="1" customWidth="1"/>
    <col min="2049" max="2049" width="15.28515625" style="1" customWidth="1"/>
    <col min="2050" max="2050" width="17.7109375" style="1" customWidth="1"/>
    <col min="2051" max="2055" width="0" style="1" hidden="1" customWidth="1"/>
    <col min="2056" max="2303" width="9.140625" style="1"/>
    <col min="2304" max="2304" width="54.28515625" style="1" customWidth="1"/>
    <col min="2305" max="2305" width="15.28515625" style="1" customWidth="1"/>
    <col min="2306" max="2306" width="17.7109375" style="1" customWidth="1"/>
    <col min="2307" max="2311" width="0" style="1" hidden="1" customWidth="1"/>
    <col min="2312" max="2559" width="9.140625" style="1"/>
    <col min="2560" max="2560" width="54.28515625" style="1" customWidth="1"/>
    <col min="2561" max="2561" width="15.28515625" style="1" customWidth="1"/>
    <col min="2562" max="2562" width="17.7109375" style="1" customWidth="1"/>
    <col min="2563" max="2567" width="0" style="1" hidden="1" customWidth="1"/>
    <col min="2568" max="2815" width="9.140625" style="1"/>
    <col min="2816" max="2816" width="54.28515625" style="1" customWidth="1"/>
    <col min="2817" max="2817" width="15.28515625" style="1" customWidth="1"/>
    <col min="2818" max="2818" width="17.7109375" style="1" customWidth="1"/>
    <col min="2819" max="2823" width="0" style="1" hidden="1" customWidth="1"/>
    <col min="2824" max="3071" width="9.140625" style="1"/>
    <col min="3072" max="3072" width="54.28515625" style="1" customWidth="1"/>
    <col min="3073" max="3073" width="15.28515625" style="1" customWidth="1"/>
    <col min="3074" max="3074" width="17.7109375" style="1" customWidth="1"/>
    <col min="3075" max="3079" width="0" style="1" hidden="1" customWidth="1"/>
    <col min="3080" max="3327" width="9.140625" style="1"/>
    <col min="3328" max="3328" width="54.28515625" style="1" customWidth="1"/>
    <col min="3329" max="3329" width="15.28515625" style="1" customWidth="1"/>
    <col min="3330" max="3330" width="17.7109375" style="1" customWidth="1"/>
    <col min="3331" max="3335" width="0" style="1" hidden="1" customWidth="1"/>
    <col min="3336" max="3583" width="9.140625" style="1"/>
    <col min="3584" max="3584" width="54.28515625" style="1" customWidth="1"/>
    <col min="3585" max="3585" width="15.28515625" style="1" customWidth="1"/>
    <col min="3586" max="3586" width="17.7109375" style="1" customWidth="1"/>
    <col min="3587" max="3591" width="0" style="1" hidden="1" customWidth="1"/>
    <col min="3592" max="3839" width="9.140625" style="1"/>
    <col min="3840" max="3840" width="54.28515625" style="1" customWidth="1"/>
    <col min="3841" max="3841" width="15.28515625" style="1" customWidth="1"/>
    <col min="3842" max="3842" width="17.7109375" style="1" customWidth="1"/>
    <col min="3843" max="3847" width="0" style="1" hidden="1" customWidth="1"/>
    <col min="3848" max="4095" width="9.140625" style="1"/>
    <col min="4096" max="4096" width="54.28515625" style="1" customWidth="1"/>
    <col min="4097" max="4097" width="15.28515625" style="1" customWidth="1"/>
    <col min="4098" max="4098" width="17.7109375" style="1" customWidth="1"/>
    <col min="4099" max="4103" width="0" style="1" hidden="1" customWidth="1"/>
    <col min="4104" max="4351" width="9.140625" style="1"/>
    <col min="4352" max="4352" width="54.28515625" style="1" customWidth="1"/>
    <col min="4353" max="4353" width="15.28515625" style="1" customWidth="1"/>
    <col min="4354" max="4354" width="17.7109375" style="1" customWidth="1"/>
    <col min="4355" max="4359" width="0" style="1" hidden="1" customWidth="1"/>
    <col min="4360" max="4607" width="9.140625" style="1"/>
    <col min="4608" max="4608" width="54.28515625" style="1" customWidth="1"/>
    <col min="4609" max="4609" width="15.28515625" style="1" customWidth="1"/>
    <col min="4610" max="4610" width="17.7109375" style="1" customWidth="1"/>
    <col min="4611" max="4615" width="0" style="1" hidden="1" customWidth="1"/>
    <col min="4616" max="4863" width="9.140625" style="1"/>
    <col min="4864" max="4864" width="54.28515625" style="1" customWidth="1"/>
    <col min="4865" max="4865" width="15.28515625" style="1" customWidth="1"/>
    <col min="4866" max="4866" width="17.7109375" style="1" customWidth="1"/>
    <col min="4867" max="4871" width="0" style="1" hidden="1" customWidth="1"/>
    <col min="4872" max="5119" width="9.140625" style="1"/>
    <col min="5120" max="5120" width="54.28515625" style="1" customWidth="1"/>
    <col min="5121" max="5121" width="15.28515625" style="1" customWidth="1"/>
    <col min="5122" max="5122" width="17.7109375" style="1" customWidth="1"/>
    <col min="5123" max="5127" width="0" style="1" hidden="1" customWidth="1"/>
    <col min="5128" max="5375" width="9.140625" style="1"/>
    <col min="5376" max="5376" width="54.28515625" style="1" customWidth="1"/>
    <col min="5377" max="5377" width="15.28515625" style="1" customWidth="1"/>
    <col min="5378" max="5378" width="17.7109375" style="1" customWidth="1"/>
    <col min="5379" max="5383" width="0" style="1" hidden="1" customWidth="1"/>
    <col min="5384" max="5631" width="9.140625" style="1"/>
    <col min="5632" max="5632" width="54.28515625" style="1" customWidth="1"/>
    <col min="5633" max="5633" width="15.28515625" style="1" customWidth="1"/>
    <col min="5634" max="5634" width="17.7109375" style="1" customWidth="1"/>
    <col min="5635" max="5639" width="0" style="1" hidden="1" customWidth="1"/>
    <col min="5640" max="5887" width="9.140625" style="1"/>
    <col min="5888" max="5888" width="54.28515625" style="1" customWidth="1"/>
    <col min="5889" max="5889" width="15.28515625" style="1" customWidth="1"/>
    <col min="5890" max="5890" width="17.7109375" style="1" customWidth="1"/>
    <col min="5891" max="5895" width="0" style="1" hidden="1" customWidth="1"/>
    <col min="5896" max="6143" width="9.140625" style="1"/>
    <col min="6144" max="6144" width="54.28515625" style="1" customWidth="1"/>
    <col min="6145" max="6145" width="15.28515625" style="1" customWidth="1"/>
    <col min="6146" max="6146" width="17.7109375" style="1" customWidth="1"/>
    <col min="6147" max="6151" width="0" style="1" hidden="1" customWidth="1"/>
    <col min="6152" max="6399" width="9.140625" style="1"/>
    <col min="6400" max="6400" width="54.28515625" style="1" customWidth="1"/>
    <col min="6401" max="6401" width="15.28515625" style="1" customWidth="1"/>
    <col min="6402" max="6402" width="17.7109375" style="1" customWidth="1"/>
    <col min="6403" max="6407" width="0" style="1" hidden="1" customWidth="1"/>
    <col min="6408" max="6655" width="9.140625" style="1"/>
    <col min="6656" max="6656" width="54.28515625" style="1" customWidth="1"/>
    <col min="6657" max="6657" width="15.28515625" style="1" customWidth="1"/>
    <col min="6658" max="6658" width="17.7109375" style="1" customWidth="1"/>
    <col min="6659" max="6663" width="0" style="1" hidden="1" customWidth="1"/>
    <col min="6664" max="6911" width="9.140625" style="1"/>
    <col min="6912" max="6912" width="54.28515625" style="1" customWidth="1"/>
    <col min="6913" max="6913" width="15.28515625" style="1" customWidth="1"/>
    <col min="6914" max="6914" width="17.7109375" style="1" customWidth="1"/>
    <col min="6915" max="6919" width="0" style="1" hidden="1" customWidth="1"/>
    <col min="6920" max="7167" width="9.140625" style="1"/>
    <col min="7168" max="7168" width="54.28515625" style="1" customWidth="1"/>
    <col min="7169" max="7169" width="15.28515625" style="1" customWidth="1"/>
    <col min="7170" max="7170" width="17.7109375" style="1" customWidth="1"/>
    <col min="7171" max="7175" width="0" style="1" hidden="1" customWidth="1"/>
    <col min="7176" max="7423" width="9.140625" style="1"/>
    <col min="7424" max="7424" width="54.28515625" style="1" customWidth="1"/>
    <col min="7425" max="7425" width="15.28515625" style="1" customWidth="1"/>
    <col min="7426" max="7426" width="17.7109375" style="1" customWidth="1"/>
    <col min="7427" max="7431" width="0" style="1" hidden="1" customWidth="1"/>
    <col min="7432" max="7679" width="9.140625" style="1"/>
    <col min="7680" max="7680" width="54.28515625" style="1" customWidth="1"/>
    <col min="7681" max="7681" width="15.28515625" style="1" customWidth="1"/>
    <col min="7682" max="7682" width="17.7109375" style="1" customWidth="1"/>
    <col min="7683" max="7687" width="0" style="1" hidden="1" customWidth="1"/>
    <col min="7688" max="7935" width="9.140625" style="1"/>
    <col min="7936" max="7936" width="54.28515625" style="1" customWidth="1"/>
    <col min="7937" max="7937" width="15.28515625" style="1" customWidth="1"/>
    <col min="7938" max="7938" width="17.7109375" style="1" customWidth="1"/>
    <col min="7939" max="7943" width="0" style="1" hidden="1" customWidth="1"/>
    <col min="7944" max="8191" width="9.140625" style="1"/>
    <col min="8192" max="8192" width="54.28515625" style="1" customWidth="1"/>
    <col min="8193" max="8193" width="15.28515625" style="1" customWidth="1"/>
    <col min="8194" max="8194" width="17.7109375" style="1" customWidth="1"/>
    <col min="8195" max="8199" width="0" style="1" hidden="1" customWidth="1"/>
    <col min="8200" max="8447" width="9.140625" style="1"/>
    <col min="8448" max="8448" width="54.28515625" style="1" customWidth="1"/>
    <col min="8449" max="8449" width="15.28515625" style="1" customWidth="1"/>
    <col min="8450" max="8450" width="17.7109375" style="1" customWidth="1"/>
    <col min="8451" max="8455" width="0" style="1" hidden="1" customWidth="1"/>
    <col min="8456" max="8703" width="9.140625" style="1"/>
    <col min="8704" max="8704" width="54.28515625" style="1" customWidth="1"/>
    <col min="8705" max="8705" width="15.28515625" style="1" customWidth="1"/>
    <col min="8706" max="8706" width="17.7109375" style="1" customWidth="1"/>
    <col min="8707" max="8711" width="0" style="1" hidden="1" customWidth="1"/>
    <col min="8712" max="8959" width="9.140625" style="1"/>
    <col min="8960" max="8960" width="54.28515625" style="1" customWidth="1"/>
    <col min="8961" max="8961" width="15.28515625" style="1" customWidth="1"/>
    <col min="8962" max="8962" width="17.7109375" style="1" customWidth="1"/>
    <col min="8963" max="8967" width="0" style="1" hidden="1" customWidth="1"/>
    <col min="8968" max="9215" width="9.140625" style="1"/>
    <col min="9216" max="9216" width="54.28515625" style="1" customWidth="1"/>
    <col min="9217" max="9217" width="15.28515625" style="1" customWidth="1"/>
    <col min="9218" max="9218" width="17.7109375" style="1" customWidth="1"/>
    <col min="9219" max="9223" width="0" style="1" hidden="1" customWidth="1"/>
    <col min="9224" max="9471" width="9.140625" style="1"/>
    <col min="9472" max="9472" width="54.28515625" style="1" customWidth="1"/>
    <col min="9473" max="9473" width="15.28515625" style="1" customWidth="1"/>
    <col min="9474" max="9474" width="17.7109375" style="1" customWidth="1"/>
    <col min="9475" max="9479" width="0" style="1" hidden="1" customWidth="1"/>
    <col min="9480" max="9727" width="9.140625" style="1"/>
    <col min="9728" max="9728" width="54.28515625" style="1" customWidth="1"/>
    <col min="9729" max="9729" width="15.28515625" style="1" customWidth="1"/>
    <col min="9730" max="9730" width="17.7109375" style="1" customWidth="1"/>
    <col min="9731" max="9735" width="0" style="1" hidden="1" customWidth="1"/>
    <col min="9736" max="9983" width="9.140625" style="1"/>
    <col min="9984" max="9984" width="54.28515625" style="1" customWidth="1"/>
    <col min="9985" max="9985" width="15.28515625" style="1" customWidth="1"/>
    <col min="9986" max="9986" width="17.7109375" style="1" customWidth="1"/>
    <col min="9987" max="9991" width="0" style="1" hidden="1" customWidth="1"/>
    <col min="9992" max="10239" width="9.140625" style="1"/>
    <col min="10240" max="10240" width="54.28515625" style="1" customWidth="1"/>
    <col min="10241" max="10241" width="15.28515625" style="1" customWidth="1"/>
    <col min="10242" max="10242" width="17.7109375" style="1" customWidth="1"/>
    <col min="10243" max="10247" width="0" style="1" hidden="1" customWidth="1"/>
    <col min="10248" max="10495" width="9.140625" style="1"/>
    <col min="10496" max="10496" width="54.28515625" style="1" customWidth="1"/>
    <col min="10497" max="10497" width="15.28515625" style="1" customWidth="1"/>
    <col min="10498" max="10498" width="17.7109375" style="1" customWidth="1"/>
    <col min="10499" max="10503" width="0" style="1" hidden="1" customWidth="1"/>
    <col min="10504" max="10751" width="9.140625" style="1"/>
    <col min="10752" max="10752" width="54.28515625" style="1" customWidth="1"/>
    <col min="10753" max="10753" width="15.28515625" style="1" customWidth="1"/>
    <col min="10754" max="10754" width="17.7109375" style="1" customWidth="1"/>
    <col min="10755" max="10759" width="0" style="1" hidden="1" customWidth="1"/>
    <col min="10760" max="11007" width="9.140625" style="1"/>
    <col min="11008" max="11008" width="54.28515625" style="1" customWidth="1"/>
    <col min="11009" max="11009" width="15.28515625" style="1" customWidth="1"/>
    <col min="11010" max="11010" width="17.7109375" style="1" customWidth="1"/>
    <col min="11011" max="11015" width="0" style="1" hidden="1" customWidth="1"/>
    <col min="11016" max="11263" width="9.140625" style="1"/>
    <col min="11264" max="11264" width="54.28515625" style="1" customWidth="1"/>
    <col min="11265" max="11265" width="15.28515625" style="1" customWidth="1"/>
    <col min="11266" max="11266" width="17.7109375" style="1" customWidth="1"/>
    <col min="11267" max="11271" width="0" style="1" hidden="1" customWidth="1"/>
    <col min="11272" max="11519" width="9.140625" style="1"/>
    <col min="11520" max="11520" width="54.28515625" style="1" customWidth="1"/>
    <col min="11521" max="11521" width="15.28515625" style="1" customWidth="1"/>
    <col min="11522" max="11522" width="17.7109375" style="1" customWidth="1"/>
    <col min="11523" max="11527" width="0" style="1" hidden="1" customWidth="1"/>
    <col min="11528" max="11775" width="9.140625" style="1"/>
    <col min="11776" max="11776" width="54.28515625" style="1" customWidth="1"/>
    <col min="11777" max="11777" width="15.28515625" style="1" customWidth="1"/>
    <col min="11778" max="11778" width="17.7109375" style="1" customWidth="1"/>
    <col min="11779" max="11783" width="0" style="1" hidden="1" customWidth="1"/>
    <col min="11784" max="12031" width="9.140625" style="1"/>
    <col min="12032" max="12032" width="54.28515625" style="1" customWidth="1"/>
    <col min="12033" max="12033" width="15.28515625" style="1" customWidth="1"/>
    <col min="12034" max="12034" width="17.7109375" style="1" customWidth="1"/>
    <col min="12035" max="12039" width="0" style="1" hidden="1" customWidth="1"/>
    <col min="12040" max="12287" width="9.140625" style="1"/>
    <col min="12288" max="12288" width="54.28515625" style="1" customWidth="1"/>
    <col min="12289" max="12289" width="15.28515625" style="1" customWidth="1"/>
    <col min="12290" max="12290" width="17.7109375" style="1" customWidth="1"/>
    <col min="12291" max="12295" width="0" style="1" hidden="1" customWidth="1"/>
    <col min="12296" max="12543" width="9.140625" style="1"/>
    <col min="12544" max="12544" width="54.28515625" style="1" customWidth="1"/>
    <col min="12545" max="12545" width="15.28515625" style="1" customWidth="1"/>
    <col min="12546" max="12546" width="17.7109375" style="1" customWidth="1"/>
    <col min="12547" max="12551" width="0" style="1" hidden="1" customWidth="1"/>
    <col min="12552" max="12799" width="9.140625" style="1"/>
    <col min="12800" max="12800" width="54.28515625" style="1" customWidth="1"/>
    <col min="12801" max="12801" width="15.28515625" style="1" customWidth="1"/>
    <col min="12802" max="12802" width="17.7109375" style="1" customWidth="1"/>
    <col min="12803" max="12807" width="0" style="1" hidden="1" customWidth="1"/>
    <col min="12808" max="13055" width="9.140625" style="1"/>
    <col min="13056" max="13056" width="54.28515625" style="1" customWidth="1"/>
    <col min="13057" max="13057" width="15.28515625" style="1" customWidth="1"/>
    <col min="13058" max="13058" width="17.7109375" style="1" customWidth="1"/>
    <col min="13059" max="13063" width="0" style="1" hidden="1" customWidth="1"/>
    <col min="13064" max="13311" width="9.140625" style="1"/>
    <col min="13312" max="13312" width="54.28515625" style="1" customWidth="1"/>
    <col min="13313" max="13313" width="15.28515625" style="1" customWidth="1"/>
    <col min="13314" max="13314" width="17.7109375" style="1" customWidth="1"/>
    <col min="13315" max="13319" width="0" style="1" hidden="1" customWidth="1"/>
    <col min="13320" max="13567" width="9.140625" style="1"/>
    <col min="13568" max="13568" width="54.28515625" style="1" customWidth="1"/>
    <col min="13569" max="13569" width="15.28515625" style="1" customWidth="1"/>
    <col min="13570" max="13570" width="17.7109375" style="1" customWidth="1"/>
    <col min="13571" max="13575" width="0" style="1" hidden="1" customWidth="1"/>
    <col min="13576" max="13823" width="9.140625" style="1"/>
    <col min="13824" max="13824" width="54.28515625" style="1" customWidth="1"/>
    <col min="13825" max="13825" width="15.28515625" style="1" customWidth="1"/>
    <col min="13826" max="13826" width="17.7109375" style="1" customWidth="1"/>
    <col min="13827" max="13831" width="0" style="1" hidden="1" customWidth="1"/>
    <col min="13832" max="14079" width="9.140625" style="1"/>
    <col min="14080" max="14080" width="54.28515625" style="1" customWidth="1"/>
    <col min="14081" max="14081" width="15.28515625" style="1" customWidth="1"/>
    <col min="14082" max="14082" width="17.7109375" style="1" customWidth="1"/>
    <col min="14083" max="14087" width="0" style="1" hidden="1" customWidth="1"/>
    <col min="14088" max="14335" width="9.140625" style="1"/>
    <col min="14336" max="14336" width="54.28515625" style="1" customWidth="1"/>
    <col min="14337" max="14337" width="15.28515625" style="1" customWidth="1"/>
    <col min="14338" max="14338" width="17.7109375" style="1" customWidth="1"/>
    <col min="14339" max="14343" width="0" style="1" hidden="1" customWidth="1"/>
    <col min="14344" max="14591" width="9.140625" style="1"/>
    <col min="14592" max="14592" width="54.28515625" style="1" customWidth="1"/>
    <col min="14593" max="14593" width="15.28515625" style="1" customWidth="1"/>
    <col min="14594" max="14594" width="17.7109375" style="1" customWidth="1"/>
    <col min="14595" max="14599" width="0" style="1" hidden="1" customWidth="1"/>
    <col min="14600" max="14847" width="9.140625" style="1"/>
    <col min="14848" max="14848" width="54.28515625" style="1" customWidth="1"/>
    <col min="14849" max="14849" width="15.28515625" style="1" customWidth="1"/>
    <col min="14850" max="14850" width="17.7109375" style="1" customWidth="1"/>
    <col min="14851" max="14855" width="0" style="1" hidden="1" customWidth="1"/>
    <col min="14856" max="15103" width="9.140625" style="1"/>
    <col min="15104" max="15104" width="54.28515625" style="1" customWidth="1"/>
    <col min="15105" max="15105" width="15.28515625" style="1" customWidth="1"/>
    <col min="15106" max="15106" width="17.7109375" style="1" customWidth="1"/>
    <col min="15107" max="15111" width="0" style="1" hidden="1" customWidth="1"/>
    <col min="15112" max="15359" width="9.140625" style="1"/>
    <col min="15360" max="15360" width="54.28515625" style="1" customWidth="1"/>
    <col min="15361" max="15361" width="15.28515625" style="1" customWidth="1"/>
    <col min="15362" max="15362" width="17.7109375" style="1" customWidth="1"/>
    <col min="15363" max="15367" width="0" style="1" hidden="1" customWidth="1"/>
    <col min="15368" max="15615" width="9.140625" style="1"/>
    <col min="15616" max="15616" width="54.28515625" style="1" customWidth="1"/>
    <col min="15617" max="15617" width="15.28515625" style="1" customWidth="1"/>
    <col min="15618" max="15618" width="17.7109375" style="1" customWidth="1"/>
    <col min="15619" max="15623" width="0" style="1" hidden="1" customWidth="1"/>
    <col min="15624" max="15871" width="9.140625" style="1"/>
    <col min="15872" max="15872" width="54.28515625" style="1" customWidth="1"/>
    <col min="15873" max="15873" width="15.28515625" style="1" customWidth="1"/>
    <col min="15874" max="15874" width="17.7109375" style="1" customWidth="1"/>
    <col min="15875" max="15879" width="0" style="1" hidden="1" customWidth="1"/>
    <col min="15880" max="16127" width="9.140625" style="1"/>
    <col min="16128" max="16128" width="54.28515625" style="1" customWidth="1"/>
    <col min="16129" max="16129" width="15.28515625" style="1" customWidth="1"/>
    <col min="16130" max="16130" width="17.7109375" style="1" customWidth="1"/>
    <col min="16131" max="16135" width="0" style="1" hidden="1" customWidth="1"/>
    <col min="16136" max="16384" width="9.140625" style="1"/>
  </cols>
  <sheetData>
    <row r="2" spans="1:9">
      <c r="A2" s="128" t="s">
        <v>227</v>
      </c>
      <c r="B2" s="128"/>
      <c r="C2" s="128"/>
      <c r="D2" s="128"/>
      <c r="E2" s="128"/>
      <c r="F2" s="128"/>
      <c r="G2" s="135"/>
      <c r="H2" s="135"/>
      <c r="I2" s="135"/>
    </row>
    <row r="3" spans="1:9" ht="15.75">
      <c r="A3" s="132" t="s">
        <v>182</v>
      </c>
      <c r="B3" s="136"/>
      <c r="C3" s="136"/>
      <c r="D3" s="136"/>
      <c r="E3" s="136"/>
      <c r="F3" s="137"/>
      <c r="G3" s="135"/>
      <c r="H3" s="135"/>
      <c r="I3" s="135"/>
    </row>
    <row r="4" spans="1:9" ht="19.5">
      <c r="A4" s="138" t="s">
        <v>183</v>
      </c>
      <c r="B4" s="128"/>
      <c r="C4" s="128"/>
      <c r="D4" s="128"/>
      <c r="E4" s="128"/>
      <c r="F4" s="128"/>
      <c r="G4" s="128"/>
      <c r="H4" s="128"/>
      <c r="I4" s="135"/>
    </row>
    <row r="5" spans="1:9" ht="19.5">
      <c r="A5" s="69"/>
      <c r="B5" s="13"/>
      <c r="C5" s="13"/>
      <c r="D5" s="13"/>
      <c r="E5" s="13"/>
      <c r="F5" s="13"/>
      <c r="G5" s="13"/>
      <c r="H5" s="13"/>
    </row>
    <row r="6" spans="1:9" ht="19.5">
      <c r="A6" s="69"/>
      <c r="B6" s="13"/>
      <c r="C6" s="13"/>
      <c r="D6" s="13"/>
      <c r="E6" s="13"/>
      <c r="F6" s="13"/>
      <c r="G6" s="13"/>
      <c r="H6" s="13"/>
    </row>
    <row r="7" spans="1:9" ht="19.5">
      <c r="A7" s="69"/>
      <c r="B7" s="13"/>
      <c r="C7" s="13"/>
      <c r="D7" s="13"/>
      <c r="E7" s="13"/>
      <c r="F7" s="13"/>
      <c r="G7" s="13"/>
      <c r="H7" s="13"/>
    </row>
    <row r="9" spans="1:9" ht="38.25">
      <c r="A9" s="15" t="s">
        <v>24</v>
      </c>
      <c r="B9" s="16" t="s">
        <v>25</v>
      </c>
      <c r="C9" s="31" t="s">
        <v>193</v>
      </c>
      <c r="D9" s="31" t="s">
        <v>184</v>
      </c>
      <c r="E9" s="31" t="s">
        <v>184</v>
      </c>
      <c r="F9" s="31" t="s">
        <v>184</v>
      </c>
      <c r="G9" s="31" t="s">
        <v>184</v>
      </c>
      <c r="H9" s="17" t="s">
        <v>185</v>
      </c>
      <c r="I9" s="31" t="s">
        <v>21</v>
      </c>
    </row>
    <row r="10" spans="1:9" hidden="1">
      <c r="A10" s="9"/>
      <c r="B10" s="9"/>
      <c r="C10" s="9"/>
      <c r="D10" s="9"/>
      <c r="E10" s="9"/>
      <c r="F10" s="9"/>
      <c r="G10" s="9"/>
      <c r="H10" s="9"/>
      <c r="I10" s="9"/>
    </row>
    <row r="11" spans="1:9" hidden="1">
      <c r="A11" s="9"/>
      <c r="B11" s="9"/>
      <c r="C11" s="9"/>
      <c r="D11" s="9"/>
      <c r="E11" s="9"/>
      <c r="F11" s="9"/>
      <c r="G11" s="9"/>
      <c r="H11" s="9"/>
      <c r="I11" s="9"/>
    </row>
    <row r="12" spans="1:9" hidden="1">
      <c r="A12" s="9"/>
      <c r="B12" s="9"/>
      <c r="C12" s="9"/>
      <c r="D12" s="9"/>
      <c r="E12" s="9"/>
      <c r="F12" s="9"/>
      <c r="G12" s="9"/>
      <c r="H12" s="9"/>
      <c r="I12" s="9"/>
    </row>
    <row r="13" spans="1:9" hidden="1">
      <c r="A13" s="9"/>
      <c r="B13" s="9"/>
      <c r="C13" s="9"/>
      <c r="D13" s="9"/>
      <c r="E13" s="9"/>
      <c r="F13" s="9"/>
      <c r="G13" s="9"/>
      <c r="H13" s="9"/>
      <c r="I13" s="9"/>
    </row>
    <row r="14" spans="1:9" hidden="1">
      <c r="A14" s="32" t="s">
        <v>98</v>
      </c>
      <c r="B14" s="30" t="s">
        <v>99</v>
      </c>
      <c r="C14" s="9"/>
      <c r="D14" s="9"/>
      <c r="E14" s="9"/>
      <c r="F14" s="9"/>
      <c r="G14" s="9"/>
      <c r="H14" s="9"/>
      <c r="I14" s="9"/>
    </row>
    <row r="15" spans="1:9" hidden="1">
      <c r="A15" s="32"/>
      <c r="B15" s="30"/>
      <c r="C15" s="9"/>
      <c r="D15" s="9"/>
      <c r="E15" s="9"/>
      <c r="F15" s="9"/>
      <c r="G15" s="9"/>
      <c r="H15" s="9"/>
      <c r="I15" s="9"/>
    </row>
    <row r="16" spans="1:9" hidden="1">
      <c r="A16" s="32"/>
      <c r="B16" s="30"/>
      <c r="C16" s="9"/>
      <c r="D16" s="9"/>
      <c r="E16" s="9"/>
      <c r="F16" s="9"/>
      <c r="G16" s="9"/>
      <c r="H16" s="9"/>
      <c r="I16" s="9"/>
    </row>
    <row r="17" spans="1:9" hidden="1">
      <c r="A17" s="32"/>
      <c r="B17" s="30"/>
      <c r="C17" s="9"/>
      <c r="D17" s="9"/>
      <c r="E17" s="9"/>
      <c r="F17" s="9"/>
      <c r="G17" s="9"/>
      <c r="H17" s="9"/>
      <c r="I17" s="9"/>
    </row>
    <row r="18" spans="1:9" hidden="1">
      <c r="A18" s="32"/>
      <c r="B18" s="30"/>
      <c r="C18" s="9"/>
      <c r="D18" s="9"/>
      <c r="E18" s="9"/>
      <c r="F18" s="9"/>
      <c r="G18" s="9"/>
      <c r="H18" s="9"/>
      <c r="I18" s="9"/>
    </row>
    <row r="19" spans="1:9" s="26" customFormat="1" ht="22.5" customHeight="1">
      <c r="A19" s="42" t="s">
        <v>186</v>
      </c>
      <c r="B19" s="58" t="s">
        <v>101</v>
      </c>
      <c r="C19" s="10"/>
      <c r="D19" s="10"/>
      <c r="E19" s="10"/>
      <c r="F19" s="10"/>
      <c r="G19" s="10"/>
      <c r="H19" s="10"/>
      <c r="I19" s="10"/>
    </row>
    <row r="20" spans="1:9" hidden="1">
      <c r="A20" s="32"/>
      <c r="B20" s="30"/>
      <c r="C20" s="9"/>
      <c r="D20" s="9"/>
      <c r="E20" s="9"/>
      <c r="F20" s="9"/>
      <c r="G20" s="9"/>
      <c r="H20" s="9"/>
      <c r="I20" s="9"/>
    </row>
    <row r="21" spans="1:9" hidden="1">
      <c r="A21" s="32"/>
      <c r="B21" s="30"/>
      <c r="C21" s="9"/>
      <c r="D21" s="9"/>
      <c r="E21" s="9"/>
      <c r="F21" s="9"/>
      <c r="G21" s="9"/>
      <c r="H21" s="9"/>
      <c r="I21" s="9"/>
    </row>
    <row r="22" spans="1:9" hidden="1">
      <c r="A22" s="32"/>
      <c r="B22" s="30"/>
      <c r="C22" s="9"/>
      <c r="D22" s="9"/>
      <c r="E22" s="9"/>
      <c r="F22" s="9"/>
      <c r="G22" s="9"/>
      <c r="H22" s="9"/>
      <c r="I22" s="9"/>
    </row>
    <row r="23" spans="1:9" hidden="1">
      <c r="A23" s="32"/>
      <c r="B23" s="30"/>
      <c r="C23" s="9"/>
      <c r="D23" s="9"/>
      <c r="E23" s="9"/>
      <c r="F23" s="9"/>
      <c r="G23" s="9"/>
      <c r="H23" s="9"/>
      <c r="I23" s="9"/>
    </row>
    <row r="24" spans="1:9" hidden="1">
      <c r="A24" s="22" t="s">
        <v>102</v>
      </c>
      <c r="B24" s="30" t="s">
        <v>103</v>
      </c>
      <c r="C24" s="9"/>
      <c r="D24" s="9"/>
      <c r="E24" s="9"/>
      <c r="F24" s="9"/>
      <c r="G24" s="9"/>
      <c r="H24" s="9"/>
      <c r="I24" s="9"/>
    </row>
    <row r="25" spans="1:9" hidden="1">
      <c r="A25" s="22"/>
      <c r="B25" s="30"/>
      <c r="C25" s="9"/>
      <c r="D25" s="9"/>
      <c r="E25" s="9"/>
      <c r="F25" s="9"/>
      <c r="G25" s="9"/>
      <c r="H25" s="9"/>
      <c r="I25" s="9"/>
    </row>
    <row r="26" spans="1:9" hidden="1">
      <c r="A26" s="22"/>
      <c r="B26" s="30"/>
      <c r="C26" s="9"/>
      <c r="D26" s="9"/>
      <c r="E26" s="9"/>
      <c r="F26" s="9"/>
      <c r="G26" s="9"/>
      <c r="H26" s="9"/>
      <c r="I26" s="9"/>
    </row>
    <row r="27" spans="1:9" hidden="1">
      <c r="A27" s="32" t="s">
        <v>104</v>
      </c>
      <c r="B27" s="30" t="s">
        <v>105</v>
      </c>
      <c r="C27" s="9"/>
      <c r="D27" s="9"/>
      <c r="E27" s="9"/>
      <c r="F27" s="9"/>
      <c r="G27" s="9"/>
      <c r="H27" s="9"/>
      <c r="I27" s="9"/>
    </row>
    <row r="28" spans="1:9" hidden="1">
      <c r="A28" s="32"/>
      <c r="B28" s="30"/>
      <c r="C28" s="9"/>
      <c r="D28" s="9"/>
      <c r="E28" s="9"/>
      <c r="F28" s="9"/>
      <c r="G28" s="9"/>
      <c r="H28" s="9"/>
      <c r="I28" s="9"/>
    </row>
    <row r="29" spans="1:9" hidden="1">
      <c r="A29" s="32"/>
      <c r="B29" s="30"/>
      <c r="C29" s="9"/>
      <c r="D29" s="9"/>
      <c r="E29" s="9"/>
      <c r="F29" s="9"/>
      <c r="G29" s="9"/>
      <c r="H29" s="9"/>
      <c r="I29" s="9"/>
    </row>
    <row r="30" spans="1:9" hidden="1">
      <c r="A30" s="32" t="s">
        <v>106</v>
      </c>
      <c r="B30" s="30" t="s">
        <v>107</v>
      </c>
      <c r="C30" s="9"/>
      <c r="D30" s="9"/>
      <c r="E30" s="9"/>
      <c r="F30" s="9"/>
      <c r="G30" s="9"/>
      <c r="H30" s="9"/>
      <c r="I30" s="9"/>
    </row>
    <row r="31" spans="1:9" hidden="1">
      <c r="A31" s="32"/>
      <c r="B31" s="30"/>
      <c r="C31" s="9"/>
      <c r="D31" s="9"/>
      <c r="E31" s="9"/>
      <c r="F31" s="9"/>
      <c r="G31" s="9"/>
      <c r="H31" s="9"/>
      <c r="I31" s="9"/>
    </row>
    <row r="32" spans="1:9" hidden="1">
      <c r="A32" s="32"/>
      <c r="B32" s="30"/>
      <c r="C32" s="9"/>
      <c r="D32" s="9"/>
      <c r="E32" s="9"/>
      <c r="F32" s="9"/>
      <c r="G32" s="9"/>
      <c r="H32" s="9"/>
      <c r="I32" s="9"/>
    </row>
    <row r="33" spans="1:9" hidden="1">
      <c r="A33" s="22" t="s">
        <v>108</v>
      </c>
      <c r="B33" s="30" t="s">
        <v>109</v>
      </c>
      <c r="C33" s="9"/>
      <c r="D33" s="9"/>
      <c r="E33" s="9"/>
      <c r="F33" s="9"/>
      <c r="G33" s="9"/>
      <c r="H33" s="9"/>
      <c r="I33" s="9"/>
    </row>
    <row r="34" spans="1:9" ht="18" customHeight="1">
      <c r="A34" s="22" t="s">
        <v>187</v>
      </c>
      <c r="B34" s="30">
        <v>62</v>
      </c>
      <c r="C34" s="9">
        <v>3130</v>
      </c>
      <c r="D34" s="9"/>
      <c r="E34" s="9"/>
      <c r="F34" s="9"/>
      <c r="G34" s="9"/>
      <c r="H34" s="9"/>
      <c r="I34" s="9">
        <v>3000</v>
      </c>
    </row>
    <row r="35" spans="1:9" ht="24" customHeight="1">
      <c r="A35" s="22" t="s">
        <v>110</v>
      </c>
      <c r="B35" s="30" t="s">
        <v>111</v>
      </c>
      <c r="C35" s="9">
        <v>810</v>
      </c>
      <c r="D35" s="9"/>
      <c r="E35" s="9"/>
      <c r="F35" s="9"/>
      <c r="G35" s="9"/>
      <c r="H35" s="9"/>
      <c r="I35" s="9">
        <v>810</v>
      </c>
    </row>
    <row r="36" spans="1:9" ht="22.5" customHeight="1">
      <c r="A36" s="70" t="s">
        <v>112</v>
      </c>
      <c r="B36" s="71" t="s">
        <v>113</v>
      </c>
      <c r="C36" s="10">
        <f>SUM(C34:C35)</f>
        <v>3940</v>
      </c>
      <c r="D36" s="9"/>
      <c r="E36" s="9"/>
      <c r="F36" s="9"/>
      <c r="G36" s="9"/>
      <c r="H36" s="9"/>
      <c r="I36" s="10">
        <f>SUM(I34:I35)</f>
        <v>3810</v>
      </c>
    </row>
    <row r="37" spans="1:9" ht="15.75" hidden="1">
      <c r="A37" s="72"/>
      <c r="B37" s="58"/>
      <c r="C37" s="9"/>
      <c r="D37" s="9"/>
      <c r="E37" s="9"/>
      <c r="F37" s="9"/>
      <c r="G37" s="9"/>
      <c r="H37" s="9"/>
      <c r="I37" s="9"/>
    </row>
    <row r="38" spans="1:9" ht="15.75" hidden="1">
      <c r="A38" s="72"/>
      <c r="B38" s="58"/>
      <c r="C38" s="9"/>
      <c r="D38" s="9"/>
      <c r="E38" s="9"/>
      <c r="F38" s="9"/>
      <c r="G38" s="9"/>
      <c r="H38" s="9"/>
      <c r="I38" s="9"/>
    </row>
    <row r="39" spans="1:9" ht="15.75" hidden="1">
      <c r="A39" s="72"/>
      <c r="B39" s="58"/>
      <c r="C39" s="9"/>
      <c r="D39" s="9"/>
      <c r="E39" s="9"/>
      <c r="F39" s="9"/>
      <c r="G39" s="9"/>
      <c r="H39" s="9"/>
      <c r="I39" s="9"/>
    </row>
    <row r="40" spans="1:9" ht="15.75" hidden="1">
      <c r="A40" s="72"/>
      <c r="B40" s="58"/>
      <c r="C40" s="9"/>
      <c r="D40" s="9"/>
      <c r="E40" s="9"/>
      <c r="F40" s="9"/>
      <c r="G40" s="9"/>
      <c r="H40" s="9"/>
      <c r="I40" s="9"/>
    </row>
    <row r="41" spans="1:9" hidden="1">
      <c r="A41" s="32" t="s">
        <v>114</v>
      </c>
      <c r="B41" s="30" t="s">
        <v>115</v>
      </c>
      <c r="C41" s="9"/>
      <c r="D41" s="9"/>
      <c r="E41" s="9"/>
      <c r="F41" s="9"/>
      <c r="G41" s="9"/>
      <c r="H41" s="9"/>
      <c r="I41" s="9"/>
    </row>
    <row r="42" spans="1:9" hidden="1">
      <c r="A42" s="32"/>
      <c r="B42" s="30"/>
      <c r="C42" s="9"/>
      <c r="D42" s="9"/>
      <c r="E42" s="9"/>
      <c r="F42" s="9"/>
      <c r="G42" s="9"/>
      <c r="H42" s="9"/>
      <c r="I42" s="9"/>
    </row>
    <row r="43" spans="1:9" hidden="1">
      <c r="A43" s="32"/>
      <c r="B43" s="30"/>
      <c r="C43" s="9"/>
      <c r="D43" s="9"/>
      <c r="E43" s="9"/>
      <c r="F43" s="9"/>
      <c r="G43" s="9"/>
      <c r="H43" s="9"/>
      <c r="I43" s="9"/>
    </row>
    <row r="44" spans="1:9" hidden="1">
      <c r="A44" s="32"/>
      <c r="B44" s="30"/>
      <c r="C44" s="9"/>
      <c r="D44" s="9"/>
      <c r="E44" s="9"/>
      <c r="F44" s="9"/>
      <c r="G44" s="9"/>
      <c r="H44" s="9"/>
      <c r="I44" s="9"/>
    </row>
    <row r="45" spans="1:9" hidden="1">
      <c r="A45" s="32"/>
      <c r="B45" s="30"/>
      <c r="C45" s="9"/>
      <c r="D45" s="9"/>
      <c r="E45" s="9"/>
      <c r="F45" s="9"/>
      <c r="G45" s="9"/>
      <c r="H45" s="9"/>
      <c r="I45" s="9"/>
    </row>
    <row r="46" spans="1:9" hidden="1">
      <c r="A46" s="32" t="s">
        <v>116</v>
      </c>
      <c r="B46" s="30" t="s">
        <v>117</v>
      </c>
      <c r="C46" s="9"/>
      <c r="D46" s="9"/>
      <c r="E46" s="9"/>
      <c r="F46" s="9"/>
      <c r="G46" s="9"/>
      <c r="H46" s="9"/>
      <c r="I46" s="9"/>
    </row>
    <row r="47" spans="1:9" hidden="1">
      <c r="A47" s="32"/>
      <c r="B47" s="30"/>
      <c r="C47" s="9"/>
      <c r="D47" s="9"/>
      <c r="E47" s="9"/>
      <c r="F47" s="9"/>
      <c r="G47" s="9"/>
      <c r="H47" s="9"/>
      <c r="I47" s="9"/>
    </row>
    <row r="48" spans="1:9" hidden="1">
      <c r="A48" s="32"/>
      <c r="B48" s="30"/>
      <c r="C48" s="9"/>
      <c r="D48" s="9"/>
      <c r="E48" s="9"/>
      <c r="F48" s="9"/>
      <c r="G48" s="9"/>
      <c r="H48" s="9"/>
      <c r="I48" s="9"/>
    </row>
    <row r="49" spans="1:9" hidden="1">
      <c r="A49" s="32"/>
      <c r="B49" s="30"/>
      <c r="C49" s="9"/>
      <c r="D49" s="9"/>
      <c r="E49" s="9"/>
      <c r="F49" s="9"/>
      <c r="G49" s="9"/>
      <c r="H49" s="9"/>
      <c r="I49" s="9"/>
    </row>
    <row r="50" spans="1:9" hidden="1">
      <c r="A50" s="32"/>
      <c r="B50" s="30"/>
      <c r="C50" s="9"/>
      <c r="D50" s="9"/>
      <c r="E50" s="9"/>
      <c r="F50" s="9"/>
      <c r="G50" s="9"/>
      <c r="H50" s="9"/>
      <c r="I50" s="9"/>
    </row>
    <row r="51" spans="1:9" ht="25.5" customHeight="1">
      <c r="A51" s="32" t="s">
        <v>188</v>
      </c>
      <c r="B51" s="30">
        <v>71</v>
      </c>
      <c r="C51" s="9">
        <v>5000</v>
      </c>
      <c r="D51" s="9"/>
      <c r="E51" s="9"/>
      <c r="F51" s="9"/>
      <c r="G51" s="9"/>
      <c r="H51" s="9"/>
      <c r="I51" s="9">
        <v>4510</v>
      </c>
    </row>
    <row r="52" spans="1:9" ht="21" customHeight="1">
      <c r="A52" s="32" t="s">
        <v>189</v>
      </c>
      <c r="B52" s="30"/>
      <c r="C52" s="9">
        <v>3950</v>
      </c>
      <c r="D52" s="9"/>
      <c r="E52" s="9"/>
      <c r="F52" s="9"/>
      <c r="G52" s="9"/>
      <c r="H52" s="9"/>
      <c r="I52" s="9">
        <v>3000</v>
      </c>
    </row>
    <row r="53" spans="1:9" ht="21" customHeight="1">
      <c r="A53" s="32" t="s">
        <v>194</v>
      </c>
      <c r="B53" s="30"/>
      <c r="C53" s="9"/>
      <c r="D53" s="9"/>
      <c r="E53" s="9"/>
      <c r="F53" s="9"/>
      <c r="G53" s="9"/>
      <c r="H53" s="9"/>
      <c r="I53" s="9">
        <v>490</v>
      </c>
    </row>
    <row r="54" spans="1:9" ht="24.75" customHeight="1">
      <c r="A54" s="32" t="s">
        <v>120</v>
      </c>
      <c r="B54" s="30" t="s">
        <v>121</v>
      </c>
      <c r="C54" s="9">
        <v>2160</v>
      </c>
      <c r="D54" s="9"/>
      <c r="E54" s="9"/>
      <c r="F54" s="9"/>
      <c r="G54" s="9"/>
      <c r="H54" s="9"/>
      <c r="I54" s="9">
        <v>2160</v>
      </c>
    </row>
    <row r="55" spans="1:9" ht="15.75">
      <c r="A55" s="70" t="s">
        <v>122</v>
      </c>
      <c r="B55" s="71" t="s">
        <v>123</v>
      </c>
      <c r="C55" s="10">
        <f>SUM(C51:C54)</f>
        <v>11110</v>
      </c>
      <c r="D55" s="9"/>
      <c r="E55" s="9"/>
      <c r="F55" s="9"/>
      <c r="G55" s="9"/>
      <c r="H55" s="9"/>
      <c r="I55" s="10">
        <f>SUM(I51:I54)</f>
        <v>10160</v>
      </c>
    </row>
    <row r="58" spans="1:9" hidden="1">
      <c r="A58" s="3" t="s">
        <v>19</v>
      </c>
      <c r="B58" s="3" t="s">
        <v>190</v>
      </c>
      <c r="C58" s="3" t="s">
        <v>191</v>
      </c>
      <c r="D58" s="3" t="s">
        <v>192</v>
      </c>
      <c r="E58" s="73"/>
      <c r="F58" s="73"/>
      <c r="G58" s="73"/>
    </row>
    <row r="59" spans="1:9" hidden="1">
      <c r="A59" s="2"/>
      <c r="B59" s="2"/>
      <c r="C59" s="2"/>
      <c r="D59" s="2"/>
      <c r="E59" s="73"/>
      <c r="F59" s="73"/>
      <c r="G59" s="73"/>
    </row>
    <row r="60" spans="1:9" hidden="1">
      <c r="A60" s="2"/>
      <c r="B60" s="2"/>
      <c r="C60" s="2"/>
      <c r="D60" s="2"/>
      <c r="E60" s="73"/>
      <c r="F60" s="73"/>
      <c r="G60" s="73"/>
    </row>
    <row r="61" spans="1:9" hidden="1">
      <c r="A61" s="2"/>
      <c r="B61" s="2"/>
      <c r="C61" s="2"/>
      <c r="D61" s="2"/>
      <c r="E61" s="73"/>
      <c r="F61" s="73"/>
      <c r="G61" s="73"/>
    </row>
    <row r="62" spans="1:9" hidden="1">
      <c r="A62" s="2"/>
      <c r="B62" s="2"/>
      <c r="C62" s="2"/>
      <c r="D62" s="2"/>
      <c r="E62" s="73"/>
      <c r="F62" s="73"/>
      <c r="G62" s="73"/>
    </row>
    <row r="63" spans="1:9" hidden="1">
      <c r="A63" s="32" t="s">
        <v>98</v>
      </c>
      <c r="B63" s="30" t="s">
        <v>99</v>
      </c>
      <c r="C63" s="2"/>
      <c r="D63" s="2"/>
      <c r="E63" s="73"/>
      <c r="F63" s="73"/>
      <c r="G63" s="73"/>
    </row>
    <row r="64" spans="1:9" hidden="1">
      <c r="A64" s="32"/>
      <c r="B64" s="30"/>
      <c r="C64" s="2"/>
      <c r="D64" s="2"/>
      <c r="E64" s="73"/>
      <c r="F64" s="73"/>
      <c r="G64" s="73"/>
    </row>
    <row r="65" spans="1:7" hidden="1">
      <c r="A65" s="32"/>
      <c r="B65" s="30"/>
      <c r="C65" s="2"/>
      <c r="D65" s="2"/>
      <c r="E65" s="73"/>
      <c r="F65" s="73"/>
      <c r="G65" s="73"/>
    </row>
    <row r="66" spans="1:7" hidden="1">
      <c r="A66" s="32"/>
      <c r="B66" s="30"/>
      <c r="C66" s="2"/>
      <c r="D66" s="2"/>
      <c r="E66" s="73"/>
      <c r="F66" s="73"/>
      <c r="G66" s="73"/>
    </row>
    <row r="67" spans="1:7" hidden="1">
      <c r="A67" s="32"/>
      <c r="B67" s="30"/>
      <c r="C67" s="2"/>
      <c r="D67" s="2"/>
      <c r="E67" s="73"/>
      <c r="F67" s="73"/>
      <c r="G67" s="73"/>
    </row>
    <row r="68" spans="1:7" hidden="1">
      <c r="A68" s="32" t="s">
        <v>186</v>
      </c>
      <c r="B68" s="30" t="s">
        <v>101</v>
      </c>
      <c r="C68" s="2"/>
      <c r="D68" s="2"/>
      <c r="E68" s="73"/>
      <c r="F68" s="73"/>
      <c r="G68" s="73"/>
    </row>
    <row r="69" spans="1:7" hidden="1">
      <c r="A69" s="32"/>
      <c r="B69" s="30"/>
      <c r="C69" s="2"/>
      <c r="D69" s="2"/>
      <c r="E69" s="73"/>
      <c r="F69" s="73"/>
      <c r="G69" s="73"/>
    </row>
    <row r="70" spans="1:7" hidden="1">
      <c r="A70" s="32"/>
      <c r="B70" s="30"/>
      <c r="C70" s="2"/>
      <c r="D70" s="2"/>
      <c r="E70" s="73"/>
      <c r="F70" s="73"/>
      <c r="G70" s="73"/>
    </row>
    <row r="71" spans="1:7" hidden="1">
      <c r="A71" s="32"/>
      <c r="B71" s="30"/>
      <c r="C71" s="2"/>
      <c r="D71" s="2"/>
      <c r="E71" s="73"/>
      <c r="F71" s="73"/>
      <c r="G71" s="73"/>
    </row>
    <row r="72" spans="1:7" hidden="1">
      <c r="A72" s="32"/>
      <c r="B72" s="30"/>
      <c r="C72" s="2"/>
      <c r="D72" s="2"/>
      <c r="E72" s="73"/>
      <c r="F72" s="73"/>
      <c r="G72" s="73"/>
    </row>
    <row r="73" spans="1:7" hidden="1">
      <c r="A73" s="22" t="s">
        <v>102</v>
      </c>
      <c r="B73" s="30" t="s">
        <v>103</v>
      </c>
      <c r="C73" s="2"/>
      <c r="D73" s="2"/>
      <c r="E73" s="73"/>
      <c r="F73" s="73"/>
      <c r="G73" s="73"/>
    </row>
    <row r="74" spans="1:7" hidden="1">
      <c r="A74" s="22"/>
      <c r="B74" s="30"/>
      <c r="C74" s="2"/>
      <c r="D74" s="2"/>
      <c r="E74" s="73"/>
      <c r="F74" s="73"/>
      <c r="G74" s="73"/>
    </row>
    <row r="75" spans="1:7" hidden="1">
      <c r="A75" s="22"/>
      <c r="B75" s="30"/>
      <c r="C75" s="2"/>
      <c r="D75" s="2"/>
      <c r="E75" s="73"/>
      <c r="F75" s="73"/>
      <c r="G75" s="73"/>
    </row>
    <row r="76" spans="1:7" hidden="1">
      <c r="A76" s="32" t="s">
        <v>104</v>
      </c>
      <c r="B76" s="30" t="s">
        <v>105</v>
      </c>
      <c r="C76" s="2"/>
      <c r="D76" s="2"/>
      <c r="E76" s="73"/>
      <c r="F76" s="73"/>
      <c r="G76" s="73"/>
    </row>
    <row r="77" spans="1:7" ht="15.75" hidden="1">
      <c r="A77" s="70" t="s">
        <v>112</v>
      </c>
      <c r="B77" s="71" t="s">
        <v>113</v>
      </c>
      <c r="C77" s="2"/>
      <c r="D77" s="2"/>
      <c r="E77" s="73"/>
      <c r="F77" s="73"/>
      <c r="G77" s="73"/>
    </row>
    <row r="78" spans="1:7" ht="15.75" hidden="1">
      <c r="A78" s="72"/>
      <c r="B78" s="58"/>
      <c r="C78" s="2"/>
      <c r="D78" s="2"/>
      <c r="E78" s="73"/>
      <c r="F78" s="73"/>
      <c r="G78" s="73"/>
    </row>
    <row r="79" spans="1:7" ht="15.75" hidden="1">
      <c r="A79" s="72"/>
      <c r="B79" s="58"/>
      <c r="C79" s="2"/>
      <c r="D79" s="2"/>
      <c r="E79" s="73"/>
      <c r="F79" s="73"/>
      <c r="G79" s="73"/>
    </row>
    <row r="80" spans="1:7" ht="15.75" hidden="1">
      <c r="A80" s="72"/>
      <c r="B80" s="58"/>
      <c r="C80" s="2"/>
      <c r="D80" s="2"/>
      <c r="E80" s="73"/>
      <c r="F80" s="73"/>
      <c r="G80" s="73"/>
    </row>
    <row r="81" spans="1:7" ht="15.75" hidden="1">
      <c r="A81" s="72"/>
      <c r="B81" s="58"/>
      <c r="C81" s="2"/>
      <c r="D81" s="2"/>
      <c r="E81" s="73"/>
      <c r="F81" s="73"/>
      <c r="G81" s="73"/>
    </row>
    <row r="82" spans="1:7" hidden="1">
      <c r="A82" s="32" t="s">
        <v>114</v>
      </c>
      <c r="B82" s="30" t="s">
        <v>115</v>
      </c>
      <c r="C82" s="2"/>
      <c r="D82" s="2"/>
      <c r="E82" s="73"/>
      <c r="F82" s="73"/>
      <c r="G82" s="73"/>
    </row>
    <row r="83" spans="1:7" hidden="1">
      <c r="A83" s="32"/>
      <c r="B83" s="30"/>
      <c r="C83" s="2"/>
      <c r="D83" s="2"/>
      <c r="E83" s="73"/>
      <c r="F83" s="73"/>
      <c r="G83" s="73"/>
    </row>
    <row r="84" spans="1:7" hidden="1">
      <c r="A84" s="32"/>
      <c r="B84" s="30"/>
      <c r="C84" s="2"/>
      <c r="D84" s="2"/>
      <c r="E84" s="73"/>
      <c r="F84" s="73"/>
      <c r="G84" s="73"/>
    </row>
    <row r="85" spans="1:7" hidden="1">
      <c r="A85" s="32"/>
      <c r="B85" s="30"/>
      <c r="C85" s="2"/>
      <c r="D85" s="2"/>
      <c r="E85" s="73"/>
      <c r="F85" s="73"/>
      <c r="G85" s="73"/>
    </row>
    <row r="86" spans="1:7" hidden="1">
      <c r="A86" s="32"/>
      <c r="B86" s="30"/>
      <c r="C86" s="2"/>
      <c r="D86" s="2"/>
      <c r="E86" s="73"/>
      <c r="F86" s="73"/>
      <c r="G86" s="73"/>
    </row>
    <row r="87" spans="1:7" hidden="1">
      <c r="A87" s="32" t="s">
        <v>116</v>
      </c>
      <c r="B87" s="30" t="s">
        <v>117</v>
      </c>
      <c r="C87" s="2"/>
      <c r="D87" s="2"/>
      <c r="E87" s="73"/>
      <c r="F87" s="73"/>
      <c r="G87" s="73"/>
    </row>
    <row r="88" spans="1:7" hidden="1">
      <c r="A88" s="32"/>
      <c r="B88" s="30"/>
      <c r="C88" s="2"/>
      <c r="D88" s="2"/>
      <c r="E88" s="73"/>
      <c r="F88" s="73"/>
      <c r="G88" s="73"/>
    </row>
    <row r="89" spans="1:7" hidden="1">
      <c r="A89" s="32"/>
      <c r="B89" s="30"/>
      <c r="C89" s="2"/>
      <c r="D89" s="2"/>
      <c r="E89" s="73"/>
      <c r="F89" s="73"/>
      <c r="G89" s="73"/>
    </row>
    <row r="90" spans="1:7" hidden="1">
      <c r="A90" s="32"/>
      <c r="B90" s="30"/>
      <c r="C90" s="2"/>
      <c r="D90" s="2"/>
      <c r="E90" s="73"/>
      <c r="F90" s="73"/>
      <c r="G90" s="73"/>
    </row>
    <row r="91" spans="1:7" hidden="1">
      <c r="A91" s="32"/>
      <c r="B91" s="30"/>
      <c r="C91" s="2"/>
      <c r="D91" s="2"/>
      <c r="E91" s="73"/>
      <c r="F91" s="73"/>
      <c r="G91" s="73"/>
    </row>
    <row r="92" spans="1:7" hidden="1">
      <c r="A92" s="32" t="s">
        <v>118</v>
      </c>
      <c r="B92" s="30" t="s">
        <v>119</v>
      </c>
      <c r="C92" s="2"/>
      <c r="D92" s="2"/>
      <c r="E92" s="73"/>
      <c r="F92" s="73"/>
      <c r="G92" s="73"/>
    </row>
    <row r="93" spans="1:7" ht="15.75" hidden="1">
      <c r="A93" s="70" t="s">
        <v>122</v>
      </c>
      <c r="B93" s="71" t="s">
        <v>123</v>
      </c>
      <c r="C93" s="2"/>
      <c r="D93" s="2"/>
      <c r="E93" s="73"/>
      <c r="F93" s="73"/>
      <c r="G93" s="73"/>
    </row>
  </sheetData>
  <mergeCells count="3">
    <mergeCell ref="A2:I2"/>
    <mergeCell ref="A3:I3"/>
    <mergeCell ref="A4:I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8"/>
  <sheetViews>
    <sheetView workbookViewId="0">
      <selection sqref="A1:XFD1048576"/>
    </sheetView>
  </sheetViews>
  <sheetFormatPr defaultRowHeight="15"/>
  <cols>
    <col min="1" max="1" width="37.140625" style="1" customWidth="1"/>
    <col min="2" max="2" width="16.42578125" style="1" customWidth="1"/>
    <col min="3" max="3" width="12" style="1" customWidth="1"/>
    <col min="4" max="7" width="0" style="1" hidden="1" customWidth="1"/>
    <col min="8" max="8" width="13.140625" style="1" customWidth="1"/>
    <col min="9" max="256" width="9.140625" style="1"/>
    <col min="257" max="257" width="37.140625" style="1" customWidth="1"/>
    <col min="258" max="258" width="16.42578125" style="1" customWidth="1"/>
    <col min="259" max="259" width="25.7109375" style="1" customWidth="1"/>
    <col min="260" max="264" width="0" style="1" hidden="1" customWidth="1"/>
    <col min="265" max="512" width="9.140625" style="1"/>
    <col min="513" max="513" width="37.140625" style="1" customWidth="1"/>
    <col min="514" max="514" width="16.42578125" style="1" customWidth="1"/>
    <col min="515" max="515" width="25.7109375" style="1" customWidth="1"/>
    <col min="516" max="520" width="0" style="1" hidden="1" customWidth="1"/>
    <col min="521" max="768" width="9.140625" style="1"/>
    <col min="769" max="769" width="37.140625" style="1" customWidth="1"/>
    <col min="770" max="770" width="16.42578125" style="1" customWidth="1"/>
    <col min="771" max="771" width="25.7109375" style="1" customWidth="1"/>
    <col min="772" max="776" width="0" style="1" hidden="1" customWidth="1"/>
    <col min="777" max="1024" width="9.140625" style="1"/>
    <col min="1025" max="1025" width="37.140625" style="1" customWidth="1"/>
    <col min="1026" max="1026" width="16.42578125" style="1" customWidth="1"/>
    <col min="1027" max="1027" width="25.7109375" style="1" customWidth="1"/>
    <col min="1028" max="1032" width="0" style="1" hidden="1" customWidth="1"/>
    <col min="1033" max="1280" width="9.140625" style="1"/>
    <col min="1281" max="1281" width="37.140625" style="1" customWidth="1"/>
    <col min="1282" max="1282" width="16.42578125" style="1" customWidth="1"/>
    <col min="1283" max="1283" width="25.7109375" style="1" customWidth="1"/>
    <col min="1284" max="1288" width="0" style="1" hidden="1" customWidth="1"/>
    <col min="1289" max="1536" width="9.140625" style="1"/>
    <col min="1537" max="1537" width="37.140625" style="1" customWidth="1"/>
    <col min="1538" max="1538" width="16.42578125" style="1" customWidth="1"/>
    <col min="1539" max="1539" width="25.7109375" style="1" customWidth="1"/>
    <col min="1540" max="1544" width="0" style="1" hidden="1" customWidth="1"/>
    <col min="1545" max="1792" width="9.140625" style="1"/>
    <col min="1793" max="1793" width="37.140625" style="1" customWidth="1"/>
    <col min="1794" max="1794" width="16.42578125" style="1" customWidth="1"/>
    <col min="1795" max="1795" width="25.7109375" style="1" customWidth="1"/>
    <col min="1796" max="1800" width="0" style="1" hidden="1" customWidth="1"/>
    <col min="1801" max="2048" width="9.140625" style="1"/>
    <col min="2049" max="2049" width="37.140625" style="1" customWidth="1"/>
    <col min="2050" max="2050" width="16.42578125" style="1" customWidth="1"/>
    <col min="2051" max="2051" width="25.7109375" style="1" customWidth="1"/>
    <col min="2052" max="2056" width="0" style="1" hidden="1" customWidth="1"/>
    <col min="2057" max="2304" width="9.140625" style="1"/>
    <col min="2305" max="2305" width="37.140625" style="1" customWidth="1"/>
    <col min="2306" max="2306" width="16.42578125" style="1" customWidth="1"/>
    <col min="2307" max="2307" width="25.7109375" style="1" customWidth="1"/>
    <col min="2308" max="2312" width="0" style="1" hidden="1" customWidth="1"/>
    <col min="2313" max="2560" width="9.140625" style="1"/>
    <col min="2561" max="2561" width="37.140625" style="1" customWidth="1"/>
    <col min="2562" max="2562" width="16.42578125" style="1" customWidth="1"/>
    <col min="2563" max="2563" width="25.7109375" style="1" customWidth="1"/>
    <col min="2564" max="2568" width="0" style="1" hidden="1" customWidth="1"/>
    <col min="2569" max="2816" width="9.140625" style="1"/>
    <col min="2817" max="2817" width="37.140625" style="1" customWidth="1"/>
    <col min="2818" max="2818" width="16.42578125" style="1" customWidth="1"/>
    <col min="2819" max="2819" width="25.7109375" style="1" customWidth="1"/>
    <col min="2820" max="2824" width="0" style="1" hidden="1" customWidth="1"/>
    <col min="2825" max="3072" width="9.140625" style="1"/>
    <col min="3073" max="3073" width="37.140625" style="1" customWidth="1"/>
    <col min="3074" max="3074" width="16.42578125" style="1" customWidth="1"/>
    <col min="3075" max="3075" width="25.7109375" style="1" customWidth="1"/>
    <col min="3076" max="3080" width="0" style="1" hidden="1" customWidth="1"/>
    <col min="3081" max="3328" width="9.140625" style="1"/>
    <col min="3329" max="3329" width="37.140625" style="1" customWidth="1"/>
    <col min="3330" max="3330" width="16.42578125" style="1" customWidth="1"/>
    <col min="3331" max="3331" width="25.7109375" style="1" customWidth="1"/>
    <col min="3332" max="3336" width="0" style="1" hidden="1" customWidth="1"/>
    <col min="3337" max="3584" width="9.140625" style="1"/>
    <col min="3585" max="3585" width="37.140625" style="1" customWidth="1"/>
    <col min="3586" max="3586" width="16.42578125" style="1" customWidth="1"/>
    <col min="3587" max="3587" width="25.7109375" style="1" customWidth="1"/>
    <col min="3588" max="3592" width="0" style="1" hidden="1" customWidth="1"/>
    <col min="3593" max="3840" width="9.140625" style="1"/>
    <col min="3841" max="3841" width="37.140625" style="1" customWidth="1"/>
    <col min="3842" max="3842" width="16.42578125" style="1" customWidth="1"/>
    <col min="3843" max="3843" width="25.7109375" style="1" customWidth="1"/>
    <col min="3844" max="3848" width="0" style="1" hidden="1" customWidth="1"/>
    <col min="3849" max="4096" width="9.140625" style="1"/>
    <col min="4097" max="4097" width="37.140625" style="1" customWidth="1"/>
    <col min="4098" max="4098" width="16.42578125" style="1" customWidth="1"/>
    <col min="4099" max="4099" width="25.7109375" style="1" customWidth="1"/>
    <col min="4100" max="4104" width="0" style="1" hidden="1" customWidth="1"/>
    <col min="4105" max="4352" width="9.140625" style="1"/>
    <col min="4353" max="4353" width="37.140625" style="1" customWidth="1"/>
    <col min="4354" max="4354" width="16.42578125" style="1" customWidth="1"/>
    <col min="4355" max="4355" width="25.7109375" style="1" customWidth="1"/>
    <col min="4356" max="4360" width="0" style="1" hidden="1" customWidth="1"/>
    <col min="4361" max="4608" width="9.140625" style="1"/>
    <col min="4609" max="4609" width="37.140625" style="1" customWidth="1"/>
    <col min="4610" max="4610" width="16.42578125" style="1" customWidth="1"/>
    <col min="4611" max="4611" width="25.7109375" style="1" customWidth="1"/>
    <col min="4612" max="4616" width="0" style="1" hidden="1" customWidth="1"/>
    <col min="4617" max="4864" width="9.140625" style="1"/>
    <col min="4865" max="4865" width="37.140625" style="1" customWidth="1"/>
    <col min="4866" max="4866" width="16.42578125" style="1" customWidth="1"/>
    <col min="4867" max="4867" width="25.7109375" style="1" customWidth="1"/>
    <col min="4868" max="4872" width="0" style="1" hidden="1" customWidth="1"/>
    <col min="4873" max="5120" width="9.140625" style="1"/>
    <col min="5121" max="5121" width="37.140625" style="1" customWidth="1"/>
    <col min="5122" max="5122" width="16.42578125" style="1" customWidth="1"/>
    <col min="5123" max="5123" width="25.7109375" style="1" customWidth="1"/>
    <col min="5124" max="5128" width="0" style="1" hidden="1" customWidth="1"/>
    <col min="5129" max="5376" width="9.140625" style="1"/>
    <col min="5377" max="5377" width="37.140625" style="1" customWidth="1"/>
    <col min="5378" max="5378" width="16.42578125" style="1" customWidth="1"/>
    <col min="5379" max="5379" width="25.7109375" style="1" customWidth="1"/>
    <col min="5380" max="5384" width="0" style="1" hidden="1" customWidth="1"/>
    <col min="5385" max="5632" width="9.140625" style="1"/>
    <col min="5633" max="5633" width="37.140625" style="1" customWidth="1"/>
    <col min="5634" max="5634" width="16.42578125" style="1" customWidth="1"/>
    <col min="5635" max="5635" width="25.7109375" style="1" customWidth="1"/>
    <col min="5636" max="5640" width="0" style="1" hidden="1" customWidth="1"/>
    <col min="5641" max="5888" width="9.140625" style="1"/>
    <col min="5889" max="5889" width="37.140625" style="1" customWidth="1"/>
    <col min="5890" max="5890" width="16.42578125" style="1" customWidth="1"/>
    <col min="5891" max="5891" width="25.7109375" style="1" customWidth="1"/>
    <col min="5892" max="5896" width="0" style="1" hidden="1" customWidth="1"/>
    <col min="5897" max="6144" width="9.140625" style="1"/>
    <col min="6145" max="6145" width="37.140625" style="1" customWidth="1"/>
    <col min="6146" max="6146" width="16.42578125" style="1" customWidth="1"/>
    <col min="6147" max="6147" width="25.7109375" style="1" customWidth="1"/>
    <col min="6148" max="6152" width="0" style="1" hidden="1" customWidth="1"/>
    <col min="6153" max="6400" width="9.140625" style="1"/>
    <col min="6401" max="6401" width="37.140625" style="1" customWidth="1"/>
    <col min="6402" max="6402" width="16.42578125" style="1" customWidth="1"/>
    <col min="6403" max="6403" width="25.7109375" style="1" customWidth="1"/>
    <col min="6404" max="6408" width="0" style="1" hidden="1" customWidth="1"/>
    <col min="6409" max="6656" width="9.140625" style="1"/>
    <col min="6657" max="6657" width="37.140625" style="1" customWidth="1"/>
    <col min="6658" max="6658" width="16.42578125" style="1" customWidth="1"/>
    <col min="6659" max="6659" width="25.7109375" style="1" customWidth="1"/>
    <col min="6660" max="6664" width="0" style="1" hidden="1" customWidth="1"/>
    <col min="6665" max="6912" width="9.140625" style="1"/>
    <col min="6913" max="6913" width="37.140625" style="1" customWidth="1"/>
    <col min="6914" max="6914" width="16.42578125" style="1" customWidth="1"/>
    <col min="6915" max="6915" width="25.7109375" style="1" customWidth="1"/>
    <col min="6916" max="6920" width="0" style="1" hidden="1" customWidth="1"/>
    <col min="6921" max="7168" width="9.140625" style="1"/>
    <col min="7169" max="7169" width="37.140625" style="1" customWidth="1"/>
    <col min="7170" max="7170" width="16.42578125" style="1" customWidth="1"/>
    <col min="7171" max="7171" width="25.7109375" style="1" customWidth="1"/>
    <col min="7172" max="7176" width="0" style="1" hidden="1" customWidth="1"/>
    <col min="7177" max="7424" width="9.140625" style="1"/>
    <col min="7425" max="7425" width="37.140625" style="1" customWidth="1"/>
    <col min="7426" max="7426" width="16.42578125" style="1" customWidth="1"/>
    <col min="7427" max="7427" width="25.7109375" style="1" customWidth="1"/>
    <col min="7428" max="7432" width="0" style="1" hidden="1" customWidth="1"/>
    <col min="7433" max="7680" width="9.140625" style="1"/>
    <col min="7681" max="7681" width="37.140625" style="1" customWidth="1"/>
    <col min="7682" max="7682" width="16.42578125" style="1" customWidth="1"/>
    <col min="7683" max="7683" width="25.7109375" style="1" customWidth="1"/>
    <col min="7684" max="7688" width="0" style="1" hidden="1" customWidth="1"/>
    <col min="7689" max="7936" width="9.140625" style="1"/>
    <col min="7937" max="7937" width="37.140625" style="1" customWidth="1"/>
    <col min="7938" max="7938" width="16.42578125" style="1" customWidth="1"/>
    <col min="7939" max="7939" width="25.7109375" style="1" customWidth="1"/>
    <col min="7940" max="7944" width="0" style="1" hidden="1" customWidth="1"/>
    <col min="7945" max="8192" width="9.140625" style="1"/>
    <col min="8193" max="8193" width="37.140625" style="1" customWidth="1"/>
    <col min="8194" max="8194" width="16.42578125" style="1" customWidth="1"/>
    <col min="8195" max="8195" width="25.7109375" style="1" customWidth="1"/>
    <col min="8196" max="8200" width="0" style="1" hidden="1" customWidth="1"/>
    <col min="8201" max="8448" width="9.140625" style="1"/>
    <col min="8449" max="8449" width="37.140625" style="1" customWidth="1"/>
    <col min="8450" max="8450" width="16.42578125" style="1" customWidth="1"/>
    <col min="8451" max="8451" width="25.7109375" style="1" customWidth="1"/>
    <col min="8452" max="8456" width="0" style="1" hidden="1" customWidth="1"/>
    <col min="8457" max="8704" width="9.140625" style="1"/>
    <col min="8705" max="8705" width="37.140625" style="1" customWidth="1"/>
    <col min="8706" max="8706" width="16.42578125" style="1" customWidth="1"/>
    <col min="8707" max="8707" width="25.7109375" style="1" customWidth="1"/>
    <col min="8708" max="8712" width="0" style="1" hidden="1" customWidth="1"/>
    <col min="8713" max="8960" width="9.140625" style="1"/>
    <col min="8961" max="8961" width="37.140625" style="1" customWidth="1"/>
    <col min="8962" max="8962" width="16.42578125" style="1" customWidth="1"/>
    <col min="8963" max="8963" width="25.7109375" style="1" customWidth="1"/>
    <col min="8964" max="8968" width="0" style="1" hidden="1" customWidth="1"/>
    <col min="8969" max="9216" width="9.140625" style="1"/>
    <col min="9217" max="9217" width="37.140625" style="1" customWidth="1"/>
    <col min="9218" max="9218" width="16.42578125" style="1" customWidth="1"/>
    <col min="9219" max="9219" width="25.7109375" style="1" customWidth="1"/>
    <col min="9220" max="9224" width="0" style="1" hidden="1" customWidth="1"/>
    <col min="9225" max="9472" width="9.140625" style="1"/>
    <col min="9473" max="9473" width="37.140625" style="1" customWidth="1"/>
    <col min="9474" max="9474" width="16.42578125" style="1" customWidth="1"/>
    <col min="9475" max="9475" width="25.7109375" style="1" customWidth="1"/>
    <col min="9476" max="9480" width="0" style="1" hidden="1" customWidth="1"/>
    <col min="9481" max="9728" width="9.140625" style="1"/>
    <col min="9729" max="9729" width="37.140625" style="1" customWidth="1"/>
    <col min="9730" max="9730" width="16.42578125" style="1" customWidth="1"/>
    <col min="9731" max="9731" width="25.7109375" style="1" customWidth="1"/>
    <col min="9732" max="9736" width="0" style="1" hidden="1" customWidth="1"/>
    <col min="9737" max="9984" width="9.140625" style="1"/>
    <col min="9985" max="9985" width="37.140625" style="1" customWidth="1"/>
    <col min="9986" max="9986" width="16.42578125" style="1" customWidth="1"/>
    <col min="9987" max="9987" width="25.7109375" style="1" customWidth="1"/>
    <col min="9988" max="9992" width="0" style="1" hidden="1" customWidth="1"/>
    <col min="9993" max="10240" width="9.140625" style="1"/>
    <col min="10241" max="10241" width="37.140625" style="1" customWidth="1"/>
    <col min="10242" max="10242" width="16.42578125" style="1" customWidth="1"/>
    <col min="10243" max="10243" width="25.7109375" style="1" customWidth="1"/>
    <col min="10244" max="10248" width="0" style="1" hidden="1" customWidth="1"/>
    <col min="10249" max="10496" width="9.140625" style="1"/>
    <col min="10497" max="10497" width="37.140625" style="1" customWidth="1"/>
    <col min="10498" max="10498" width="16.42578125" style="1" customWidth="1"/>
    <col min="10499" max="10499" width="25.7109375" style="1" customWidth="1"/>
    <col min="10500" max="10504" width="0" style="1" hidden="1" customWidth="1"/>
    <col min="10505" max="10752" width="9.140625" style="1"/>
    <col min="10753" max="10753" width="37.140625" style="1" customWidth="1"/>
    <col min="10754" max="10754" width="16.42578125" style="1" customWidth="1"/>
    <col min="10755" max="10755" width="25.7109375" style="1" customWidth="1"/>
    <col min="10756" max="10760" width="0" style="1" hidden="1" customWidth="1"/>
    <col min="10761" max="11008" width="9.140625" style="1"/>
    <col min="11009" max="11009" width="37.140625" style="1" customWidth="1"/>
    <col min="11010" max="11010" width="16.42578125" style="1" customWidth="1"/>
    <col min="11011" max="11011" width="25.7109375" style="1" customWidth="1"/>
    <col min="11012" max="11016" width="0" style="1" hidden="1" customWidth="1"/>
    <col min="11017" max="11264" width="9.140625" style="1"/>
    <col min="11265" max="11265" width="37.140625" style="1" customWidth="1"/>
    <col min="11266" max="11266" width="16.42578125" style="1" customWidth="1"/>
    <col min="11267" max="11267" width="25.7109375" style="1" customWidth="1"/>
    <col min="11268" max="11272" width="0" style="1" hidden="1" customWidth="1"/>
    <col min="11273" max="11520" width="9.140625" style="1"/>
    <col min="11521" max="11521" width="37.140625" style="1" customWidth="1"/>
    <col min="11522" max="11522" width="16.42578125" style="1" customWidth="1"/>
    <col min="11523" max="11523" width="25.7109375" style="1" customWidth="1"/>
    <col min="11524" max="11528" width="0" style="1" hidden="1" customWidth="1"/>
    <col min="11529" max="11776" width="9.140625" style="1"/>
    <col min="11777" max="11777" width="37.140625" style="1" customWidth="1"/>
    <col min="11778" max="11778" width="16.42578125" style="1" customWidth="1"/>
    <col min="11779" max="11779" width="25.7109375" style="1" customWidth="1"/>
    <col min="11780" max="11784" width="0" style="1" hidden="1" customWidth="1"/>
    <col min="11785" max="12032" width="9.140625" style="1"/>
    <col min="12033" max="12033" width="37.140625" style="1" customWidth="1"/>
    <col min="12034" max="12034" width="16.42578125" style="1" customWidth="1"/>
    <col min="12035" max="12035" width="25.7109375" style="1" customWidth="1"/>
    <col min="12036" max="12040" width="0" style="1" hidden="1" customWidth="1"/>
    <col min="12041" max="12288" width="9.140625" style="1"/>
    <col min="12289" max="12289" width="37.140625" style="1" customWidth="1"/>
    <col min="12290" max="12290" width="16.42578125" style="1" customWidth="1"/>
    <col min="12291" max="12291" width="25.7109375" style="1" customWidth="1"/>
    <col min="12292" max="12296" width="0" style="1" hidden="1" customWidth="1"/>
    <col min="12297" max="12544" width="9.140625" style="1"/>
    <col min="12545" max="12545" width="37.140625" style="1" customWidth="1"/>
    <col min="12546" max="12546" width="16.42578125" style="1" customWidth="1"/>
    <col min="12547" max="12547" width="25.7109375" style="1" customWidth="1"/>
    <col min="12548" max="12552" width="0" style="1" hidden="1" customWidth="1"/>
    <col min="12553" max="12800" width="9.140625" style="1"/>
    <col min="12801" max="12801" width="37.140625" style="1" customWidth="1"/>
    <col min="12802" max="12802" width="16.42578125" style="1" customWidth="1"/>
    <col min="12803" max="12803" width="25.7109375" style="1" customWidth="1"/>
    <col min="12804" max="12808" width="0" style="1" hidden="1" customWidth="1"/>
    <col min="12809" max="13056" width="9.140625" style="1"/>
    <col min="13057" max="13057" width="37.140625" style="1" customWidth="1"/>
    <col min="13058" max="13058" width="16.42578125" style="1" customWidth="1"/>
    <col min="13059" max="13059" width="25.7109375" style="1" customWidth="1"/>
    <col min="13060" max="13064" width="0" style="1" hidden="1" customWidth="1"/>
    <col min="13065" max="13312" width="9.140625" style="1"/>
    <col min="13313" max="13313" width="37.140625" style="1" customWidth="1"/>
    <col min="13314" max="13314" width="16.42578125" style="1" customWidth="1"/>
    <col min="13315" max="13315" width="25.7109375" style="1" customWidth="1"/>
    <col min="13316" max="13320" width="0" style="1" hidden="1" customWidth="1"/>
    <col min="13321" max="13568" width="9.140625" style="1"/>
    <col min="13569" max="13569" width="37.140625" style="1" customWidth="1"/>
    <col min="13570" max="13570" width="16.42578125" style="1" customWidth="1"/>
    <col min="13571" max="13571" width="25.7109375" style="1" customWidth="1"/>
    <col min="13572" max="13576" width="0" style="1" hidden="1" customWidth="1"/>
    <col min="13577" max="13824" width="9.140625" style="1"/>
    <col min="13825" max="13825" width="37.140625" style="1" customWidth="1"/>
    <col min="13826" max="13826" width="16.42578125" style="1" customWidth="1"/>
    <col min="13827" max="13827" width="25.7109375" style="1" customWidth="1"/>
    <col min="13828" max="13832" width="0" style="1" hidden="1" customWidth="1"/>
    <col min="13833" max="14080" width="9.140625" style="1"/>
    <col min="14081" max="14081" width="37.140625" style="1" customWidth="1"/>
    <col min="14082" max="14082" width="16.42578125" style="1" customWidth="1"/>
    <col min="14083" max="14083" width="25.7109375" style="1" customWidth="1"/>
    <col min="14084" max="14088" width="0" style="1" hidden="1" customWidth="1"/>
    <col min="14089" max="14336" width="9.140625" style="1"/>
    <col min="14337" max="14337" width="37.140625" style="1" customWidth="1"/>
    <col min="14338" max="14338" width="16.42578125" style="1" customWidth="1"/>
    <col min="14339" max="14339" width="25.7109375" style="1" customWidth="1"/>
    <col min="14340" max="14344" width="0" style="1" hidden="1" customWidth="1"/>
    <col min="14345" max="14592" width="9.140625" style="1"/>
    <col min="14593" max="14593" width="37.140625" style="1" customWidth="1"/>
    <col min="14594" max="14594" width="16.42578125" style="1" customWidth="1"/>
    <col min="14595" max="14595" width="25.7109375" style="1" customWidth="1"/>
    <col min="14596" max="14600" width="0" style="1" hidden="1" customWidth="1"/>
    <col min="14601" max="14848" width="9.140625" style="1"/>
    <col min="14849" max="14849" width="37.140625" style="1" customWidth="1"/>
    <col min="14850" max="14850" width="16.42578125" style="1" customWidth="1"/>
    <col min="14851" max="14851" width="25.7109375" style="1" customWidth="1"/>
    <col min="14852" max="14856" width="0" style="1" hidden="1" customWidth="1"/>
    <col min="14857" max="15104" width="9.140625" style="1"/>
    <col min="15105" max="15105" width="37.140625" style="1" customWidth="1"/>
    <col min="15106" max="15106" width="16.42578125" style="1" customWidth="1"/>
    <col min="15107" max="15107" width="25.7109375" style="1" customWidth="1"/>
    <col min="15108" max="15112" width="0" style="1" hidden="1" customWidth="1"/>
    <col min="15113" max="15360" width="9.140625" style="1"/>
    <col min="15361" max="15361" width="37.140625" style="1" customWidth="1"/>
    <col min="15362" max="15362" width="16.42578125" style="1" customWidth="1"/>
    <col min="15363" max="15363" width="25.7109375" style="1" customWidth="1"/>
    <col min="15364" max="15368" width="0" style="1" hidden="1" customWidth="1"/>
    <col min="15369" max="15616" width="9.140625" style="1"/>
    <col min="15617" max="15617" width="37.140625" style="1" customWidth="1"/>
    <col min="15618" max="15618" width="16.42578125" style="1" customWidth="1"/>
    <col min="15619" max="15619" width="25.7109375" style="1" customWidth="1"/>
    <col min="15620" max="15624" width="0" style="1" hidden="1" customWidth="1"/>
    <col min="15625" max="15872" width="9.140625" style="1"/>
    <col min="15873" max="15873" width="37.140625" style="1" customWidth="1"/>
    <col min="15874" max="15874" width="16.42578125" style="1" customWidth="1"/>
    <col min="15875" max="15875" width="25.7109375" style="1" customWidth="1"/>
    <col min="15876" max="15880" width="0" style="1" hidden="1" customWidth="1"/>
    <col min="15881" max="16128" width="9.140625" style="1"/>
    <col min="16129" max="16129" width="37.140625" style="1" customWidth="1"/>
    <col min="16130" max="16130" width="16.42578125" style="1" customWidth="1"/>
    <col min="16131" max="16131" width="25.7109375" style="1" customWidth="1"/>
    <col min="16132" max="16136" width="0" style="1" hidden="1" customWidth="1"/>
    <col min="16137" max="16384" width="9.140625" style="1"/>
  </cols>
  <sheetData>
    <row r="1" spans="1:8">
      <c r="A1" s="128"/>
      <c r="B1" s="128"/>
      <c r="C1" s="128"/>
    </row>
    <row r="2" spans="1:8">
      <c r="A2" s="128" t="s">
        <v>228</v>
      </c>
      <c r="B2" s="128"/>
      <c r="C2" s="128"/>
      <c r="D2" s="128"/>
      <c r="E2" s="128"/>
      <c r="F2" s="128"/>
      <c r="G2" s="129"/>
      <c r="H2" s="129"/>
    </row>
    <row r="3" spans="1:8" ht="15.75">
      <c r="A3" s="132" t="s">
        <v>182</v>
      </c>
      <c r="B3" s="136"/>
      <c r="C3" s="136"/>
      <c r="D3" s="136"/>
      <c r="E3" s="136"/>
      <c r="F3" s="136"/>
      <c r="G3" s="129"/>
      <c r="H3" s="129"/>
    </row>
    <row r="4" spans="1:8" ht="16.5">
      <c r="A4" s="139" t="s">
        <v>195</v>
      </c>
      <c r="B4" s="130"/>
      <c r="C4" s="130"/>
      <c r="D4" s="130"/>
      <c r="E4" s="130"/>
      <c r="F4" s="130"/>
      <c r="G4" s="130"/>
      <c r="H4" s="130"/>
    </row>
    <row r="5" spans="1:8" ht="19.5">
      <c r="A5" s="14"/>
    </row>
    <row r="7" spans="1:8" ht="38.25">
      <c r="A7" s="15" t="s">
        <v>24</v>
      </c>
      <c r="B7" s="16" t="s">
        <v>25</v>
      </c>
      <c r="C7" s="17" t="s">
        <v>193</v>
      </c>
      <c r="D7" s="17" t="s">
        <v>184</v>
      </c>
      <c r="E7" s="17" t="s">
        <v>184</v>
      </c>
      <c r="F7" s="17" t="s">
        <v>184</v>
      </c>
      <c r="G7" s="17" t="s">
        <v>184</v>
      </c>
      <c r="H7" s="17" t="s">
        <v>21</v>
      </c>
    </row>
    <row r="8" spans="1:8" hidden="1">
      <c r="A8" s="9"/>
      <c r="B8" s="9"/>
      <c r="C8" s="9"/>
      <c r="D8" s="9"/>
      <c r="E8" s="9"/>
      <c r="F8" s="9"/>
      <c r="G8" s="9"/>
      <c r="H8" s="9"/>
    </row>
    <row r="9" spans="1:8" hidden="1">
      <c r="A9" s="9"/>
      <c r="B9" s="9"/>
      <c r="C9" s="9"/>
      <c r="D9" s="9"/>
      <c r="E9" s="9"/>
      <c r="F9" s="9"/>
      <c r="G9" s="9"/>
      <c r="H9" s="9"/>
    </row>
    <row r="10" spans="1:8" hidden="1">
      <c r="A10" s="9"/>
      <c r="B10" s="9"/>
      <c r="C10" s="9"/>
      <c r="D10" s="9"/>
      <c r="E10" s="9"/>
      <c r="F10" s="9"/>
      <c r="G10" s="9"/>
      <c r="H10" s="9"/>
    </row>
    <row r="11" spans="1:8" hidden="1">
      <c r="A11" s="9"/>
      <c r="B11" s="9"/>
      <c r="C11" s="9"/>
      <c r="D11" s="9"/>
      <c r="E11" s="9"/>
      <c r="F11" s="9"/>
      <c r="G11" s="9"/>
      <c r="H11" s="9"/>
    </row>
    <row r="12" spans="1:8">
      <c r="A12" s="42" t="s">
        <v>196</v>
      </c>
      <c r="B12" s="58" t="s">
        <v>94</v>
      </c>
      <c r="C12" s="12">
        <v>2182</v>
      </c>
      <c r="D12" s="11"/>
      <c r="E12" s="11"/>
      <c r="F12" s="11"/>
      <c r="G12" s="11"/>
      <c r="H12" s="12">
        <v>15527</v>
      </c>
    </row>
    <row r="13" spans="1:8">
      <c r="A13" s="42"/>
      <c r="B13" s="58"/>
      <c r="C13" s="11"/>
      <c r="D13" s="11"/>
      <c r="E13" s="11"/>
      <c r="F13" s="11"/>
      <c r="G13" s="11"/>
      <c r="H13" s="11"/>
    </row>
    <row r="14" spans="1:8" hidden="1">
      <c r="A14" s="42"/>
      <c r="B14" s="58"/>
      <c r="C14" s="11"/>
      <c r="D14" s="11"/>
      <c r="E14" s="11"/>
      <c r="F14" s="11"/>
      <c r="G14" s="11"/>
      <c r="H14" s="11"/>
    </row>
    <row r="15" spans="1:8" hidden="1">
      <c r="A15" s="42"/>
      <c r="B15" s="58"/>
      <c r="C15" s="11"/>
      <c r="D15" s="11"/>
      <c r="E15" s="11"/>
      <c r="F15" s="11"/>
      <c r="G15" s="11"/>
      <c r="H15" s="11"/>
    </row>
    <row r="16" spans="1:8" hidden="1">
      <c r="A16" s="42"/>
      <c r="B16" s="58"/>
      <c r="C16" s="11"/>
      <c r="D16" s="11"/>
      <c r="E16" s="11"/>
      <c r="F16" s="11"/>
      <c r="G16" s="11"/>
      <c r="H16" s="11"/>
    </row>
    <row r="17" spans="1:8">
      <c r="A17" s="42" t="s">
        <v>197</v>
      </c>
      <c r="B17" s="58" t="s">
        <v>94</v>
      </c>
      <c r="C17" s="12">
        <v>0</v>
      </c>
      <c r="D17" s="11"/>
      <c r="E17" s="11"/>
      <c r="F17" s="11"/>
      <c r="G17" s="11"/>
      <c r="H17" s="12">
        <v>0</v>
      </c>
    </row>
    <row r="18" spans="1:8">
      <c r="A18" s="9"/>
      <c r="B18" s="9"/>
      <c r="C18" s="11"/>
      <c r="D18" s="74"/>
      <c r="E18" s="74"/>
      <c r="F18" s="74"/>
      <c r="G18" s="74"/>
      <c r="H18" s="11"/>
    </row>
  </sheetData>
  <mergeCells count="4">
    <mergeCell ref="A1:C1"/>
    <mergeCell ref="A4:H4"/>
    <mergeCell ref="A2:H2"/>
    <mergeCell ref="A3:H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V89"/>
  <sheetViews>
    <sheetView tabSelected="1" workbookViewId="0">
      <selection activeCell="R13" sqref="R13"/>
    </sheetView>
  </sheetViews>
  <sheetFormatPr defaultRowHeight="15"/>
  <cols>
    <col min="1" max="1" width="66.140625" style="1" customWidth="1"/>
    <col min="2" max="2" width="8.5703125" style="1" customWidth="1"/>
    <col min="3" max="3" width="10.140625" style="1" customWidth="1"/>
    <col min="4" max="4" width="10" style="1" customWidth="1"/>
    <col min="5" max="5" width="9.85546875" style="1" customWidth="1"/>
    <col min="6" max="7" width="9.5703125" style="1" customWidth="1"/>
    <col min="8" max="8" width="9.7109375" style="1" customWidth="1"/>
    <col min="9" max="9" width="10.28515625" style="1" customWidth="1"/>
    <col min="10" max="10" width="10.7109375" style="1" customWidth="1"/>
    <col min="11" max="11" width="11.28515625" style="1" customWidth="1"/>
    <col min="12" max="12" width="12" style="1" customWidth="1"/>
    <col min="13" max="13" width="11.5703125" style="1" customWidth="1"/>
    <col min="14" max="14" width="12" style="1" customWidth="1"/>
    <col min="15" max="15" width="14.140625" style="1" customWidth="1"/>
    <col min="16" max="256" width="9.140625" style="1"/>
    <col min="257" max="257" width="66.140625" style="1" customWidth="1"/>
    <col min="258" max="258" width="8.5703125" style="1" customWidth="1"/>
    <col min="259" max="259" width="10.140625" style="1" customWidth="1"/>
    <col min="260" max="260" width="10" style="1" customWidth="1"/>
    <col min="261" max="261" width="9.85546875" style="1" customWidth="1"/>
    <col min="262" max="263" width="9.5703125" style="1" customWidth="1"/>
    <col min="264" max="264" width="9.7109375" style="1" customWidth="1"/>
    <col min="265" max="265" width="10.28515625" style="1" customWidth="1"/>
    <col min="266" max="266" width="10.7109375" style="1" customWidth="1"/>
    <col min="267" max="267" width="11.28515625" style="1" customWidth="1"/>
    <col min="268" max="268" width="12" style="1" customWidth="1"/>
    <col min="269" max="269" width="11.5703125" style="1" customWidth="1"/>
    <col min="270" max="270" width="12" style="1" customWidth="1"/>
    <col min="271" max="271" width="14.140625" style="1" customWidth="1"/>
    <col min="272" max="512" width="9.140625" style="1"/>
    <col min="513" max="513" width="66.140625" style="1" customWidth="1"/>
    <col min="514" max="514" width="8.5703125" style="1" customWidth="1"/>
    <col min="515" max="515" width="10.140625" style="1" customWidth="1"/>
    <col min="516" max="516" width="10" style="1" customWidth="1"/>
    <col min="517" max="517" width="9.85546875" style="1" customWidth="1"/>
    <col min="518" max="519" width="9.5703125" style="1" customWidth="1"/>
    <col min="520" max="520" width="9.7109375" style="1" customWidth="1"/>
    <col min="521" max="521" width="10.28515625" style="1" customWidth="1"/>
    <col min="522" max="522" width="10.7109375" style="1" customWidth="1"/>
    <col min="523" max="523" width="11.28515625" style="1" customWidth="1"/>
    <col min="524" max="524" width="12" style="1" customWidth="1"/>
    <col min="525" max="525" width="11.5703125" style="1" customWidth="1"/>
    <col min="526" max="526" width="12" style="1" customWidth="1"/>
    <col min="527" max="527" width="14.140625" style="1" customWidth="1"/>
    <col min="528" max="768" width="9.140625" style="1"/>
    <col min="769" max="769" width="66.140625" style="1" customWidth="1"/>
    <col min="770" max="770" width="8.5703125" style="1" customWidth="1"/>
    <col min="771" max="771" width="10.140625" style="1" customWidth="1"/>
    <col min="772" max="772" width="10" style="1" customWidth="1"/>
    <col min="773" max="773" width="9.85546875" style="1" customWidth="1"/>
    <col min="774" max="775" width="9.5703125" style="1" customWidth="1"/>
    <col min="776" max="776" width="9.7109375" style="1" customWidth="1"/>
    <col min="777" max="777" width="10.28515625" style="1" customWidth="1"/>
    <col min="778" max="778" width="10.7109375" style="1" customWidth="1"/>
    <col min="779" max="779" width="11.28515625" style="1" customWidth="1"/>
    <col min="780" max="780" width="12" style="1" customWidth="1"/>
    <col min="781" max="781" width="11.5703125" style="1" customWidth="1"/>
    <col min="782" max="782" width="12" style="1" customWidth="1"/>
    <col min="783" max="783" width="14.140625" style="1" customWidth="1"/>
    <col min="784" max="1024" width="9.140625" style="1"/>
    <col min="1025" max="1025" width="66.140625" style="1" customWidth="1"/>
    <col min="1026" max="1026" width="8.5703125" style="1" customWidth="1"/>
    <col min="1027" max="1027" width="10.140625" style="1" customWidth="1"/>
    <col min="1028" max="1028" width="10" style="1" customWidth="1"/>
    <col min="1029" max="1029" width="9.85546875" style="1" customWidth="1"/>
    <col min="1030" max="1031" width="9.5703125" style="1" customWidth="1"/>
    <col min="1032" max="1032" width="9.7109375" style="1" customWidth="1"/>
    <col min="1033" max="1033" width="10.28515625" style="1" customWidth="1"/>
    <col min="1034" max="1034" width="10.7109375" style="1" customWidth="1"/>
    <col min="1035" max="1035" width="11.28515625" style="1" customWidth="1"/>
    <col min="1036" max="1036" width="12" style="1" customWidth="1"/>
    <col min="1037" max="1037" width="11.5703125" style="1" customWidth="1"/>
    <col min="1038" max="1038" width="12" style="1" customWidth="1"/>
    <col min="1039" max="1039" width="14.140625" style="1" customWidth="1"/>
    <col min="1040" max="1280" width="9.140625" style="1"/>
    <col min="1281" max="1281" width="66.140625" style="1" customWidth="1"/>
    <col min="1282" max="1282" width="8.5703125" style="1" customWidth="1"/>
    <col min="1283" max="1283" width="10.140625" style="1" customWidth="1"/>
    <col min="1284" max="1284" width="10" style="1" customWidth="1"/>
    <col min="1285" max="1285" width="9.85546875" style="1" customWidth="1"/>
    <col min="1286" max="1287" width="9.5703125" style="1" customWidth="1"/>
    <col min="1288" max="1288" width="9.7109375" style="1" customWidth="1"/>
    <col min="1289" max="1289" width="10.28515625" style="1" customWidth="1"/>
    <col min="1290" max="1290" width="10.7109375" style="1" customWidth="1"/>
    <col min="1291" max="1291" width="11.28515625" style="1" customWidth="1"/>
    <col min="1292" max="1292" width="12" style="1" customWidth="1"/>
    <col min="1293" max="1293" width="11.5703125" style="1" customWidth="1"/>
    <col min="1294" max="1294" width="12" style="1" customWidth="1"/>
    <col min="1295" max="1295" width="14.140625" style="1" customWidth="1"/>
    <col min="1296" max="1536" width="9.140625" style="1"/>
    <col min="1537" max="1537" width="66.140625" style="1" customWidth="1"/>
    <col min="1538" max="1538" width="8.5703125" style="1" customWidth="1"/>
    <col min="1539" max="1539" width="10.140625" style="1" customWidth="1"/>
    <col min="1540" max="1540" width="10" style="1" customWidth="1"/>
    <col min="1541" max="1541" width="9.85546875" style="1" customWidth="1"/>
    <col min="1542" max="1543" width="9.5703125" style="1" customWidth="1"/>
    <col min="1544" max="1544" width="9.7109375" style="1" customWidth="1"/>
    <col min="1545" max="1545" width="10.28515625" style="1" customWidth="1"/>
    <col min="1546" max="1546" width="10.7109375" style="1" customWidth="1"/>
    <col min="1547" max="1547" width="11.28515625" style="1" customWidth="1"/>
    <col min="1548" max="1548" width="12" style="1" customWidth="1"/>
    <col min="1549" max="1549" width="11.5703125" style="1" customWidth="1"/>
    <col min="1550" max="1550" width="12" style="1" customWidth="1"/>
    <col min="1551" max="1551" width="14.140625" style="1" customWidth="1"/>
    <col min="1552" max="1792" width="9.140625" style="1"/>
    <col min="1793" max="1793" width="66.140625" style="1" customWidth="1"/>
    <col min="1794" max="1794" width="8.5703125" style="1" customWidth="1"/>
    <col min="1795" max="1795" width="10.140625" style="1" customWidth="1"/>
    <col min="1796" max="1796" width="10" style="1" customWidth="1"/>
    <col min="1797" max="1797" width="9.85546875" style="1" customWidth="1"/>
    <col min="1798" max="1799" width="9.5703125" style="1" customWidth="1"/>
    <col min="1800" max="1800" width="9.7109375" style="1" customWidth="1"/>
    <col min="1801" max="1801" width="10.28515625" style="1" customWidth="1"/>
    <col min="1802" max="1802" width="10.7109375" style="1" customWidth="1"/>
    <col min="1803" max="1803" width="11.28515625" style="1" customWidth="1"/>
    <col min="1804" max="1804" width="12" style="1" customWidth="1"/>
    <col min="1805" max="1805" width="11.5703125" style="1" customWidth="1"/>
    <col min="1806" max="1806" width="12" style="1" customWidth="1"/>
    <col min="1807" max="1807" width="14.140625" style="1" customWidth="1"/>
    <col min="1808" max="2048" width="9.140625" style="1"/>
    <col min="2049" max="2049" width="66.140625" style="1" customWidth="1"/>
    <col min="2050" max="2050" width="8.5703125" style="1" customWidth="1"/>
    <col min="2051" max="2051" width="10.140625" style="1" customWidth="1"/>
    <col min="2052" max="2052" width="10" style="1" customWidth="1"/>
    <col min="2053" max="2053" width="9.85546875" style="1" customWidth="1"/>
    <col min="2054" max="2055" width="9.5703125" style="1" customWidth="1"/>
    <col min="2056" max="2056" width="9.7109375" style="1" customWidth="1"/>
    <col min="2057" max="2057" width="10.28515625" style="1" customWidth="1"/>
    <col min="2058" max="2058" width="10.7109375" style="1" customWidth="1"/>
    <col min="2059" max="2059" width="11.28515625" style="1" customWidth="1"/>
    <col min="2060" max="2060" width="12" style="1" customWidth="1"/>
    <col min="2061" max="2061" width="11.5703125" style="1" customWidth="1"/>
    <col min="2062" max="2062" width="12" style="1" customWidth="1"/>
    <col min="2063" max="2063" width="14.140625" style="1" customWidth="1"/>
    <col min="2064" max="2304" width="9.140625" style="1"/>
    <col min="2305" max="2305" width="66.140625" style="1" customWidth="1"/>
    <col min="2306" max="2306" width="8.5703125" style="1" customWidth="1"/>
    <col min="2307" max="2307" width="10.140625" style="1" customWidth="1"/>
    <col min="2308" max="2308" width="10" style="1" customWidth="1"/>
    <col min="2309" max="2309" width="9.85546875" style="1" customWidth="1"/>
    <col min="2310" max="2311" width="9.5703125" style="1" customWidth="1"/>
    <col min="2312" max="2312" width="9.7109375" style="1" customWidth="1"/>
    <col min="2313" max="2313" width="10.28515625" style="1" customWidth="1"/>
    <col min="2314" max="2314" width="10.7109375" style="1" customWidth="1"/>
    <col min="2315" max="2315" width="11.28515625" style="1" customWidth="1"/>
    <col min="2316" max="2316" width="12" style="1" customWidth="1"/>
    <col min="2317" max="2317" width="11.5703125" style="1" customWidth="1"/>
    <col min="2318" max="2318" width="12" style="1" customWidth="1"/>
    <col min="2319" max="2319" width="14.140625" style="1" customWidth="1"/>
    <col min="2320" max="2560" width="9.140625" style="1"/>
    <col min="2561" max="2561" width="66.140625" style="1" customWidth="1"/>
    <col min="2562" max="2562" width="8.5703125" style="1" customWidth="1"/>
    <col min="2563" max="2563" width="10.140625" style="1" customWidth="1"/>
    <col min="2564" max="2564" width="10" style="1" customWidth="1"/>
    <col min="2565" max="2565" width="9.85546875" style="1" customWidth="1"/>
    <col min="2566" max="2567" width="9.5703125" style="1" customWidth="1"/>
    <col min="2568" max="2568" width="9.7109375" style="1" customWidth="1"/>
    <col min="2569" max="2569" width="10.28515625" style="1" customWidth="1"/>
    <col min="2570" max="2570" width="10.7109375" style="1" customWidth="1"/>
    <col min="2571" max="2571" width="11.28515625" style="1" customWidth="1"/>
    <col min="2572" max="2572" width="12" style="1" customWidth="1"/>
    <col min="2573" max="2573" width="11.5703125" style="1" customWidth="1"/>
    <col min="2574" max="2574" width="12" style="1" customWidth="1"/>
    <col min="2575" max="2575" width="14.140625" style="1" customWidth="1"/>
    <col min="2576" max="2816" width="9.140625" style="1"/>
    <col min="2817" max="2817" width="66.140625" style="1" customWidth="1"/>
    <col min="2818" max="2818" width="8.5703125" style="1" customWidth="1"/>
    <col min="2819" max="2819" width="10.140625" style="1" customWidth="1"/>
    <col min="2820" max="2820" width="10" style="1" customWidth="1"/>
    <col min="2821" max="2821" width="9.85546875" style="1" customWidth="1"/>
    <col min="2822" max="2823" width="9.5703125" style="1" customWidth="1"/>
    <col min="2824" max="2824" width="9.7109375" style="1" customWidth="1"/>
    <col min="2825" max="2825" width="10.28515625" style="1" customWidth="1"/>
    <col min="2826" max="2826" width="10.7109375" style="1" customWidth="1"/>
    <col min="2827" max="2827" width="11.28515625" style="1" customWidth="1"/>
    <col min="2828" max="2828" width="12" style="1" customWidth="1"/>
    <col min="2829" max="2829" width="11.5703125" style="1" customWidth="1"/>
    <col min="2830" max="2830" width="12" style="1" customWidth="1"/>
    <col min="2831" max="2831" width="14.140625" style="1" customWidth="1"/>
    <col min="2832" max="3072" width="9.140625" style="1"/>
    <col min="3073" max="3073" width="66.140625" style="1" customWidth="1"/>
    <col min="3074" max="3074" width="8.5703125" style="1" customWidth="1"/>
    <col min="3075" max="3075" width="10.140625" style="1" customWidth="1"/>
    <col min="3076" max="3076" width="10" style="1" customWidth="1"/>
    <col min="3077" max="3077" width="9.85546875" style="1" customWidth="1"/>
    <col min="3078" max="3079" width="9.5703125" style="1" customWidth="1"/>
    <col min="3080" max="3080" width="9.7109375" style="1" customWidth="1"/>
    <col min="3081" max="3081" width="10.28515625" style="1" customWidth="1"/>
    <col min="3082" max="3082" width="10.7109375" style="1" customWidth="1"/>
    <col min="3083" max="3083" width="11.28515625" style="1" customWidth="1"/>
    <col min="3084" max="3084" width="12" style="1" customWidth="1"/>
    <col min="3085" max="3085" width="11.5703125" style="1" customWidth="1"/>
    <col min="3086" max="3086" width="12" style="1" customWidth="1"/>
    <col min="3087" max="3087" width="14.140625" style="1" customWidth="1"/>
    <col min="3088" max="3328" width="9.140625" style="1"/>
    <col min="3329" max="3329" width="66.140625" style="1" customWidth="1"/>
    <col min="3330" max="3330" width="8.5703125" style="1" customWidth="1"/>
    <col min="3331" max="3331" width="10.140625" style="1" customWidth="1"/>
    <col min="3332" max="3332" width="10" style="1" customWidth="1"/>
    <col min="3333" max="3333" width="9.85546875" style="1" customWidth="1"/>
    <col min="3334" max="3335" width="9.5703125" style="1" customWidth="1"/>
    <col min="3336" max="3336" width="9.7109375" style="1" customWidth="1"/>
    <col min="3337" max="3337" width="10.28515625" style="1" customWidth="1"/>
    <col min="3338" max="3338" width="10.7109375" style="1" customWidth="1"/>
    <col min="3339" max="3339" width="11.28515625" style="1" customWidth="1"/>
    <col min="3340" max="3340" width="12" style="1" customWidth="1"/>
    <col min="3341" max="3341" width="11.5703125" style="1" customWidth="1"/>
    <col min="3342" max="3342" width="12" style="1" customWidth="1"/>
    <col min="3343" max="3343" width="14.140625" style="1" customWidth="1"/>
    <col min="3344" max="3584" width="9.140625" style="1"/>
    <col min="3585" max="3585" width="66.140625" style="1" customWidth="1"/>
    <col min="3586" max="3586" width="8.5703125" style="1" customWidth="1"/>
    <col min="3587" max="3587" width="10.140625" style="1" customWidth="1"/>
    <col min="3588" max="3588" width="10" style="1" customWidth="1"/>
    <col min="3589" max="3589" width="9.85546875" style="1" customWidth="1"/>
    <col min="3590" max="3591" width="9.5703125" style="1" customWidth="1"/>
    <col min="3592" max="3592" width="9.7109375" style="1" customWidth="1"/>
    <col min="3593" max="3593" width="10.28515625" style="1" customWidth="1"/>
    <col min="3594" max="3594" width="10.7109375" style="1" customWidth="1"/>
    <col min="3595" max="3595" width="11.28515625" style="1" customWidth="1"/>
    <col min="3596" max="3596" width="12" style="1" customWidth="1"/>
    <col min="3597" max="3597" width="11.5703125" style="1" customWidth="1"/>
    <col min="3598" max="3598" width="12" style="1" customWidth="1"/>
    <col min="3599" max="3599" width="14.140625" style="1" customWidth="1"/>
    <col min="3600" max="3840" width="9.140625" style="1"/>
    <col min="3841" max="3841" width="66.140625" style="1" customWidth="1"/>
    <col min="3842" max="3842" width="8.5703125" style="1" customWidth="1"/>
    <col min="3843" max="3843" width="10.140625" style="1" customWidth="1"/>
    <col min="3844" max="3844" width="10" style="1" customWidth="1"/>
    <col min="3845" max="3845" width="9.85546875" style="1" customWidth="1"/>
    <col min="3846" max="3847" width="9.5703125" style="1" customWidth="1"/>
    <col min="3848" max="3848" width="9.7109375" style="1" customWidth="1"/>
    <col min="3849" max="3849" width="10.28515625" style="1" customWidth="1"/>
    <col min="3850" max="3850" width="10.7109375" style="1" customWidth="1"/>
    <col min="3851" max="3851" width="11.28515625" style="1" customWidth="1"/>
    <col min="3852" max="3852" width="12" style="1" customWidth="1"/>
    <col min="3853" max="3853" width="11.5703125" style="1" customWidth="1"/>
    <col min="3854" max="3854" width="12" style="1" customWidth="1"/>
    <col min="3855" max="3855" width="14.140625" style="1" customWidth="1"/>
    <col min="3856" max="4096" width="9.140625" style="1"/>
    <col min="4097" max="4097" width="66.140625" style="1" customWidth="1"/>
    <col min="4098" max="4098" width="8.5703125" style="1" customWidth="1"/>
    <col min="4099" max="4099" width="10.140625" style="1" customWidth="1"/>
    <col min="4100" max="4100" width="10" style="1" customWidth="1"/>
    <col min="4101" max="4101" width="9.85546875" style="1" customWidth="1"/>
    <col min="4102" max="4103" width="9.5703125" style="1" customWidth="1"/>
    <col min="4104" max="4104" width="9.7109375" style="1" customWidth="1"/>
    <col min="4105" max="4105" width="10.28515625" style="1" customWidth="1"/>
    <col min="4106" max="4106" width="10.7109375" style="1" customWidth="1"/>
    <col min="4107" max="4107" width="11.28515625" style="1" customWidth="1"/>
    <col min="4108" max="4108" width="12" style="1" customWidth="1"/>
    <col min="4109" max="4109" width="11.5703125" style="1" customWidth="1"/>
    <col min="4110" max="4110" width="12" style="1" customWidth="1"/>
    <col min="4111" max="4111" width="14.140625" style="1" customWidth="1"/>
    <col min="4112" max="4352" width="9.140625" style="1"/>
    <col min="4353" max="4353" width="66.140625" style="1" customWidth="1"/>
    <col min="4354" max="4354" width="8.5703125" style="1" customWidth="1"/>
    <col min="4355" max="4355" width="10.140625" style="1" customWidth="1"/>
    <col min="4356" max="4356" width="10" style="1" customWidth="1"/>
    <col min="4357" max="4357" width="9.85546875" style="1" customWidth="1"/>
    <col min="4358" max="4359" width="9.5703125" style="1" customWidth="1"/>
    <col min="4360" max="4360" width="9.7109375" style="1" customWidth="1"/>
    <col min="4361" max="4361" width="10.28515625" style="1" customWidth="1"/>
    <col min="4362" max="4362" width="10.7109375" style="1" customWidth="1"/>
    <col min="4363" max="4363" width="11.28515625" style="1" customWidth="1"/>
    <col min="4364" max="4364" width="12" style="1" customWidth="1"/>
    <col min="4365" max="4365" width="11.5703125" style="1" customWidth="1"/>
    <col min="4366" max="4366" width="12" style="1" customWidth="1"/>
    <col min="4367" max="4367" width="14.140625" style="1" customWidth="1"/>
    <col min="4368" max="4608" width="9.140625" style="1"/>
    <col min="4609" max="4609" width="66.140625" style="1" customWidth="1"/>
    <col min="4610" max="4610" width="8.5703125" style="1" customWidth="1"/>
    <col min="4611" max="4611" width="10.140625" style="1" customWidth="1"/>
    <col min="4612" max="4612" width="10" style="1" customWidth="1"/>
    <col min="4613" max="4613" width="9.85546875" style="1" customWidth="1"/>
    <col min="4614" max="4615" width="9.5703125" style="1" customWidth="1"/>
    <col min="4616" max="4616" width="9.7109375" style="1" customWidth="1"/>
    <col min="4617" max="4617" width="10.28515625" style="1" customWidth="1"/>
    <col min="4618" max="4618" width="10.7109375" style="1" customWidth="1"/>
    <col min="4619" max="4619" width="11.28515625" style="1" customWidth="1"/>
    <col min="4620" max="4620" width="12" style="1" customWidth="1"/>
    <col min="4621" max="4621" width="11.5703125" style="1" customWidth="1"/>
    <col min="4622" max="4622" width="12" style="1" customWidth="1"/>
    <col min="4623" max="4623" width="14.140625" style="1" customWidth="1"/>
    <col min="4624" max="4864" width="9.140625" style="1"/>
    <col min="4865" max="4865" width="66.140625" style="1" customWidth="1"/>
    <col min="4866" max="4866" width="8.5703125" style="1" customWidth="1"/>
    <col min="4867" max="4867" width="10.140625" style="1" customWidth="1"/>
    <col min="4868" max="4868" width="10" style="1" customWidth="1"/>
    <col min="4869" max="4869" width="9.85546875" style="1" customWidth="1"/>
    <col min="4870" max="4871" width="9.5703125" style="1" customWidth="1"/>
    <col min="4872" max="4872" width="9.7109375" style="1" customWidth="1"/>
    <col min="4873" max="4873" width="10.28515625" style="1" customWidth="1"/>
    <col min="4874" max="4874" width="10.7109375" style="1" customWidth="1"/>
    <col min="4875" max="4875" width="11.28515625" style="1" customWidth="1"/>
    <col min="4876" max="4876" width="12" style="1" customWidth="1"/>
    <col min="4877" max="4877" width="11.5703125" style="1" customWidth="1"/>
    <col min="4878" max="4878" width="12" style="1" customWidth="1"/>
    <col min="4879" max="4879" width="14.140625" style="1" customWidth="1"/>
    <col min="4880" max="5120" width="9.140625" style="1"/>
    <col min="5121" max="5121" width="66.140625" style="1" customWidth="1"/>
    <col min="5122" max="5122" width="8.5703125" style="1" customWidth="1"/>
    <col min="5123" max="5123" width="10.140625" style="1" customWidth="1"/>
    <col min="5124" max="5124" width="10" style="1" customWidth="1"/>
    <col min="5125" max="5125" width="9.85546875" style="1" customWidth="1"/>
    <col min="5126" max="5127" width="9.5703125" style="1" customWidth="1"/>
    <col min="5128" max="5128" width="9.7109375" style="1" customWidth="1"/>
    <col min="5129" max="5129" width="10.28515625" style="1" customWidth="1"/>
    <col min="5130" max="5130" width="10.7109375" style="1" customWidth="1"/>
    <col min="5131" max="5131" width="11.28515625" style="1" customWidth="1"/>
    <col min="5132" max="5132" width="12" style="1" customWidth="1"/>
    <col min="5133" max="5133" width="11.5703125" style="1" customWidth="1"/>
    <col min="5134" max="5134" width="12" style="1" customWidth="1"/>
    <col min="5135" max="5135" width="14.140625" style="1" customWidth="1"/>
    <col min="5136" max="5376" width="9.140625" style="1"/>
    <col min="5377" max="5377" width="66.140625" style="1" customWidth="1"/>
    <col min="5378" max="5378" width="8.5703125" style="1" customWidth="1"/>
    <col min="5379" max="5379" width="10.140625" style="1" customWidth="1"/>
    <col min="5380" max="5380" width="10" style="1" customWidth="1"/>
    <col min="5381" max="5381" width="9.85546875" style="1" customWidth="1"/>
    <col min="5382" max="5383" width="9.5703125" style="1" customWidth="1"/>
    <col min="5384" max="5384" width="9.7109375" style="1" customWidth="1"/>
    <col min="5385" max="5385" width="10.28515625" style="1" customWidth="1"/>
    <col min="5386" max="5386" width="10.7109375" style="1" customWidth="1"/>
    <col min="5387" max="5387" width="11.28515625" style="1" customWidth="1"/>
    <col min="5388" max="5388" width="12" style="1" customWidth="1"/>
    <col min="5389" max="5389" width="11.5703125" style="1" customWidth="1"/>
    <col min="5390" max="5390" width="12" style="1" customWidth="1"/>
    <col min="5391" max="5391" width="14.140625" style="1" customWidth="1"/>
    <col min="5392" max="5632" width="9.140625" style="1"/>
    <col min="5633" max="5633" width="66.140625" style="1" customWidth="1"/>
    <col min="5634" max="5634" width="8.5703125" style="1" customWidth="1"/>
    <col min="5635" max="5635" width="10.140625" style="1" customWidth="1"/>
    <col min="5636" max="5636" width="10" style="1" customWidth="1"/>
    <col min="5637" max="5637" width="9.85546875" style="1" customWidth="1"/>
    <col min="5638" max="5639" width="9.5703125" style="1" customWidth="1"/>
    <col min="5640" max="5640" width="9.7109375" style="1" customWidth="1"/>
    <col min="5641" max="5641" width="10.28515625" style="1" customWidth="1"/>
    <col min="5642" max="5642" width="10.7109375" style="1" customWidth="1"/>
    <col min="5643" max="5643" width="11.28515625" style="1" customWidth="1"/>
    <col min="5644" max="5644" width="12" style="1" customWidth="1"/>
    <col min="5645" max="5645" width="11.5703125" style="1" customWidth="1"/>
    <col min="5646" max="5646" width="12" style="1" customWidth="1"/>
    <col min="5647" max="5647" width="14.140625" style="1" customWidth="1"/>
    <col min="5648" max="5888" width="9.140625" style="1"/>
    <col min="5889" max="5889" width="66.140625" style="1" customWidth="1"/>
    <col min="5890" max="5890" width="8.5703125" style="1" customWidth="1"/>
    <col min="5891" max="5891" width="10.140625" style="1" customWidth="1"/>
    <col min="5892" max="5892" width="10" style="1" customWidth="1"/>
    <col min="5893" max="5893" width="9.85546875" style="1" customWidth="1"/>
    <col min="5894" max="5895" width="9.5703125" style="1" customWidth="1"/>
    <col min="5896" max="5896" width="9.7109375" style="1" customWidth="1"/>
    <col min="5897" max="5897" width="10.28515625" style="1" customWidth="1"/>
    <col min="5898" max="5898" width="10.7109375" style="1" customWidth="1"/>
    <col min="5899" max="5899" width="11.28515625" style="1" customWidth="1"/>
    <col min="5900" max="5900" width="12" style="1" customWidth="1"/>
    <col min="5901" max="5901" width="11.5703125" style="1" customWidth="1"/>
    <col min="5902" max="5902" width="12" style="1" customWidth="1"/>
    <col min="5903" max="5903" width="14.140625" style="1" customWidth="1"/>
    <col min="5904" max="6144" width="9.140625" style="1"/>
    <col min="6145" max="6145" width="66.140625" style="1" customWidth="1"/>
    <col min="6146" max="6146" width="8.5703125" style="1" customWidth="1"/>
    <col min="6147" max="6147" width="10.140625" style="1" customWidth="1"/>
    <col min="6148" max="6148" width="10" style="1" customWidth="1"/>
    <col min="6149" max="6149" width="9.85546875" style="1" customWidth="1"/>
    <col min="6150" max="6151" width="9.5703125" style="1" customWidth="1"/>
    <col min="6152" max="6152" width="9.7109375" style="1" customWidth="1"/>
    <col min="6153" max="6153" width="10.28515625" style="1" customWidth="1"/>
    <col min="6154" max="6154" width="10.7109375" style="1" customWidth="1"/>
    <col min="6155" max="6155" width="11.28515625" style="1" customWidth="1"/>
    <col min="6156" max="6156" width="12" style="1" customWidth="1"/>
    <col min="6157" max="6157" width="11.5703125" style="1" customWidth="1"/>
    <col min="6158" max="6158" width="12" style="1" customWidth="1"/>
    <col min="6159" max="6159" width="14.140625" style="1" customWidth="1"/>
    <col min="6160" max="6400" width="9.140625" style="1"/>
    <col min="6401" max="6401" width="66.140625" style="1" customWidth="1"/>
    <col min="6402" max="6402" width="8.5703125" style="1" customWidth="1"/>
    <col min="6403" max="6403" width="10.140625" style="1" customWidth="1"/>
    <col min="6404" max="6404" width="10" style="1" customWidth="1"/>
    <col min="6405" max="6405" width="9.85546875" style="1" customWidth="1"/>
    <col min="6406" max="6407" width="9.5703125" style="1" customWidth="1"/>
    <col min="6408" max="6408" width="9.7109375" style="1" customWidth="1"/>
    <col min="6409" max="6409" width="10.28515625" style="1" customWidth="1"/>
    <col min="6410" max="6410" width="10.7109375" style="1" customWidth="1"/>
    <col min="6411" max="6411" width="11.28515625" style="1" customWidth="1"/>
    <col min="6412" max="6412" width="12" style="1" customWidth="1"/>
    <col min="6413" max="6413" width="11.5703125" style="1" customWidth="1"/>
    <col min="6414" max="6414" width="12" style="1" customWidth="1"/>
    <col min="6415" max="6415" width="14.140625" style="1" customWidth="1"/>
    <col min="6416" max="6656" width="9.140625" style="1"/>
    <col min="6657" max="6657" width="66.140625" style="1" customWidth="1"/>
    <col min="6658" max="6658" width="8.5703125" style="1" customWidth="1"/>
    <col min="6659" max="6659" width="10.140625" style="1" customWidth="1"/>
    <col min="6660" max="6660" width="10" style="1" customWidth="1"/>
    <col min="6661" max="6661" width="9.85546875" style="1" customWidth="1"/>
    <col min="6662" max="6663" width="9.5703125" style="1" customWidth="1"/>
    <col min="6664" max="6664" width="9.7109375" style="1" customWidth="1"/>
    <col min="6665" max="6665" width="10.28515625" style="1" customWidth="1"/>
    <col min="6666" max="6666" width="10.7109375" style="1" customWidth="1"/>
    <col min="6667" max="6667" width="11.28515625" style="1" customWidth="1"/>
    <col min="6668" max="6668" width="12" style="1" customWidth="1"/>
    <col min="6669" max="6669" width="11.5703125" style="1" customWidth="1"/>
    <col min="6670" max="6670" width="12" style="1" customWidth="1"/>
    <col min="6671" max="6671" width="14.140625" style="1" customWidth="1"/>
    <col min="6672" max="6912" width="9.140625" style="1"/>
    <col min="6913" max="6913" width="66.140625" style="1" customWidth="1"/>
    <col min="6914" max="6914" width="8.5703125" style="1" customWidth="1"/>
    <col min="6915" max="6915" width="10.140625" style="1" customWidth="1"/>
    <col min="6916" max="6916" width="10" style="1" customWidth="1"/>
    <col min="6917" max="6917" width="9.85546875" style="1" customWidth="1"/>
    <col min="6918" max="6919" width="9.5703125" style="1" customWidth="1"/>
    <col min="6920" max="6920" width="9.7109375" style="1" customWidth="1"/>
    <col min="6921" max="6921" width="10.28515625" style="1" customWidth="1"/>
    <col min="6922" max="6922" width="10.7109375" style="1" customWidth="1"/>
    <col min="6923" max="6923" width="11.28515625" style="1" customWidth="1"/>
    <col min="6924" max="6924" width="12" style="1" customWidth="1"/>
    <col min="6925" max="6925" width="11.5703125" style="1" customWidth="1"/>
    <col min="6926" max="6926" width="12" style="1" customWidth="1"/>
    <col min="6927" max="6927" width="14.140625" style="1" customWidth="1"/>
    <col min="6928" max="7168" width="9.140625" style="1"/>
    <col min="7169" max="7169" width="66.140625" style="1" customWidth="1"/>
    <col min="7170" max="7170" width="8.5703125" style="1" customWidth="1"/>
    <col min="7171" max="7171" width="10.140625" style="1" customWidth="1"/>
    <col min="7172" max="7172" width="10" style="1" customWidth="1"/>
    <col min="7173" max="7173" width="9.85546875" style="1" customWidth="1"/>
    <col min="7174" max="7175" width="9.5703125" style="1" customWidth="1"/>
    <col min="7176" max="7176" width="9.7109375" style="1" customWidth="1"/>
    <col min="7177" max="7177" width="10.28515625" style="1" customWidth="1"/>
    <col min="7178" max="7178" width="10.7109375" style="1" customWidth="1"/>
    <col min="7179" max="7179" width="11.28515625" style="1" customWidth="1"/>
    <col min="7180" max="7180" width="12" style="1" customWidth="1"/>
    <col min="7181" max="7181" width="11.5703125" style="1" customWidth="1"/>
    <col min="7182" max="7182" width="12" style="1" customWidth="1"/>
    <col min="7183" max="7183" width="14.140625" style="1" customWidth="1"/>
    <col min="7184" max="7424" width="9.140625" style="1"/>
    <col min="7425" max="7425" width="66.140625" style="1" customWidth="1"/>
    <col min="7426" max="7426" width="8.5703125" style="1" customWidth="1"/>
    <col min="7427" max="7427" width="10.140625" style="1" customWidth="1"/>
    <col min="7428" max="7428" width="10" style="1" customWidth="1"/>
    <col min="7429" max="7429" width="9.85546875" style="1" customWidth="1"/>
    <col min="7430" max="7431" width="9.5703125" style="1" customWidth="1"/>
    <col min="7432" max="7432" width="9.7109375" style="1" customWidth="1"/>
    <col min="7433" max="7433" width="10.28515625" style="1" customWidth="1"/>
    <col min="7434" max="7434" width="10.7109375" style="1" customWidth="1"/>
    <col min="7435" max="7435" width="11.28515625" style="1" customWidth="1"/>
    <col min="7436" max="7436" width="12" style="1" customWidth="1"/>
    <col min="7437" max="7437" width="11.5703125" style="1" customWidth="1"/>
    <col min="7438" max="7438" width="12" style="1" customWidth="1"/>
    <col min="7439" max="7439" width="14.140625" style="1" customWidth="1"/>
    <col min="7440" max="7680" width="9.140625" style="1"/>
    <col min="7681" max="7681" width="66.140625" style="1" customWidth="1"/>
    <col min="7682" max="7682" width="8.5703125" style="1" customWidth="1"/>
    <col min="7683" max="7683" width="10.140625" style="1" customWidth="1"/>
    <col min="7684" max="7684" width="10" style="1" customWidth="1"/>
    <col min="7685" max="7685" width="9.85546875" style="1" customWidth="1"/>
    <col min="7686" max="7687" width="9.5703125" style="1" customWidth="1"/>
    <col min="7688" max="7688" width="9.7109375" style="1" customWidth="1"/>
    <col min="7689" max="7689" width="10.28515625" style="1" customWidth="1"/>
    <col min="7690" max="7690" width="10.7109375" style="1" customWidth="1"/>
    <col min="7691" max="7691" width="11.28515625" style="1" customWidth="1"/>
    <col min="7692" max="7692" width="12" style="1" customWidth="1"/>
    <col min="7693" max="7693" width="11.5703125" style="1" customWidth="1"/>
    <col min="7694" max="7694" width="12" style="1" customWidth="1"/>
    <col min="7695" max="7695" width="14.140625" style="1" customWidth="1"/>
    <col min="7696" max="7936" width="9.140625" style="1"/>
    <col min="7937" max="7937" width="66.140625" style="1" customWidth="1"/>
    <col min="7938" max="7938" width="8.5703125" style="1" customWidth="1"/>
    <col min="7939" max="7939" width="10.140625" style="1" customWidth="1"/>
    <col min="7940" max="7940" width="10" style="1" customWidth="1"/>
    <col min="7941" max="7941" width="9.85546875" style="1" customWidth="1"/>
    <col min="7942" max="7943" width="9.5703125" style="1" customWidth="1"/>
    <col min="7944" max="7944" width="9.7109375" style="1" customWidth="1"/>
    <col min="7945" max="7945" width="10.28515625" style="1" customWidth="1"/>
    <col min="7946" max="7946" width="10.7109375" style="1" customWidth="1"/>
    <col min="7947" max="7947" width="11.28515625" style="1" customWidth="1"/>
    <col min="7948" max="7948" width="12" style="1" customWidth="1"/>
    <col min="7949" max="7949" width="11.5703125" style="1" customWidth="1"/>
    <col min="7950" max="7950" width="12" style="1" customWidth="1"/>
    <col min="7951" max="7951" width="14.140625" style="1" customWidth="1"/>
    <col min="7952" max="8192" width="9.140625" style="1"/>
    <col min="8193" max="8193" width="66.140625" style="1" customWidth="1"/>
    <col min="8194" max="8194" width="8.5703125" style="1" customWidth="1"/>
    <col min="8195" max="8195" width="10.140625" style="1" customWidth="1"/>
    <col min="8196" max="8196" width="10" style="1" customWidth="1"/>
    <col min="8197" max="8197" width="9.85546875" style="1" customWidth="1"/>
    <col min="8198" max="8199" width="9.5703125" style="1" customWidth="1"/>
    <col min="8200" max="8200" width="9.7109375" style="1" customWidth="1"/>
    <col min="8201" max="8201" width="10.28515625" style="1" customWidth="1"/>
    <col min="8202" max="8202" width="10.7109375" style="1" customWidth="1"/>
    <col min="8203" max="8203" width="11.28515625" style="1" customWidth="1"/>
    <col min="8204" max="8204" width="12" style="1" customWidth="1"/>
    <col min="8205" max="8205" width="11.5703125" style="1" customWidth="1"/>
    <col min="8206" max="8206" width="12" style="1" customWidth="1"/>
    <col min="8207" max="8207" width="14.140625" style="1" customWidth="1"/>
    <col min="8208" max="8448" width="9.140625" style="1"/>
    <col min="8449" max="8449" width="66.140625" style="1" customWidth="1"/>
    <col min="8450" max="8450" width="8.5703125" style="1" customWidth="1"/>
    <col min="8451" max="8451" width="10.140625" style="1" customWidth="1"/>
    <col min="8452" max="8452" width="10" style="1" customWidth="1"/>
    <col min="8453" max="8453" width="9.85546875" style="1" customWidth="1"/>
    <col min="8454" max="8455" width="9.5703125" style="1" customWidth="1"/>
    <col min="8456" max="8456" width="9.7109375" style="1" customWidth="1"/>
    <col min="8457" max="8457" width="10.28515625" style="1" customWidth="1"/>
    <col min="8458" max="8458" width="10.7109375" style="1" customWidth="1"/>
    <col min="8459" max="8459" width="11.28515625" style="1" customWidth="1"/>
    <col min="8460" max="8460" width="12" style="1" customWidth="1"/>
    <col min="8461" max="8461" width="11.5703125" style="1" customWidth="1"/>
    <col min="8462" max="8462" width="12" style="1" customWidth="1"/>
    <col min="8463" max="8463" width="14.140625" style="1" customWidth="1"/>
    <col min="8464" max="8704" width="9.140625" style="1"/>
    <col min="8705" max="8705" width="66.140625" style="1" customWidth="1"/>
    <col min="8706" max="8706" width="8.5703125" style="1" customWidth="1"/>
    <col min="8707" max="8707" width="10.140625" style="1" customWidth="1"/>
    <col min="8708" max="8708" width="10" style="1" customWidth="1"/>
    <col min="8709" max="8709" width="9.85546875" style="1" customWidth="1"/>
    <col min="8710" max="8711" width="9.5703125" style="1" customWidth="1"/>
    <col min="8712" max="8712" width="9.7109375" style="1" customWidth="1"/>
    <col min="8713" max="8713" width="10.28515625" style="1" customWidth="1"/>
    <col min="8714" max="8714" width="10.7109375" style="1" customWidth="1"/>
    <col min="8715" max="8715" width="11.28515625" style="1" customWidth="1"/>
    <col min="8716" max="8716" width="12" style="1" customWidth="1"/>
    <col min="8717" max="8717" width="11.5703125" style="1" customWidth="1"/>
    <col min="8718" max="8718" width="12" style="1" customWidth="1"/>
    <col min="8719" max="8719" width="14.140625" style="1" customWidth="1"/>
    <col min="8720" max="8960" width="9.140625" style="1"/>
    <col min="8961" max="8961" width="66.140625" style="1" customWidth="1"/>
    <col min="8962" max="8962" width="8.5703125" style="1" customWidth="1"/>
    <col min="8963" max="8963" width="10.140625" style="1" customWidth="1"/>
    <col min="8964" max="8964" width="10" style="1" customWidth="1"/>
    <col min="8965" max="8965" width="9.85546875" style="1" customWidth="1"/>
    <col min="8966" max="8967" width="9.5703125" style="1" customWidth="1"/>
    <col min="8968" max="8968" width="9.7109375" style="1" customWidth="1"/>
    <col min="8969" max="8969" width="10.28515625" style="1" customWidth="1"/>
    <col min="8970" max="8970" width="10.7109375" style="1" customWidth="1"/>
    <col min="8971" max="8971" width="11.28515625" style="1" customWidth="1"/>
    <col min="8972" max="8972" width="12" style="1" customWidth="1"/>
    <col min="8973" max="8973" width="11.5703125" style="1" customWidth="1"/>
    <col min="8974" max="8974" width="12" style="1" customWidth="1"/>
    <col min="8975" max="8975" width="14.140625" style="1" customWidth="1"/>
    <col min="8976" max="9216" width="9.140625" style="1"/>
    <col min="9217" max="9217" width="66.140625" style="1" customWidth="1"/>
    <col min="9218" max="9218" width="8.5703125" style="1" customWidth="1"/>
    <col min="9219" max="9219" width="10.140625" style="1" customWidth="1"/>
    <col min="9220" max="9220" width="10" style="1" customWidth="1"/>
    <col min="9221" max="9221" width="9.85546875" style="1" customWidth="1"/>
    <col min="9222" max="9223" width="9.5703125" style="1" customWidth="1"/>
    <col min="9224" max="9224" width="9.7109375" style="1" customWidth="1"/>
    <col min="9225" max="9225" width="10.28515625" style="1" customWidth="1"/>
    <col min="9226" max="9226" width="10.7109375" style="1" customWidth="1"/>
    <col min="9227" max="9227" width="11.28515625" style="1" customWidth="1"/>
    <col min="9228" max="9228" width="12" style="1" customWidth="1"/>
    <col min="9229" max="9229" width="11.5703125" style="1" customWidth="1"/>
    <col min="9230" max="9230" width="12" style="1" customWidth="1"/>
    <col min="9231" max="9231" width="14.140625" style="1" customWidth="1"/>
    <col min="9232" max="9472" width="9.140625" style="1"/>
    <col min="9473" max="9473" width="66.140625" style="1" customWidth="1"/>
    <col min="9474" max="9474" width="8.5703125" style="1" customWidth="1"/>
    <col min="9475" max="9475" width="10.140625" style="1" customWidth="1"/>
    <col min="9476" max="9476" width="10" style="1" customWidth="1"/>
    <col min="9477" max="9477" width="9.85546875" style="1" customWidth="1"/>
    <col min="9478" max="9479" width="9.5703125" style="1" customWidth="1"/>
    <col min="9480" max="9480" width="9.7109375" style="1" customWidth="1"/>
    <col min="9481" max="9481" width="10.28515625" style="1" customWidth="1"/>
    <col min="9482" max="9482" width="10.7109375" style="1" customWidth="1"/>
    <col min="9483" max="9483" width="11.28515625" style="1" customWidth="1"/>
    <col min="9484" max="9484" width="12" style="1" customWidth="1"/>
    <col min="9485" max="9485" width="11.5703125" style="1" customWidth="1"/>
    <col min="9486" max="9486" width="12" style="1" customWidth="1"/>
    <col min="9487" max="9487" width="14.140625" style="1" customWidth="1"/>
    <col min="9488" max="9728" width="9.140625" style="1"/>
    <col min="9729" max="9729" width="66.140625" style="1" customWidth="1"/>
    <col min="9730" max="9730" width="8.5703125" style="1" customWidth="1"/>
    <col min="9731" max="9731" width="10.140625" style="1" customWidth="1"/>
    <col min="9732" max="9732" width="10" style="1" customWidth="1"/>
    <col min="9733" max="9733" width="9.85546875" style="1" customWidth="1"/>
    <col min="9734" max="9735" width="9.5703125" style="1" customWidth="1"/>
    <col min="9736" max="9736" width="9.7109375" style="1" customWidth="1"/>
    <col min="9737" max="9737" width="10.28515625" style="1" customWidth="1"/>
    <col min="9738" max="9738" width="10.7109375" style="1" customWidth="1"/>
    <col min="9739" max="9739" width="11.28515625" style="1" customWidth="1"/>
    <col min="9740" max="9740" width="12" style="1" customWidth="1"/>
    <col min="9741" max="9741" width="11.5703125" style="1" customWidth="1"/>
    <col min="9742" max="9742" width="12" style="1" customWidth="1"/>
    <col min="9743" max="9743" width="14.140625" style="1" customWidth="1"/>
    <col min="9744" max="9984" width="9.140625" style="1"/>
    <col min="9985" max="9985" width="66.140625" style="1" customWidth="1"/>
    <col min="9986" max="9986" width="8.5703125" style="1" customWidth="1"/>
    <col min="9987" max="9987" width="10.140625" style="1" customWidth="1"/>
    <col min="9988" max="9988" width="10" style="1" customWidth="1"/>
    <col min="9989" max="9989" width="9.85546875" style="1" customWidth="1"/>
    <col min="9990" max="9991" width="9.5703125" style="1" customWidth="1"/>
    <col min="9992" max="9992" width="9.7109375" style="1" customWidth="1"/>
    <col min="9993" max="9993" width="10.28515625" style="1" customWidth="1"/>
    <col min="9994" max="9994" width="10.7109375" style="1" customWidth="1"/>
    <col min="9995" max="9995" width="11.28515625" style="1" customWidth="1"/>
    <col min="9996" max="9996" width="12" style="1" customWidth="1"/>
    <col min="9997" max="9997" width="11.5703125" style="1" customWidth="1"/>
    <col min="9998" max="9998" width="12" style="1" customWidth="1"/>
    <col min="9999" max="9999" width="14.140625" style="1" customWidth="1"/>
    <col min="10000" max="10240" width="9.140625" style="1"/>
    <col min="10241" max="10241" width="66.140625" style="1" customWidth="1"/>
    <col min="10242" max="10242" width="8.5703125" style="1" customWidth="1"/>
    <col min="10243" max="10243" width="10.140625" style="1" customWidth="1"/>
    <col min="10244" max="10244" width="10" style="1" customWidth="1"/>
    <col min="10245" max="10245" width="9.85546875" style="1" customWidth="1"/>
    <col min="10246" max="10247" width="9.5703125" style="1" customWidth="1"/>
    <col min="10248" max="10248" width="9.7109375" style="1" customWidth="1"/>
    <col min="10249" max="10249" width="10.28515625" style="1" customWidth="1"/>
    <col min="10250" max="10250" width="10.7109375" style="1" customWidth="1"/>
    <col min="10251" max="10251" width="11.28515625" style="1" customWidth="1"/>
    <col min="10252" max="10252" width="12" style="1" customWidth="1"/>
    <col min="10253" max="10253" width="11.5703125" style="1" customWidth="1"/>
    <col min="10254" max="10254" width="12" style="1" customWidth="1"/>
    <col min="10255" max="10255" width="14.140625" style="1" customWidth="1"/>
    <col min="10256" max="10496" width="9.140625" style="1"/>
    <col min="10497" max="10497" width="66.140625" style="1" customWidth="1"/>
    <col min="10498" max="10498" width="8.5703125" style="1" customWidth="1"/>
    <col min="10499" max="10499" width="10.140625" style="1" customWidth="1"/>
    <col min="10500" max="10500" width="10" style="1" customWidth="1"/>
    <col min="10501" max="10501" width="9.85546875" style="1" customWidth="1"/>
    <col min="10502" max="10503" width="9.5703125" style="1" customWidth="1"/>
    <col min="10504" max="10504" width="9.7109375" style="1" customWidth="1"/>
    <col min="10505" max="10505" width="10.28515625" style="1" customWidth="1"/>
    <col min="10506" max="10506" width="10.7109375" style="1" customWidth="1"/>
    <col min="10507" max="10507" width="11.28515625" style="1" customWidth="1"/>
    <col min="10508" max="10508" width="12" style="1" customWidth="1"/>
    <col min="10509" max="10509" width="11.5703125" style="1" customWidth="1"/>
    <col min="10510" max="10510" width="12" style="1" customWidth="1"/>
    <col min="10511" max="10511" width="14.140625" style="1" customWidth="1"/>
    <col min="10512" max="10752" width="9.140625" style="1"/>
    <col min="10753" max="10753" width="66.140625" style="1" customWidth="1"/>
    <col min="10754" max="10754" width="8.5703125" style="1" customWidth="1"/>
    <col min="10755" max="10755" width="10.140625" style="1" customWidth="1"/>
    <col min="10756" max="10756" width="10" style="1" customWidth="1"/>
    <col min="10757" max="10757" width="9.85546875" style="1" customWidth="1"/>
    <col min="10758" max="10759" width="9.5703125" style="1" customWidth="1"/>
    <col min="10760" max="10760" width="9.7109375" style="1" customWidth="1"/>
    <col min="10761" max="10761" width="10.28515625" style="1" customWidth="1"/>
    <col min="10762" max="10762" width="10.7109375" style="1" customWidth="1"/>
    <col min="10763" max="10763" width="11.28515625" style="1" customWidth="1"/>
    <col min="10764" max="10764" width="12" style="1" customWidth="1"/>
    <col min="10765" max="10765" width="11.5703125" style="1" customWidth="1"/>
    <col min="10766" max="10766" width="12" style="1" customWidth="1"/>
    <col min="10767" max="10767" width="14.140625" style="1" customWidth="1"/>
    <col min="10768" max="11008" width="9.140625" style="1"/>
    <col min="11009" max="11009" width="66.140625" style="1" customWidth="1"/>
    <col min="11010" max="11010" width="8.5703125" style="1" customWidth="1"/>
    <col min="11011" max="11011" width="10.140625" style="1" customWidth="1"/>
    <col min="11012" max="11012" width="10" style="1" customWidth="1"/>
    <col min="11013" max="11013" width="9.85546875" style="1" customWidth="1"/>
    <col min="11014" max="11015" width="9.5703125" style="1" customWidth="1"/>
    <col min="11016" max="11016" width="9.7109375" style="1" customWidth="1"/>
    <col min="11017" max="11017" width="10.28515625" style="1" customWidth="1"/>
    <col min="11018" max="11018" width="10.7109375" style="1" customWidth="1"/>
    <col min="11019" max="11019" width="11.28515625" style="1" customWidth="1"/>
    <col min="11020" max="11020" width="12" style="1" customWidth="1"/>
    <col min="11021" max="11021" width="11.5703125" style="1" customWidth="1"/>
    <col min="11022" max="11022" width="12" style="1" customWidth="1"/>
    <col min="11023" max="11023" width="14.140625" style="1" customWidth="1"/>
    <col min="11024" max="11264" width="9.140625" style="1"/>
    <col min="11265" max="11265" width="66.140625" style="1" customWidth="1"/>
    <col min="11266" max="11266" width="8.5703125" style="1" customWidth="1"/>
    <col min="11267" max="11267" width="10.140625" style="1" customWidth="1"/>
    <col min="11268" max="11268" width="10" style="1" customWidth="1"/>
    <col min="11269" max="11269" width="9.85546875" style="1" customWidth="1"/>
    <col min="11270" max="11271" width="9.5703125" style="1" customWidth="1"/>
    <col min="11272" max="11272" width="9.7109375" style="1" customWidth="1"/>
    <col min="11273" max="11273" width="10.28515625" style="1" customWidth="1"/>
    <col min="11274" max="11274" width="10.7109375" style="1" customWidth="1"/>
    <col min="11275" max="11275" width="11.28515625" style="1" customWidth="1"/>
    <col min="11276" max="11276" width="12" style="1" customWidth="1"/>
    <col min="11277" max="11277" width="11.5703125" style="1" customWidth="1"/>
    <col min="11278" max="11278" width="12" style="1" customWidth="1"/>
    <col min="11279" max="11279" width="14.140625" style="1" customWidth="1"/>
    <col min="11280" max="11520" width="9.140625" style="1"/>
    <col min="11521" max="11521" width="66.140625" style="1" customWidth="1"/>
    <col min="11522" max="11522" width="8.5703125" style="1" customWidth="1"/>
    <col min="11523" max="11523" width="10.140625" style="1" customWidth="1"/>
    <col min="11524" max="11524" width="10" style="1" customWidth="1"/>
    <col min="11525" max="11525" width="9.85546875" style="1" customWidth="1"/>
    <col min="11526" max="11527" width="9.5703125" style="1" customWidth="1"/>
    <col min="11528" max="11528" width="9.7109375" style="1" customWidth="1"/>
    <col min="11529" max="11529" width="10.28515625" style="1" customWidth="1"/>
    <col min="11530" max="11530" width="10.7109375" style="1" customWidth="1"/>
    <col min="11531" max="11531" width="11.28515625" style="1" customWidth="1"/>
    <col min="11532" max="11532" width="12" style="1" customWidth="1"/>
    <col min="11533" max="11533" width="11.5703125" style="1" customWidth="1"/>
    <col min="11534" max="11534" width="12" style="1" customWidth="1"/>
    <col min="11535" max="11535" width="14.140625" style="1" customWidth="1"/>
    <col min="11536" max="11776" width="9.140625" style="1"/>
    <col min="11777" max="11777" width="66.140625" style="1" customWidth="1"/>
    <col min="11778" max="11778" width="8.5703125" style="1" customWidth="1"/>
    <col min="11779" max="11779" width="10.140625" style="1" customWidth="1"/>
    <col min="11780" max="11780" width="10" style="1" customWidth="1"/>
    <col min="11781" max="11781" width="9.85546875" style="1" customWidth="1"/>
    <col min="11782" max="11783" width="9.5703125" style="1" customWidth="1"/>
    <col min="11784" max="11784" width="9.7109375" style="1" customWidth="1"/>
    <col min="11785" max="11785" width="10.28515625" style="1" customWidth="1"/>
    <col min="11786" max="11786" width="10.7109375" style="1" customWidth="1"/>
    <col min="11787" max="11787" width="11.28515625" style="1" customWidth="1"/>
    <col min="11788" max="11788" width="12" style="1" customWidth="1"/>
    <col min="11789" max="11789" width="11.5703125" style="1" customWidth="1"/>
    <col min="11790" max="11790" width="12" style="1" customWidth="1"/>
    <col min="11791" max="11791" width="14.140625" style="1" customWidth="1"/>
    <col min="11792" max="12032" width="9.140625" style="1"/>
    <col min="12033" max="12033" width="66.140625" style="1" customWidth="1"/>
    <col min="12034" max="12034" width="8.5703125" style="1" customWidth="1"/>
    <col min="12035" max="12035" width="10.140625" style="1" customWidth="1"/>
    <col min="12036" max="12036" width="10" style="1" customWidth="1"/>
    <col min="12037" max="12037" width="9.85546875" style="1" customWidth="1"/>
    <col min="12038" max="12039" width="9.5703125" style="1" customWidth="1"/>
    <col min="12040" max="12040" width="9.7109375" style="1" customWidth="1"/>
    <col min="12041" max="12041" width="10.28515625" style="1" customWidth="1"/>
    <col min="12042" max="12042" width="10.7109375" style="1" customWidth="1"/>
    <col min="12043" max="12043" width="11.28515625" style="1" customWidth="1"/>
    <col min="12044" max="12044" width="12" style="1" customWidth="1"/>
    <col min="12045" max="12045" width="11.5703125" style="1" customWidth="1"/>
    <col min="12046" max="12046" width="12" style="1" customWidth="1"/>
    <col min="12047" max="12047" width="14.140625" style="1" customWidth="1"/>
    <col min="12048" max="12288" width="9.140625" style="1"/>
    <col min="12289" max="12289" width="66.140625" style="1" customWidth="1"/>
    <col min="12290" max="12290" width="8.5703125" style="1" customWidth="1"/>
    <col min="12291" max="12291" width="10.140625" style="1" customWidth="1"/>
    <col min="12292" max="12292" width="10" style="1" customWidth="1"/>
    <col min="12293" max="12293" width="9.85546875" style="1" customWidth="1"/>
    <col min="12294" max="12295" width="9.5703125" style="1" customWidth="1"/>
    <col min="12296" max="12296" width="9.7109375" style="1" customWidth="1"/>
    <col min="12297" max="12297" width="10.28515625" style="1" customWidth="1"/>
    <col min="12298" max="12298" width="10.7109375" style="1" customWidth="1"/>
    <col min="12299" max="12299" width="11.28515625" style="1" customWidth="1"/>
    <col min="12300" max="12300" width="12" style="1" customWidth="1"/>
    <col min="12301" max="12301" width="11.5703125" style="1" customWidth="1"/>
    <col min="12302" max="12302" width="12" style="1" customWidth="1"/>
    <col min="12303" max="12303" width="14.140625" style="1" customWidth="1"/>
    <col min="12304" max="12544" width="9.140625" style="1"/>
    <col min="12545" max="12545" width="66.140625" style="1" customWidth="1"/>
    <col min="12546" max="12546" width="8.5703125" style="1" customWidth="1"/>
    <col min="12547" max="12547" width="10.140625" style="1" customWidth="1"/>
    <col min="12548" max="12548" width="10" style="1" customWidth="1"/>
    <col min="12549" max="12549" width="9.85546875" style="1" customWidth="1"/>
    <col min="12550" max="12551" width="9.5703125" style="1" customWidth="1"/>
    <col min="12552" max="12552" width="9.7109375" style="1" customWidth="1"/>
    <col min="12553" max="12553" width="10.28515625" style="1" customWidth="1"/>
    <col min="12554" max="12554" width="10.7109375" style="1" customWidth="1"/>
    <col min="12555" max="12555" width="11.28515625" style="1" customWidth="1"/>
    <col min="12556" max="12556" width="12" style="1" customWidth="1"/>
    <col min="12557" max="12557" width="11.5703125" style="1" customWidth="1"/>
    <col min="12558" max="12558" width="12" style="1" customWidth="1"/>
    <col min="12559" max="12559" width="14.140625" style="1" customWidth="1"/>
    <col min="12560" max="12800" width="9.140625" style="1"/>
    <col min="12801" max="12801" width="66.140625" style="1" customWidth="1"/>
    <col min="12802" max="12802" width="8.5703125" style="1" customWidth="1"/>
    <col min="12803" max="12803" width="10.140625" style="1" customWidth="1"/>
    <col min="12804" max="12804" width="10" style="1" customWidth="1"/>
    <col min="12805" max="12805" width="9.85546875" style="1" customWidth="1"/>
    <col min="12806" max="12807" width="9.5703125" style="1" customWidth="1"/>
    <col min="12808" max="12808" width="9.7109375" style="1" customWidth="1"/>
    <col min="12809" max="12809" width="10.28515625" style="1" customWidth="1"/>
    <col min="12810" max="12810" width="10.7109375" style="1" customWidth="1"/>
    <col min="12811" max="12811" width="11.28515625" style="1" customWidth="1"/>
    <col min="12812" max="12812" width="12" style="1" customWidth="1"/>
    <col min="12813" max="12813" width="11.5703125" style="1" customWidth="1"/>
    <col min="12814" max="12814" width="12" style="1" customWidth="1"/>
    <col min="12815" max="12815" width="14.140625" style="1" customWidth="1"/>
    <col min="12816" max="13056" width="9.140625" style="1"/>
    <col min="13057" max="13057" width="66.140625" style="1" customWidth="1"/>
    <col min="13058" max="13058" width="8.5703125" style="1" customWidth="1"/>
    <col min="13059" max="13059" width="10.140625" style="1" customWidth="1"/>
    <col min="13060" max="13060" width="10" style="1" customWidth="1"/>
    <col min="13061" max="13061" width="9.85546875" style="1" customWidth="1"/>
    <col min="13062" max="13063" width="9.5703125" style="1" customWidth="1"/>
    <col min="13064" max="13064" width="9.7109375" style="1" customWidth="1"/>
    <col min="13065" max="13065" width="10.28515625" style="1" customWidth="1"/>
    <col min="13066" max="13066" width="10.7109375" style="1" customWidth="1"/>
    <col min="13067" max="13067" width="11.28515625" style="1" customWidth="1"/>
    <col min="13068" max="13068" width="12" style="1" customWidth="1"/>
    <col min="13069" max="13069" width="11.5703125" style="1" customWidth="1"/>
    <col min="13070" max="13070" width="12" style="1" customWidth="1"/>
    <col min="13071" max="13071" width="14.140625" style="1" customWidth="1"/>
    <col min="13072" max="13312" width="9.140625" style="1"/>
    <col min="13313" max="13313" width="66.140625" style="1" customWidth="1"/>
    <col min="13314" max="13314" width="8.5703125" style="1" customWidth="1"/>
    <col min="13315" max="13315" width="10.140625" style="1" customWidth="1"/>
    <col min="13316" max="13316" width="10" style="1" customWidth="1"/>
    <col min="13317" max="13317" width="9.85546875" style="1" customWidth="1"/>
    <col min="13318" max="13319" width="9.5703125" style="1" customWidth="1"/>
    <col min="13320" max="13320" width="9.7109375" style="1" customWidth="1"/>
    <col min="13321" max="13321" width="10.28515625" style="1" customWidth="1"/>
    <col min="13322" max="13322" width="10.7109375" style="1" customWidth="1"/>
    <col min="13323" max="13323" width="11.28515625" style="1" customWidth="1"/>
    <col min="13324" max="13324" width="12" style="1" customWidth="1"/>
    <col min="13325" max="13325" width="11.5703125" style="1" customWidth="1"/>
    <col min="13326" max="13326" width="12" style="1" customWidth="1"/>
    <col min="13327" max="13327" width="14.140625" style="1" customWidth="1"/>
    <col min="13328" max="13568" width="9.140625" style="1"/>
    <col min="13569" max="13569" width="66.140625" style="1" customWidth="1"/>
    <col min="13570" max="13570" width="8.5703125" style="1" customWidth="1"/>
    <col min="13571" max="13571" width="10.140625" style="1" customWidth="1"/>
    <col min="13572" max="13572" width="10" style="1" customWidth="1"/>
    <col min="13573" max="13573" width="9.85546875" style="1" customWidth="1"/>
    <col min="13574" max="13575" width="9.5703125" style="1" customWidth="1"/>
    <col min="13576" max="13576" width="9.7109375" style="1" customWidth="1"/>
    <col min="13577" max="13577" width="10.28515625" style="1" customWidth="1"/>
    <col min="13578" max="13578" width="10.7109375" style="1" customWidth="1"/>
    <col min="13579" max="13579" width="11.28515625" style="1" customWidth="1"/>
    <col min="13580" max="13580" width="12" style="1" customWidth="1"/>
    <col min="13581" max="13581" width="11.5703125" style="1" customWidth="1"/>
    <col min="13582" max="13582" width="12" style="1" customWidth="1"/>
    <col min="13583" max="13583" width="14.140625" style="1" customWidth="1"/>
    <col min="13584" max="13824" width="9.140625" style="1"/>
    <col min="13825" max="13825" width="66.140625" style="1" customWidth="1"/>
    <col min="13826" max="13826" width="8.5703125" style="1" customWidth="1"/>
    <col min="13827" max="13827" width="10.140625" style="1" customWidth="1"/>
    <col min="13828" max="13828" width="10" style="1" customWidth="1"/>
    <col min="13829" max="13829" width="9.85546875" style="1" customWidth="1"/>
    <col min="13830" max="13831" width="9.5703125" style="1" customWidth="1"/>
    <col min="13832" max="13832" width="9.7109375" style="1" customWidth="1"/>
    <col min="13833" max="13833" width="10.28515625" style="1" customWidth="1"/>
    <col min="13834" max="13834" width="10.7109375" style="1" customWidth="1"/>
    <col min="13835" max="13835" width="11.28515625" style="1" customWidth="1"/>
    <col min="13836" max="13836" width="12" style="1" customWidth="1"/>
    <col min="13837" max="13837" width="11.5703125" style="1" customWidth="1"/>
    <col min="13838" max="13838" width="12" style="1" customWidth="1"/>
    <col min="13839" max="13839" width="14.140625" style="1" customWidth="1"/>
    <col min="13840" max="14080" width="9.140625" style="1"/>
    <col min="14081" max="14081" width="66.140625" style="1" customWidth="1"/>
    <col min="14082" max="14082" width="8.5703125" style="1" customWidth="1"/>
    <col min="14083" max="14083" width="10.140625" style="1" customWidth="1"/>
    <col min="14084" max="14084" width="10" style="1" customWidth="1"/>
    <col min="14085" max="14085" width="9.85546875" style="1" customWidth="1"/>
    <col min="14086" max="14087" width="9.5703125" style="1" customWidth="1"/>
    <col min="14088" max="14088" width="9.7109375" style="1" customWidth="1"/>
    <col min="14089" max="14089" width="10.28515625" style="1" customWidth="1"/>
    <col min="14090" max="14090" width="10.7109375" style="1" customWidth="1"/>
    <col min="14091" max="14091" width="11.28515625" style="1" customWidth="1"/>
    <col min="14092" max="14092" width="12" style="1" customWidth="1"/>
    <col min="14093" max="14093" width="11.5703125" style="1" customWidth="1"/>
    <col min="14094" max="14094" width="12" style="1" customWidth="1"/>
    <col min="14095" max="14095" width="14.140625" style="1" customWidth="1"/>
    <col min="14096" max="14336" width="9.140625" style="1"/>
    <col min="14337" max="14337" width="66.140625" style="1" customWidth="1"/>
    <col min="14338" max="14338" width="8.5703125" style="1" customWidth="1"/>
    <col min="14339" max="14339" width="10.140625" style="1" customWidth="1"/>
    <col min="14340" max="14340" width="10" style="1" customWidth="1"/>
    <col min="14341" max="14341" width="9.85546875" style="1" customWidth="1"/>
    <col min="14342" max="14343" width="9.5703125" style="1" customWidth="1"/>
    <col min="14344" max="14344" width="9.7109375" style="1" customWidth="1"/>
    <col min="14345" max="14345" width="10.28515625" style="1" customWidth="1"/>
    <col min="14346" max="14346" width="10.7109375" style="1" customWidth="1"/>
    <col min="14347" max="14347" width="11.28515625" style="1" customWidth="1"/>
    <col min="14348" max="14348" width="12" style="1" customWidth="1"/>
    <col min="14349" max="14349" width="11.5703125" style="1" customWidth="1"/>
    <col min="14350" max="14350" width="12" style="1" customWidth="1"/>
    <col min="14351" max="14351" width="14.140625" style="1" customWidth="1"/>
    <col min="14352" max="14592" width="9.140625" style="1"/>
    <col min="14593" max="14593" width="66.140625" style="1" customWidth="1"/>
    <col min="14594" max="14594" width="8.5703125" style="1" customWidth="1"/>
    <col min="14595" max="14595" width="10.140625" style="1" customWidth="1"/>
    <col min="14596" max="14596" width="10" style="1" customWidth="1"/>
    <col min="14597" max="14597" width="9.85546875" style="1" customWidth="1"/>
    <col min="14598" max="14599" width="9.5703125" style="1" customWidth="1"/>
    <col min="14600" max="14600" width="9.7109375" style="1" customWidth="1"/>
    <col min="14601" max="14601" width="10.28515625" style="1" customWidth="1"/>
    <col min="14602" max="14602" width="10.7109375" style="1" customWidth="1"/>
    <col min="14603" max="14603" width="11.28515625" style="1" customWidth="1"/>
    <col min="14604" max="14604" width="12" style="1" customWidth="1"/>
    <col min="14605" max="14605" width="11.5703125" style="1" customWidth="1"/>
    <col min="14606" max="14606" width="12" style="1" customWidth="1"/>
    <col min="14607" max="14607" width="14.140625" style="1" customWidth="1"/>
    <col min="14608" max="14848" width="9.140625" style="1"/>
    <col min="14849" max="14849" width="66.140625" style="1" customWidth="1"/>
    <col min="14850" max="14850" width="8.5703125" style="1" customWidth="1"/>
    <col min="14851" max="14851" width="10.140625" style="1" customWidth="1"/>
    <col min="14852" max="14852" width="10" style="1" customWidth="1"/>
    <col min="14853" max="14853" width="9.85546875" style="1" customWidth="1"/>
    <col min="14854" max="14855" width="9.5703125" style="1" customWidth="1"/>
    <col min="14856" max="14856" width="9.7109375" style="1" customWidth="1"/>
    <col min="14857" max="14857" width="10.28515625" style="1" customWidth="1"/>
    <col min="14858" max="14858" width="10.7109375" style="1" customWidth="1"/>
    <col min="14859" max="14859" width="11.28515625" style="1" customWidth="1"/>
    <col min="14860" max="14860" width="12" style="1" customWidth="1"/>
    <col min="14861" max="14861" width="11.5703125" style="1" customWidth="1"/>
    <col min="14862" max="14862" width="12" style="1" customWidth="1"/>
    <col min="14863" max="14863" width="14.140625" style="1" customWidth="1"/>
    <col min="14864" max="15104" width="9.140625" style="1"/>
    <col min="15105" max="15105" width="66.140625" style="1" customWidth="1"/>
    <col min="15106" max="15106" width="8.5703125" style="1" customWidth="1"/>
    <col min="15107" max="15107" width="10.140625" style="1" customWidth="1"/>
    <col min="15108" max="15108" width="10" style="1" customWidth="1"/>
    <col min="15109" max="15109" width="9.85546875" style="1" customWidth="1"/>
    <col min="15110" max="15111" width="9.5703125" style="1" customWidth="1"/>
    <col min="15112" max="15112" width="9.7109375" style="1" customWidth="1"/>
    <col min="15113" max="15113" width="10.28515625" style="1" customWidth="1"/>
    <col min="15114" max="15114" width="10.7109375" style="1" customWidth="1"/>
    <col min="15115" max="15115" width="11.28515625" style="1" customWidth="1"/>
    <col min="15116" max="15116" width="12" style="1" customWidth="1"/>
    <col min="15117" max="15117" width="11.5703125" style="1" customWidth="1"/>
    <col min="15118" max="15118" width="12" style="1" customWidth="1"/>
    <col min="15119" max="15119" width="14.140625" style="1" customWidth="1"/>
    <col min="15120" max="15360" width="9.140625" style="1"/>
    <col min="15361" max="15361" width="66.140625" style="1" customWidth="1"/>
    <col min="15362" max="15362" width="8.5703125" style="1" customWidth="1"/>
    <col min="15363" max="15363" width="10.140625" style="1" customWidth="1"/>
    <col min="15364" max="15364" width="10" style="1" customWidth="1"/>
    <col min="15365" max="15365" width="9.85546875" style="1" customWidth="1"/>
    <col min="15366" max="15367" width="9.5703125" style="1" customWidth="1"/>
    <col min="15368" max="15368" width="9.7109375" style="1" customWidth="1"/>
    <col min="15369" max="15369" width="10.28515625" style="1" customWidth="1"/>
    <col min="15370" max="15370" width="10.7109375" style="1" customWidth="1"/>
    <col min="15371" max="15371" width="11.28515625" style="1" customWidth="1"/>
    <col min="15372" max="15372" width="12" style="1" customWidth="1"/>
    <col min="15373" max="15373" width="11.5703125" style="1" customWidth="1"/>
    <col min="15374" max="15374" width="12" style="1" customWidth="1"/>
    <col min="15375" max="15375" width="14.140625" style="1" customWidth="1"/>
    <col min="15376" max="15616" width="9.140625" style="1"/>
    <col min="15617" max="15617" width="66.140625" style="1" customWidth="1"/>
    <col min="15618" max="15618" width="8.5703125" style="1" customWidth="1"/>
    <col min="15619" max="15619" width="10.140625" style="1" customWidth="1"/>
    <col min="15620" max="15620" width="10" style="1" customWidth="1"/>
    <col min="15621" max="15621" width="9.85546875" style="1" customWidth="1"/>
    <col min="15622" max="15623" width="9.5703125" style="1" customWidth="1"/>
    <col min="15624" max="15624" width="9.7109375" style="1" customWidth="1"/>
    <col min="15625" max="15625" width="10.28515625" style="1" customWidth="1"/>
    <col min="15626" max="15626" width="10.7109375" style="1" customWidth="1"/>
    <col min="15627" max="15627" width="11.28515625" style="1" customWidth="1"/>
    <col min="15628" max="15628" width="12" style="1" customWidth="1"/>
    <col min="15629" max="15629" width="11.5703125" style="1" customWidth="1"/>
    <col min="15630" max="15630" width="12" style="1" customWidth="1"/>
    <col min="15631" max="15631" width="14.140625" style="1" customWidth="1"/>
    <col min="15632" max="15872" width="9.140625" style="1"/>
    <col min="15873" max="15873" width="66.140625" style="1" customWidth="1"/>
    <col min="15874" max="15874" width="8.5703125" style="1" customWidth="1"/>
    <col min="15875" max="15875" width="10.140625" style="1" customWidth="1"/>
    <col min="15876" max="15876" width="10" style="1" customWidth="1"/>
    <col min="15877" max="15877" width="9.85546875" style="1" customWidth="1"/>
    <col min="15878" max="15879" width="9.5703125" style="1" customWidth="1"/>
    <col min="15880" max="15880" width="9.7109375" style="1" customWidth="1"/>
    <col min="15881" max="15881" width="10.28515625" style="1" customWidth="1"/>
    <col min="15882" max="15882" width="10.7109375" style="1" customWidth="1"/>
    <col min="15883" max="15883" width="11.28515625" style="1" customWidth="1"/>
    <col min="15884" max="15884" width="12" style="1" customWidth="1"/>
    <col min="15885" max="15885" width="11.5703125" style="1" customWidth="1"/>
    <col min="15886" max="15886" width="12" style="1" customWidth="1"/>
    <col min="15887" max="15887" width="14.140625" style="1" customWidth="1"/>
    <col min="15888" max="16128" width="9.140625" style="1"/>
    <col min="16129" max="16129" width="66.140625" style="1" customWidth="1"/>
    <col min="16130" max="16130" width="8.5703125" style="1" customWidth="1"/>
    <col min="16131" max="16131" width="10.140625" style="1" customWidth="1"/>
    <col min="16132" max="16132" width="10" style="1" customWidth="1"/>
    <col min="16133" max="16133" width="9.85546875" style="1" customWidth="1"/>
    <col min="16134" max="16135" width="9.5703125" style="1" customWidth="1"/>
    <col min="16136" max="16136" width="9.7109375" style="1" customWidth="1"/>
    <col min="16137" max="16137" width="10.28515625" style="1" customWidth="1"/>
    <col min="16138" max="16138" width="10.7109375" style="1" customWidth="1"/>
    <col min="16139" max="16139" width="11.28515625" style="1" customWidth="1"/>
    <col min="16140" max="16140" width="12" style="1" customWidth="1"/>
    <col min="16141" max="16141" width="11.5703125" style="1" customWidth="1"/>
    <col min="16142" max="16142" width="12" style="1" customWidth="1"/>
    <col min="16143" max="16143" width="14.140625" style="1" customWidth="1"/>
    <col min="16144" max="16384" width="9.140625" style="1"/>
  </cols>
  <sheetData>
    <row r="1" spans="1:256">
      <c r="A1" s="128" t="s">
        <v>229</v>
      </c>
      <c r="B1" s="128"/>
      <c r="C1" s="128"/>
      <c r="D1" s="128"/>
      <c r="E1" s="129"/>
      <c r="F1" s="128"/>
      <c r="G1" s="128"/>
      <c r="H1" s="128"/>
      <c r="I1" s="128"/>
      <c r="J1" s="128"/>
      <c r="K1" s="128"/>
      <c r="L1" s="128"/>
      <c r="M1" s="128"/>
      <c r="N1" s="128"/>
      <c r="O1" s="128"/>
    </row>
    <row r="2" spans="1:256">
      <c r="A2" s="140" t="s">
        <v>198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</row>
    <row r="3" spans="1:256">
      <c r="A3" s="141" t="s">
        <v>199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</row>
    <row r="4" spans="1:256" ht="28.5">
      <c r="A4" s="75" t="s">
        <v>24</v>
      </c>
      <c r="B4" s="76" t="s">
        <v>25</v>
      </c>
      <c r="C4" s="77" t="s">
        <v>200</v>
      </c>
      <c r="D4" s="77" t="s">
        <v>201</v>
      </c>
      <c r="E4" s="77" t="s">
        <v>202</v>
      </c>
      <c r="F4" s="77" t="s">
        <v>203</v>
      </c>
      <c r="G4" s="77" t="s">
        <v>204</v>
      </c>
      <c r="H4" s="77" t="s">
        <v>205</v>
      </c>
      <c r="I4" s="77" t="s">
        <v>206</v>
      </c>
      <c r="J4" s="77" t="s">
        <v>207</v>
      </c>
      <c r="K4" s="77" t="s">
        <v>208</v>
      </c>
      <c r="L4" s="77" t="s">
        <v>209</v>
      </c>
      <c r="M4" s="77" t="s">
        <v>210</v>
      </c>
      <c r="N4" s="77" t="s">
        <v>211</v>
      </c>
      <c r="O4" s="78" t="s">
        <v>212</v>
      </c>
      <c r="P4" s="73"/>
      <c r="Q4" s="73"/>
    </row>
    <row r="5" spans="1:256">
      <c r="A5" s="79" t="s">
        <v>29</v>
      </c>
      <c r="B5" s="80" t="s">
        <v>30</v>
      </c>
      <c r="C5" s="81">
        <v>163</v>
      </c>
      <c r="D5" s="81">
        <v>164</v>
      </c>
      <c r="E5" s="81">
        <v>164</v>
      </c>
      <c r="F5" s="81">
        <v>164</v>
      </c>
      <c r="G5" s="81">
        <v>164</v>
      </c>
      <c r="H5" s="81">
        <v>164</v>
      </c>
      <c r="I5" s="81">
        <v>163</v>
      </c>
      <c r="J5" s="81">
        <v>163</v>
      </c>
      <c r="K5" s="81">
        <v>163</v>
      </c>
      <c r="L5" s="81">
        <v>163</v>
      </c>
      <c r="M5" s="81">
        <v>164</v>
      </c>
      <c r="N5" s="81">
        <v>164</v>
      </c>
      <c r="O5" s="81">
        <v>1963</v>
      </c>
      <c r="P5" s="73"/>
      <c r="Q5" s="88"/>
      <c r="R5" s="74"/>
    </row>
    <row r="6" spans="1:256">
      <c r="A6" s="82" t="s">
        <v>31</v>
      </c>
      <c r="B6" s="83" t="s">
        <v>32</v>
      </c>
      <c r="C6" s="2">
        <v>14</v>
      </c>
      <c r="D6" s="2">
        <v>14</v>
      </c>
      <c r="E6" s="2">
        <v>15</v>
      </c>
      <c r="F6" s="2">
        <v>14</v>
      </c>
      <c r="G6" s="2">
        <v>14</v>
      </c>
      <c r="H6" s="2">
        <v>15</v>
      </c>
      <c r="I6" s="2">
        <v>14</v>
      </c>
      <c r="J6" s="2">
        <v>14</v>
      </c>
      <c r="K6" s="2">
        <v>15</v>
      </c>
      <c r="L6" s="2">
        <v>14</v>
      </c>
      <c r="M6" s="2">
        <v>14</v>
      </c>
      <c r="N6" s="2">
        <v>15</v>
      </c>
      <c r="O6" s="2">
        <v>172</v>
      </c>
      <c r="P6" s="73"/>
      <c r="Q6" s="88"/>
    </row>
    <row r="7" spans="1:256">
      <c r="A7" s="84" t="s">
        <v>33</v>
      </c>
      <c r="B7" s="83" t="s">
        <v>213</v>
      </c>
      <c r="C7" s="2">
        <v>17</v>
      </c>
      <c r="D7" s="2">
        <v>17</v>
      </c>
      <c r="E7" s="2">
        <v>17</v>
      </c>
      <c r="F7" s="2">
        <v>17</v>
      </c>
      <c r="G7" s="2">
        <v>17</v>
      </c>
      <c r="H7" s="2">
        <v>17</v>
      </c>
      <c r="I7" s="2">
        <v>17</v>
      </c>
      <c r="J7" s="2">
        <v>17</v>
      </c>
      <c r="K7" s="2">
        <v>17</v>
      </c>
      <c r="L7" s="2">
        <v>17</v>
      </c>
      <c r="M7" s="2">
        <v>16</v>
      </c>
      <c r="N7" s="2">
        <v>15</v>
      </c>
      <c r="O7" s="2">
        <v>201</v>
      </c>
      <c r="P7" s="73"/>
      <c r="Q7" s="88"/>
    </row>
    <row r="8" spans="1:256">
      <c r="A8" s="27" t="s">
        <v>35</v>
      </c>
      <c r="B8" s="28" t="s">
        <v>36</v>
      </c>
      <c r="C8" s="50">
        <f>SUM(C5:C7)</f>
        <v>194</v>
      </c>
      <c r="D8" s="50">
        <f t="shared" ref="D8:N8" si="0">SUM(D5:D7)</f>
        <v>195</v>
      </c>
      <c r="E8" s="50">
        <f t="shared" si="0"/>
        <v>196</v>
      </c>
      <c r="F8" s="50">
        <f t="shared" si="0"/>
        <v>195</v>
      </c>
      <c r="G8" s="50">
        <f t="shared" si="0"/>
        <v>195</v>
      </c>
      <c r="H8" s="50">
        <f t="shared" si="0"/>
        <v>196</v>
      </c>
      <c r="I8" s="50">
        <f t="shared" si="0"/>
        <v>194</v>
      </c>
      <c r="J8" s="50">
        <f t="shared" si="0"/>
        <v>194</v>
      </c>
      <c r="K8" s="50">
        <f t="shared" si="0"/>
        <v>195</v>
      </c>
      <c r="L8" s="50">
        <f t="shared" si="0"/>
        <v>194</v>
      </c>
      <c r="M8" s="50">
        <f t="shared" si="0"/>
        <v>194</v>
      </c>
      <c r="N8" s="50">
        <f t="shared" si="0"/>
        <v>194</v>
      </c>
      <c r="O8" s="50">
        <f>SUM(O5:O7)</f>
        <v>2336</v>
      </c>
      <c r="P8" s="85"/>
      <c r="Q8" s="88"/>
      <c r="R8" s="87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6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6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6"/>
      <c r="EO8" s="26"/>
      <c r="EP8" s="26"/>
      <c r="EQ8" s="26"/>
      <c r="ER8" s="26"/>
      <c r="ES8" s="26"/>
      <c r="ET8" s="26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6"/>
      <c r="FK8" s="26"/>
      <c r="FL8" s="26"/>
      <c r="FM8" s="26"/>
      <c r="FN8" s="26"/>
      <c r="FO8" s="26"/>
      <c r="FP8" s="26"/>
      <c r="FQ8" s="26"/>
      <c r="FR8" s="26"/>
      <c r="FS8" s="26"/>
      <c r="FT8" s="26"/>
      <c r="FU8" s="26"/>
      <c r="FV8" s="26"/>
      <c r="FW8" s="26"/>
      <c r="FX8" s="26"/>
      <c r="FY8" s="26"/>
      <c r="FZ8" s="26"/>
      <c r="GA8" s="26"/>
      <c r="GB8" s="26"/>
      <c r="GC8" s="26"/>
      <c r="GD8" s="26"/>
      <c r="GE8" s="26"/>
      <c r="GF8" s="26"/>
      <c r="GG8" s="26"/>
      <c r="GH8" s="26"/>
      <c r="GI8" s="26"/>
      <c r="GJ8" s="26"/>
      <c r="GK8" s="26"/>
      <c r="GL8" s="26"/>
      <c r="GM8" s="26"/>
      <c r="GN8" s="26"/>
      <c r="GO8" s="26"/>
      <c r="GP8" s="26"/>
      <c r="GQ8" s="26"/>
      <c r="GR8" s="26"/>
      <c r="GS8" s="26"/>
      <c r="GT8" s="26"/>
      <c r="GU8" s="26"/>
      <c r="GV8" s="26"/>
      <c r="GW8" s="26"/>
      <c r="GX8" s="26"/>
      <c r="GY8" s="26"/>
      <c r="GZ8" s="26"/>
      <c r="HA8" s="26"/>
      <c r="HB8" s="26"/>
      <c r="HC8" s="26"/>
      <c r="HD8" s="26"/>
      <c r="HE8" s="26"/>
      <c r="HF8" s="26"/>
      <c r="HG8" s="26"/>
      <c r="HH8" s="26"/>
      <c r="HI8" s="26"/>
      <c r="HJ8" s="26"/>
      <c r="HK8" s="26"/>
      <c r="HL8" s="26"/>
      <c r="HM8" s="26"/>
      <c r="HN8" s="26"/>
      <c r="HO8" s="26"/>
      <c r="HP8" s="26"/>
      <c r="HQ8" s="26"/>
      <c r="HR8" s="26"/>
      <c r="HS8" s="26"/>
      <c r="HT8" s="26"/>
      <c r="HU8" s="26"/>
      <c r="HV8" s="26"/>
      <c r="HW8" s="26"/>
      <c r="HX8" s="26"/>
      <c r="HY8" s="26"/>
      <c r="HZ8" s="26"/>
      <c r="IA8" s="26"/>
      <c r="IB8" s="26"/>
      <c r="IC8" s="26"/>
      <c r="ID8" s="26"/>
      <c r="IE8" s="26"/>
      <c r="IF8" s="26"/>
      <c r="IG8" s="26"/>
      <c r="IH8" s="26"/>
      <c r="II8" s="26"/>
      <c r="IJ8" s="26"/>
      <c r="IK8" s="26"/>
      <c r="IL8" s="26"/>
      <c r="IM8" s="26"/>
      <c r="IN8" s="26"/>
      <c r="IO8" s="26"/>
      <c r="IP8" s="26"/>
      <c r="IQ8" s="26"/>
      <c r="IR8" s="26"/>
      <c r="IS8" s="26"/>
      <c r="IT8" s="26"/>
      <c r="IU8" s="26"/>
      <c r="IV8" s="26"/>
    </row>
    <row r="9" spans="1:256">
      <c r="A9" s="84" t="s">
        <v>37</v>
      </c>
      <c r="B9" s="83" t="s">
        <v>38</v>
      </c>
      <c r="C9" s="81">
        <v>87</v>
      </c>
      <c r="D9" s="81">
        <v>87</v>
      </c>
      <c r="E9" s="81">
        <v>87</v>
      </c>
      <c r="F9" s="81">
        <v>87</v>
      </c>
      <c r="G9" s="81">
        <v>87</v>
      </c>
      <c r="H9" s="81">
        <v>87</v>
      </c>
      <c r="I9" s="81">
        <v>87</v>
      </c>
      <c r="J9" s="81">
        <v>87</v>
      </c>
      <c r="K9" s="81">
        <v>87</v>
      </c>
      <c r="L9" s="81">
        <v>87</v>
      </c>
      <c r="M9" s="81">
        <v>87</v>
      </c>
      <c r="N9" s="81">
        <v>87</v>
      </c>
      <c r="O9" s="81">
        <v>1044</v>
      </c>
      <c r="P9" s="73"/>
      <c r="Q9" s="88"/>
      <c r="R9" s="74"/>
    </row>
    <row r="10" spans="1:256" ht="30">
      <c r="A10" s="84" t="s">
        <v>39</v>
      </c>
      <c r="B10" s="83" t="s">
        <v>40</v>
      </c>
      <c r="C10" s="81">
        <v>15</v>
      </c>
      <c r="D10" s="81">
        <v>15</v>
      </c>
      <c r="E10" s="81">
        <v>15</v>
      </c>
      <c r="F10" s="81">
        <v>15</v>
      </c>
      <c r="G10" s="81">
        <v>15</v>
      </c>
      <c r="H10" s="81">
        <v>15</v>
      </c>
      <c r="I10" s="81">
        <v>15</v>
      </c>
      <c r="J10" s="81">
        <v>15</v>
      </c>
      <c r="K10" s="81">
        <v>15</v>
      </c>
      <c r="L10" s="81">
        <v>15</v>
      </c>
      <c r="M10" s="81">
        <v>15</v>
      </c>
      <c r="N10" s="81">
        <v>15</v>
      </c>
      <c r="O10" s="81">
        <v>180</v>
      </c>
      <c r="P10" s="73"/>
      <c r="Q10" s="88"/>
      <c r="R10" s="74"/>
    </row>
    <row r="11" spans="1:256">
      <c r="A11" s="29" t="s">
        <v>41</v>
      </c>
      <c r="B11" s="28" t="s">
        <v>42</v>
      </c>
      <c r="C11" s="50">
        <f>SUM(C9:C10)</f>
        <v>102</v>
      </c>
      <c r="D11" s="50">
        <f t="shared" ref="D11:N11" si="1">SUM(D9:D10)</f>
        <v>102</v>
      </c>
      <c r="E11" s="50">
        <f t="shared" si="1"/>
        <v>102</v>
      </c>
      <c r="F11" s="50">
        <f t="shared" si="1"/>
        <v>102</v>
      </c>
      <c r="G11" s="50">
        <f t="shared" si="1"/>
        <v>102</v>
      </c>
      <c r="H11" s="50">
        <f t="shared" si="1"/>
        <v>102</v>
      </c>
      <c r="I11" s="50">
        <f t="shared" si="1"/>
        <v>102</v>
      </c>
      <c r="J11" s="50">
        <f t="shared" si="1"/>
        <v>102</v>
      </c>
      <c r="K11" s="50">
        <f t="shared" si="1"/>
        <v>102</v>
      </c>
      <c r="L11" s="50">
        <f t="shared" si="1"/>
        <v>102</v>
      </c>
      <c r="M11" s="50">
        <f t="shared" si="1"/>
        <v>102</v>
      </c>
      <c r="N11" s="50">
        <f t="shared" si="1"/>
        <v>102</v>
      </c>
      <c r="O11" s="50">
        <f>SUM(O9:O10)</f>
        <v>1224</v>
      </c>
      <c r="P11" s="85"/>
      <c r="Q11" s="88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26"/>
      <c r="DN11" s="26"/>
      <c r="DO11" s="26"/>
      <c r="DP11" s="26"/>
      <c r="DQ11" s="26"/>
      <c r="DR11" s="26"/>
      <c r="DS11" s="26"/>
      <c r="DT11" s="26"/>
      <c r="DU11" s="26"/>
      <c r="DV11" s="26"/>
      <c r="DW11" s="26"/>
      <c r="DX11" s="26"/>
      <c r="DY11" s="26"/>
      <c r="DZ11" s="26"/>
      <c r="EA11" s="26"/>
      <c r="EB11" s="26"/>
      <c r="EC11" s="26"/>
      <c r="ED11" s="26"/>
      <c r="EE11" s="26"/>
      <c r="EF11" s="26"/>
      <c r="EG11" s="26"/>
      <c r="EH11" s="26"/>
      <c r="EI11" s="26"/>
      <c r="EJ11" s="26"/>
      <c r="EK11" s="26"/>
      <c r="EL11" s="26"/>
      <c r="EM11" s="26"/>
      <c r="EN11" s="26"/>
      <c r="EO11" s="26"/>
      <c r="EP11" s="26"/>
      <c r="EQ11" s="26"/>
      <c r="ER11" s="26"/>
      <c r="ES11" s="26"/>
      <c r="ET11" s="26"/>
      <c r="EU11" s="26"/>
      <c r="EV11" s="26"/>
      <c r="EW11" s="26"/>
      <c r="EX11" s="26"/>
      <c r="EY11" s="26"/>
      <c r="EZ11" s="26"/>
      <c r="FA11" s="26"/>
      <c r="FB11" s="26"/>
      <c r="FC11" s="26"/>
      <c r="FD11" s="26"/>
      <c r="FE11" s="26"/>
      <c r="FF11" s="26"/>
      <c r="FG11" s="26"/>
      <c r="FH11" s="26"/>
      <c r="FI11" s="26"/>
      <c r="FJ11" s="26"/>
      <c r="FK11" s="26"/>
      <c r="FL11" s="26"/>
      <c r="FM11" s="26"/>
      <c r="FN11" s="26"/>
      <c r="FO11" s="26"/>
      <c r="FP11" s="26"/>
      <c r="FQ11" s="26"/>
      <c r="FR11" s="26"/>
      <c r="FS11" s="26"/>
      <c r="FT11" s="26"/>
      <c r="FU11" s="26"/>
      <c r="FV11" s="26"/>
      <c r="FW11" s="26"/>
      <c r="FX11" s="26"/>
      <c r="FY11" s="26"/>
      <c r="FZ11" s="26"/>
      <c r="GA11" s="26"/>
      <c r="GB11" s="26"/>
      <c r="GC11" s="26"/>
      <c r="GD11" s="26"/>
      <c r="GE11" s="26"/>
      <c r="GF11" s="26"/>
      <c r="GG11" s="26"/>
      <c r="GH11" s="26"/>
      <c r="GI11" s="26"/>
      <c r="GJ11" s="26"/>
      <c r="GK11" s="26"/>
      <c r="GL11" s="26"/>
      <c r="GM11" s="26"/>
      <c r="GN11" s="26"/>
      <c r="GO11" s="26"/>
      <c r="GP11" s="26"/>
      <c r="GQ11" s="26"/>
      <c r="GR11" s="26"/>
      <c r="GS11" s="26"/>
      <c r="GT11" s="26"/>
      <c r="GU11" s="26"/>
      <c r="GV11" s="26"/>
      <c r="GW11" s="26"/>
      <c r="GX11" s="26"/>
      <c r="GY11" s="26"/>
      <c r="GZ11" s="26"/>
      <c r="HA11" s="26"/>
      <c r="HB11" s="26"/>
      <c r="HC11" s="26"/>
      <c r="HD11" s="26"/>
      <c r="HE11" s="26"/>
      <c r="HF11" s="26"/>
      <c r="HG11" s="26"/>
      <c r="HH11" s="26"/>
      <c r="HI11" s="26"/>
      <c r="HJ11" s="26"/>
      <c r="HK11" s="26"/>
      <c r="HL11" s="26"/>
      <c r="HM11" s="26"/>
      <c r="HN11" s="26"/>
      <c r="HO11" s="26"/>
      <c r="HP11" s="26"/>
      <c r="HQ11" s="26"/>
      <c r="HR11" s="26"/>
      <c r="HS11" s="26"/>
      <c r="HT11" s="26"/>
      <c r="HU11" s="26"/>
      <c r="HV11" s="26"/>
      <c r="HW11" s="26"/>
      <c r="HX11" s="26"/>
      <c r="HY11" s="26"/>
      <c r="HZ11" s="26"/>
      <c r="IA11" s="26"/>
      <c r="IB11" s="26"/>
      <c r="IC11" s="26"/>
      <c r="ID11" s="26"/>
      <c r="IE11" s="26"/>
      <c r="IF11" s="26"/>
      <c r="IG11" s="26"/>
      <c r="IH11" s="26"/>
      <c r="II11" s="26"/>
      <c r="IJ11" s="26"/>
      <c r="IK11" s="26"/>
      <c r="IL11" s="26"/>
      <c r="IM11" s="26"/>
      <c r="IN11" s="26"/>
      <c r="IO11" s="26"/>
      <c r="IP11" s="26"/>
      <c r="IQ11" s="26"/>
      <c r="IR11" s="26"/>
      <c r="IS11" s="26"/>
      <c r="IT11" s="26"/>
      <c r="IU11" s="26"/>
      <c r="IV11" s="26"/>
    </row>
    <row r="12" spans="1:256">
      <c r="A12" s="27" t="s">
        <v>43</v>
      </c>
      <c r="B12" s="28" t="s">
        <v>44</v>
      </c>
      <c r="C12" s="50">
        <f>SUM(C11,C8)</f>
        <v>296</v>
      </c>
      <c r="D12" s="50">
        <f t="shared" ref="D12:N12" si="2">SUM(D11,D8)</f>
        <v>297</v>
      </c>
      <c r="E12" s="50">
        <f t="shared" si="2"/>
        <v>298</v>
      </c>
      <c r="F12" s="50">
        <f t="shared" si="2"/>
        <v>297</v>
      </c>
      <c r="G12" s="50">
        <f t="shared" si="2"/>
        <v>297</v>
      </c>
      <c r="H12" s="50">
        <f t="shared" si="2"/>
        <v>298</v>
      </c>
      <c r="I12" s="50">
        <f t="shared" si="2"/>
        <v>296</v>
      </c>
      <c r="J12" s="50">
        <f t="shared" si="2"/>
        <v>296</v>
      </c>
      <c r="K12" s="50">
        <f t="shared" si="2"/>
        <v>297</v>
      </c>
      <c r="L12" s="50">
        <f t="shared" si="2"/>
        <v>296</v>
      </c>
      <c r="M12" s="50">
        <f t="shared" si="2"/>
        <v>296</v>
      </c>
      <c r="N12" s="50">
        <f t="shared" si="2"/>
        <v>296</v>
      </c>
      <c r="O12" s="50">
        <f>SUM(O11,O8)</f>
        <v>3560</v>
      </c>
      <c r="P12" s="85"/>
      <c r="Q12" s="88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  <c r="DB12" s="26"/>
      <c r="DC12" s="26"/>
      <c r="DD12" s="26"/>
      <c r="DE12" s="26"/>
      <c r="DF12" s="26"/>
      <c r="DG12" s="26"/>
      <c r="DH12" s="26"/>
      <c r="DI12" s="26"/>
      <c r="DJ12" s="26"/>
      <c r="DK12" s="26"/>
      <c r="DL12" s="26"/>
      <c r="DM12" s="26"/>
      <c r="DN12" s="26"/>
      <c r="DO12" s="26"/>
      <c r="DP12" s="26"/>
      <c r="DQ12" s="26"/>
      <c r="DR12" s="26"/>
      <c r="DS12" s="26"/>
      <c r="DT12" s="26"/>
      <c r="DU12" s="26"/>
      <c r="DV12" s="26"/>
      <c r="DW12" s="26"/>
      <c r="DX12" s="26"/>
      <c r="DY12" s="26"/>
      <c r="DZ12" s="26"/>
      <c r="EA12" s="26"/>
      <c r="EB12" s="26"/>
      <c r="EC12" s="26"/>
      <c r="ED12" s="26"/>
      <c r="EE12" s="26"/>
      <c r="EF12" s="26"/>
      <c r="EG12" s="26"/>
      <c r="EH12" s="26"/>
      <c r="EI12" s="26"/>
      <c r="EJ12" s="26"/>
      <c r="EK12" s="26"/>
      <c r="EL12" s="26"/>
      <c r="EM12" s="26"/>
      <c r="EN12" s="26"/>
      <c r="EO12" s="26"/>
      <c r="EP12" s="26"/>
      <c r="EQ12" s="26"/>
      <c r="ER12" s="26"/>
      <c r="ES12" s="26"/>
      <c r="ET12" s="26"/>
      <c r="EU12" s="26"/>
      <c r="EV12" s="26"/>
      <c r="EW12" s="26"/>
      <c r="EX12" s="26"/>
      <c r="EY12" s="26"/>
      <c r="EZ12" s="26"/>
      <c r="FA12" s="26"/>
      <c r="FB12" s="26"/>
      <c r="FC12" s="26"/>
      <c r="FD12" s="26"/>
      <c r="FE12" s="26"/>
      <c r="FF12" s="26"/>
      <c r="FG12" s="26"/>
      <c r="FH12" s="26"/>
      <c r="FI12" s="26"/>
      <c r="FJ12" s="26"/>
      <c r="FK12" s="26"/>
      <c r="FL12" s="26"/>
      <c r="FM12" s="26"/>
      <c r="FN12" s="26"/>
      <c r="FO12" s="26"/>
      <c r="FP12" s="26"/>
      <c r="FQ12" s="26"/>
      <c r="FR12" s="26"/>
      <c r="FS12" s="26"/>
      <c r="FT12" s="26"/>
      <c r="FU12" s="26"/>
      <c r="FV12" s="26"/>
      <c r="FW12" s="26"/>
      <c r="FX12" s="26"/>
      <c r="FY12" s="26"/>
      <c r="FZ12" s="26"/>
      <c r="GA12" s="26"/>
      <c r="GB12" s="26"/>
      <c r="GC12" s="26"/>
      <c r="GD12" s="26"/>
      <c r="GE12" s="26"/>
      <c r="GF12" s="26"/>
      <c r="GG12" s="26"/>
      <c r="GH12" s="26"/>
      <c r="GI12" s="26"/>
      <c r="GJ12" s="26"/>
      <c r="GK12" s="26"/>
      <c r="GL12" s="26"/>
      <c r="GM12" s="26"/>
      <c r="GN12" s="26"/>
      <c r="GO12" s="26"/>
      <c r="GP12" s="26"/>
      <c r="GQ12" s="26"/>
      <c r="GR12" s="26"/>
      <c r="GS12" s="26"/>
      <c r="GT12" s="26"/>
      <c r="GU12" s="26"/>
      <c r="GV12" s="26"/>
      <c r="GW12" s="26"/>
      <c r="GX12" s="26"/>
      <c r="GY12" s="26"/>
      <c r="GZ12" s="26"/>
      <c r="HA12" s="26"/>
      <c r="HB12" s="26"/>
      <c r="HC12" s="26"/>
      <c r="HD12" s="26"/>
      <c r="HE12" s="26"/>
      <c r="HF12" s="26"/>
      <c r="HG12" s="26"/>
      <c r="HH12" s="26"/>
      <c r="HI12" s="26"/>
      <c r="HJ12" s="26"/>
      <c r="HK12" s="26"/>
      <c r="HL12" s="26"/>
      <c r="HM12" s="26"/>
      <c r="HN12" s="26"/>
      <c r="HO12" s="26"/>
      <c r="HP12" s="26"/>
      <c r="HQ12" s="26"/>
      <c r="HR12" s="26"/>
      <c r="HS12" s="26"/>
      <c r="HT12" s="26"/>
      <c r="HU12" s="26"/>
      <c r="HV12" s="26"/>
      <c r="HW12" s="26"/>
      <c r="HX12" s="26"/>
      <c r="HY12" s="26"/>
      <c r="HZ12" s="26"/>
      <c r="IA12" s="26"/>
      <c r="IB12" s="26"/>
      <c r="IC12" s="26"/>
      <c r="ID12" s="26"/>
      <c r="IE12" s="26"/>
      <c r="IF12" s="26"/>
      <c r="IG12" s="26"/>
      <c r="IH12" s="26"/>
      <c r="II12" s="26"/>
      <c r="IJ12" s="26"/>
      <c r="IK12" s="26"/>
      <c r="IL12" s="26"/>
      <c r="IM12" s="26"/>
      <c r="IN12" s="26"/>
      <c r="IO12" s="26"/>
      <c r="IP12" s="26"/>
      <c r="IQ12" s="26"/>
      <c r="IR12" s="26"/>
      <c r="IS12" s="26"/>
      <c r="IT12" s="26"/>
      <c r="IU12" s="26"/>
      <c r="IV12" s="26"/>
    </row>
    <row r="13" spans="1:256">
      <c r="A13" s="29" t="s">
        <v>45</v>
      </c>
      <c r="B13" s="28" t="s">
        <v>46</v>
      </c>
      <c r="C13" s="50">
        <v>82</v>
      </c>
      <c r="D13" s="50">
        <v>81</v>
      </c>
      <c r="E13" s="50">
        <v>81</v>
      </c>
      <c r="F13" s="50">
        <v>81</v>
      </c>
      <c r="G13" s="50">
        <v>81</v>
      </c>
      <c r="H13" s="50">
        <v>82</v>
      </c>
      <c r="I13" s="50">
        <v>81</v>
      </c>
      <c r="J13" s="50">
        <v>81</v>
      </c>
      <c r="K13" s="50">
        <v>81</v>
      </c>
      <c r="L13" s="50">
        <v>82</v>
      </c>
      <c r="M13" s="50">
        <v>81</v>
      </c>
      <c r="N13" s="50">
        <v>82</v>
      </c>
      <c r="O13" s="50">
        <v>976</v>
      </c>
      <c r="P13" s="85"/>
      <c r="Q13" s="88"/>
      <c r="R13" s="87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6"/>
      <c r="DC13" s="26"/>
      <c r="DD13" s="26"/>
      <c r="DE13" s="26"/>
      <c r="DF13" s="26"/>
      <c r="DG13" s="26"/>
      <c r="DH13" s="26"/>
      <c r="DI13" s="26"/>
      <c r="DJ13" s="26"/>
      <c r="DK13" s="26"/>
      <c r="DL13" s="26"/>
      <c r="DM13" s="26"/>
      <c r="DN13" s="26"/>
      <c r="DO13" s="26"/>
      <c r="DP13" s="26"/>
      <c r="DQ13" s="26"/>
      <c r="DR13" s="26"/>
      <c r="DS13" s="26"/>
      <c r="DT13" s="26"/>
      <c r="DU13" s="26"/>
      <c r="DV13" s="26"/>
      <c r="DW13" s="26"/>
      <c r="DX13" s="26"/>
      <c r="DY13" s="26"/>
      <c r="DZ13" s="26"/>
      <c r="EA13" s="26"/>
      <c r="EB13" s="26"/>
      <c r="EC13" s="26"/>
      <c r="ED13" s="26"/>
      <c r="EE13" s="26"/>
      <c r="EF13" s="26"/>
      <c r="EG13" s="26"/>
      <c r="EH13" s="26"/>
      <c r="EI13" s="26"/>
      <c r="EJ13" s="26"/>
      <c r="EK13" s="26"/>
      <c r="EL13" s="26"/>
      <c r="EM13" s="26"/>
      <c r="EN13" s="26"/>
      <c r="EO13" s="26"/>
      <c r="EP13" s="26"/>
      <c r="EQ13" s="26"/>
      <c r="ER13" s="26"/>
      <c r="ES13" s="26"/>
      <c r="ET13" s="26"/>
      <c r="EU13" s="26"/>
      <c r="EV13" s="26"/>
      <c r="EW13" s="26"/>
      <c r="EX13" s="26"/>
      <c r="EY13" s="26"/>
      <c r="EZ13" s="26"/>
      <c r="FA13" s="26"/>
      <c r="FB13" s="26"/>
      <c r="FC13" s="26"/>
      <c r="FD13" s="26"/>
      <c r="FE13" s="26"/>
      <c r="FF13" s="26"/>
      <c r="FG13" s="26"/>
      <c r="FH13" s="26"/>
      <c r="FI13" s="26"/>
      <c r="FJ13" s="26"/>
      <c r="FK13" s="26"/>
      <c r="FL13" s="26"/>
      <c r="FM13" s="26"/>
      <c r="FN13" s="26"/>
      <c r="FO13" s="26"/>
      <c r="FP13" s="26"/>
      <c r="FQ13" s="26"/>
      <c r="FR13" s="26"/>
      <c r="FS13" s="26"/>
      <c r="FT13" s="26"/>
      <c r="FU13" s="26"/>
      <c r="FV13" s="26"/>
      <c r="FW13" s="26"/>
      <c r="FX13" s="26"/>
      <c r="FY13" s="26"/>
      <c r="FZ13" s="26"/>
      <c r="GA13" s="26"/>
      <c r="GB13" s="26"/>
      <c r="GC13" s="26"/>
      <c r="GD13" s="26"/>
      <c r="GE13" s="26"/>
      <c r="GF13" s="26"/>
      <c r="GG13" s="26"/>
      <c r="GH13" s="26"/>
      <c r="GI13" s="26"/>
      <c r="GJ13" s="26"/>
      <c r="GK13" s="26"/>
      <c r="GL13" s="26"/>
      <c r="GM13" s="26"/>
      <c r="GN13" s="26"/>
      <c r="GO13" s="26"/>
      <c r="GP13" s="26"/>
      <c r="GQ13" s="26"/>
      <c r="GR13" s="26"/>
      <c r="GS13" s="26"/>
      <c r="GT13" s="26"/>
      <c r="GU13" s="26"/>
      <c r="GV13" s="26"/>
      <c r="GW13" s="26"/>
      <c r="GX13" s="26"/>
      <c r="GY13" s="26"/>
      <c r="GZ13" s="26"/>
      <c r="HA13" s="26"/>
      <c r="HB13" s="26"/>
      <c r="HC13" s="26"/>
      <c r="HD13" s="26"/>
      <c r="HE13" s="26"/>
      <c r="HF13" s="26"/>
      <c r="HG13" s="26"/>
      <c r="HH13" s="26"/>
      <c r="HI13" s="26"/>
      <c r="HJ13" s="26"/>
      <c r="HK13" s="26"/>
      <c r="HL13" s="26"/>
      <c r="HM13" s="26"/>
      <c r="HN13" s="26"/>
      <c r="HO13" s="26"/>
      <c r="HP13" s="26"/>
      <c r="HQ13" s="26"/>
      <c r="HR13" s="26"/>
      <c r="HS13" s="26"/>
      <c r="HT13" s="26"/>
      <c r="HU13" s="26"/>
      <c r="HV13" s="26"/>
      <c r="HW13" s="26"/>
      <c r="HX13" s="26"/>
      <c r="HY13" s="26"/>
      <c r="HZ13" s="26"/>
      <c r="IA13" s="26"/>
      <c r="IB13" s="26"/>
      <c r="IC13" s="26"/>
      <c r="ID13" s="26"/>
      <c r="IE13" s="26"/>
      <c r="IF13" s="26"/>
      <c r="IG13" s="26"/>
      <c r="IH13" s="26"/>
      <c r="II13" s="26"/>
      <c r="IJ13" s="26"/>
      <c r="IK13" s="26"/>
      <c r="IL13" s="26"/>
      <c r="IM13" s="26"/>
      <c r="IN13" s="26"/>
      <c r="IO13" s="26"/>
      <c r="IP13" s="26"/>
      <c r="IQ13" s="26"/>
      <c r="IR13" s="26"/>
      <c r="IS13" s="26"/>
      <c r="IT13" s="26"/>
      <c r="IU13" s="26"/>
      <c r="IV13" s="26"/>
    </row>
    <row r="14" spans="1:256">
      <c r="A14" s="84" t="s">
        <v>218</v>
      </c>
      <c r="B14" s="83" t="s">
        <v>48</v>
      </c>
      <c r="C14" s="81">
        <v>112</v>
      </c>
      <c r="D14" s="81">
        <v>112</v>
      </c>
      <c r="E14" s="81">
        <v>112</v>
      </c>
      <c r="F14" s="81">
        <v>111</v>
      </c>
      <c r="G14" s="81">
        <v>111</v>
      </c>
      <c r="H14" s="81">
        <v>111</v>
      </c>
      <c r="I14" s="81">
        <v>111</v>
      </c>
      <c r="J14" s="81">
        <v>111</v>
      </c>
      <c r="K14" s="81">
        <v>112</v>
      </c>
      <c r="L14" s="81">
        <v>112</v>
      </c>
      <c r="M14" s="81">
        <v>111</v>
      </c>
      <c r="N14" s="81">
        <v>111</v>
      </c>
      <c r="O14" s="81">
        <v>1337</v>
      </c>
      <c r="P14" s="73"/>
      <c r="Q14" s="88"/>
      <c r="R14" s="74"/>
    </row>
    <row r="15" spans="1:256">
      <c r="A15" s="29" t="s">
        <v>49</v>
      </c>
      <c r="B15" s="28" t="s">
        <v>50</v>
      </c>
      <c r="C15" s="50">
        <f>SUM(C14)</f>
        <v>112</v>
      </c>
      <c r="D15" s="50">
        <f t="shared" ref="D15:N15" si="3">SUM(D14)</f>
        <v>112</v>
      </c>
      <c r="E15" s="50">
        <f t="shared" si="3"/>
        <v>112</v>
      </c>
      <c r="F15" s="50">
        <f t="shared" si="3"/>
        <v>111</v>
      </c>
      <c r="G15" s="50">
        <f t="shared" si="3"/>
        <v>111</v>
      </c>
      <c r="H15" s="50">
        <f t="shared" si="3"/>
        <v>111</v>
      </c>
      <c r="I15" s="50">
        <f t="shared" si="3"/>
        <v>111</v>
      </c>
      <c r="J15" s="50">
        <f t="shared" si="3"/>
        <v>111</v>
      </c>
      <c r="K15" s="50">
        <f t="shared" si="3"/>
        <v>112</v>
      </c>
      <c r="L15" s="50">
        <f t="shared" si="3"/>
        <v>112</v>
      </c>
      <c r="M15" s="50">
        <f t="shared" si="3"/>
        <v>111</v>
      </c>
      <c r="N15" s="50">
        <f t="shared" si="3"/>
        <v>111</v>
      </c>
      <c r="O15" s="50">
        <f>SUM(O14)</f>
        <v>1337</v>
      </c>
      <c r="P15" s="85"/>
      <c r="Q15" s="88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  <c r="CO15" s="26"/>
      <c r="CP15" s="26"/>
      <c r="CQ15" s="26"/>
      <c r="CR15" s="26"/>
      <c r="CS15" s="26"/>
      <c r="CT15" s="26"/>
      <c r="CU15" s="26"/>
      <c r="CV15" s="26"/>
      <c r="CW15" s="26"/>
      <c r="CX15" s="26"/>
      <c r="CY15" s="26"/>
      <c r="CZ15" s="26"/>
      <c r="DA15" s="26"/>
      <c r="DB15" s="26"/>
      <c r="DC15" s="26"/>
      <c r="DD15" s="26"/>
      <c r="DE15" s="26"/>
      <c r="DF15" s="26"/>
      <c r="DG15" s="26"/>
      <c r="DH15" s="26"/>
      <c r="DI15" s="26"/>
      <c r="DJ15" s="26"/>
      <c r="DK15" s="26"/>
      <c r="DL15" s="26"/>
      <c r="DM15" s="26"/>
      <c r="DN15" s="26"/>
      <c r="DO15" s="26"/>
      <c r="DP15" s="26"/>
      <c r="DQ15" s="26"/>
      <c r="DR15" s="26"/>
      <c r="DS15" s="26"/>
      <c r="DT15" s="26"/>
      <c r="DU15" s="26"/>
      <c r="DV15" s="26"/>
      <c r="DW15" s="26"/>
      <c r="DX15" s="26"/>
      <c r="DY15" s="26"/>
      <c r="DZ15" s="26"/>
      <c r="EA15" s="26"/>
      <c r="EB15" s="26"/>
      <c r="EC15" s="26"/>
      <c r="ED15" s="26"/>
      <c r="EE15" s="26"/>
      <c r="EF15" s="26"/>
      <c r="EG15" s="26"/>
      <c r="EH15" s="26"/>
      <c r="EI15" s="26"/>
      <c r="EJ15" s="26"/>
      <c r="EK15" s="26"/>
      <c r="EL15" s="26"/>
      <c r="EM15" s="26"/>
      <c r="EN15" s="26"/>
      <c r="EO15" s="26"/>
      <c r="EP15" s="26"/>
      <c r="EQ15" s="26"/>
      <c r="ER15" s="26"/>
      <c r="ES15" s="26"/>
      <c r="ET15" s="26"/>
      <c r="EU15" s="26"/>
      <c r="EV15" s="26"/>
      <c r="EW15" s="26"/>
      <c r="EX15" s="26"/>
      <c r="EY15" s="26"/>
      <c r="EZ15" s="26"/>
      <c r="FA15" s="26"/>
      <c r="FB15" s="26"/>
      <c r="FC15" s="26"/>
      <c r="FD15" s="26"/>
      <c r="FE15" s="26"/>
      <c r="FF15" s="26"/>
      <c r="FG15" s="26"/>
      <c r="FH15" s="26"/>
      <c r="FI15" s="26"/>
      <c r="FJ15" s="26"/>
      <c r="FK15" s="26"/>
      <c r="FL15" s="26"/>
      <c r="FM15" s="26"/>
      <c r="FN15" s="26"/>
      <c r="FO15" s="26"/>
      <c r="FP15" s="26"/>
      <c r="FQ15" s="26"/>
      <c r="FR15" s="26"/>
      <c r="FS15" s="26"/>
      <c r="FT15" s="26"/>
      <c r="FU15" s="26"/>
      <c r="FV15" s="26"/>
      <c r="FW15" s="26"/>
      <c r="FX15" s="26"/>
      <c r="FY15" s="26"/>
      <c r="FZ15" s="26"/>
      <c r="GA15" s="26"/>
      <c r="GB15" s="26"/>
      <c r="GC15" s="26"/>
      <c r="GD15" s="26"/>
      <c r="GE15" s="26"/>
      <c r="GF15" s="26"/>
      <c r="GG15" s="26"/>
      <c r="GH15" s="26"/>
      <c r="GI15" s="26"/>
      <c r="GJ15" s="26"/>
      <c r="GK15" s="26"/>
      <c r="GL15" s="26"/>
      <c r="GM15" s="26"/>
      <c r="GN15" s="26"/>
      <c r="GO15" s="26"/>
      <c r="GP15" s="26"/>
      <c r="GQ15" s="26"/>
      <c r="GR15" s="26"/>
      <c r="GS15" s="26"/>
      <c r="GT15" s="26"/>
      <c r="GU15" s="26"/>
      <c r="GV15" s="26"/>
      <c r="GW15" s="26"/>
      <c r="GX15" s="26"/>
      <c r="GY15" s="26"/>
      <c r="GZ15" s="26"/>
      <c r="HA15" s="26"/>
      <c r="HB15" s="26"/>
      <c r="HC15" s="26"/>
      <c r="HD15" s="26"/>
      <c r="HE15" s="26"/>
      <c r="HF15" s="26"/>
      <c r="HG15" s="26"/>
      <c r="HH15" s="26"/>
      <c r="HI15" s="26"/>
      <c r="HJ15" s="26"/>
      <c r="HK15" s="26"/>
      <c r="HL15" s="26"/>
      <c r="HM15" s="26"/>
      <c r="HN15" s="26"/>
      <c r="HO15" s="26"/>
      <c r="HP15" s="26"/>
      <c r="HQ15" s="26"/>
      <c r="HR15" s="26"/>
      <c r="HS15" s="26"/>
      <c r="HT15" s="26"/>
      <c r="HU15" s="26"/>
      <c r="HV15" s="26"/>
      <c r="HW15" s="26"/>
      <c r="HX15" s="26"/>
      <c r="HY15" s="26"/>
      <c r="HZ15" s="26"/>
      <c r="IA15" s="26"/>
      <c r="IB15" s="26"/>
      <c r="IC15" s="26"/>
      <c r="ID15" s="26"/>
      <c r="IE15" s="26"/>
      <c r="IF15" s="26"/>
      <c r="IG15" s="26"/>
      <c r="IH15" s="26"/>
      <c r="II15" s="26"/>
      <c r="IJ15" s="26"/>
      <c r="IK15" s="26"/>
      <c r="IL15" s="26"/>
      <c r="IM15" s="26"/>
      <c r="IN15" s="26"/>
      <c r="IO15" s="26"/>
      <c r="IP15" s="26"/>
      <c r="IQ15" s="26"/>
      <c r="IR15" s="26"/>
      <c r="IS15" s="26"/>
      <c r="IT15" s="26"/>
      <c r="IU15" s="26"/>
      <c r="IV15" s="26"/>
    </row>
    <row r="16" spans="1:256">
      <c r="A16" s="84" t="s">
        <v>51</v>
      </c>
      <c r="B16" s="83" t="s">
        <v>52</v>
      </c>
      <c r="C16" s="81"/>
      <c r="D16" s="81"/>
      <c r="E16" s="81"/>
      <c r="F16" s="81"/>
      <c r="G16" s="81">
        <v>52</v>
      </c>
      <c r="H16" s="81"/>
      <c r="I16" s="81"/>
      <c r="J16" s="81"/>
      <c r="K16" s="81"/>
      <c r="L16" s="81"/>
      <c r="M16" s="81"/>
      <c r="N16" s="81"/>
      <c r="O16" s="81">
        <v>52</v>
      </c>
      <c r="P16" s="73"/>
      <c r="Q16" s="88"/>
      <c r="R16" s="74"/>
    </row>
    <row r="17" spans="1:256">
      <c r="A17" s="84" t="s">
        <v>53</v>
      </c>
      <c r="B17" s="83" t="s">
        <v>54</v>
      </c>
      <c r="C17" s="81">
        <v>12</v>
      </c>
      <c r="D17" s="81">
        <v>13</v>
      </c>
      <c r="E17" s="81">
        <v>13</v>
      </c>
      <c r="F17" s="81">
        <v>12</v>
      </c>
      <c r="G17" s="81">
        <v>12</v>
      </c>
      <c r="H17" s="81">
        <v>12</v>
      </c>
      <c r="I17" s="81">
        <v>15</v>
      </c>
      <c r="J17" s="81">
        <v>12</v>
      </c>
      <c r="K17" s="81">
        <v>13</v>
      </c>
      <c r="L17" s="81">
        <v>12</v>
      </c>
      <c r="M17" s="81">
        <v>12</v>
      </c>
      <c r="N17" s="81">
        <v>12</v>
      </c>
      <c r="O17" s="81">
        <v>150</v>
      </c>
      <c r="P17" s="73"/>
      <c r="Q17" s="88"/>
      <c r="R17" s="74"/>
    </row>
    <row r="18" spans="1:256">
      <c r="A18" s="29" t="s">
        <v>55</v>
      </c>
      <c r="B18" s="28" t="s">
        <v>56</v>
      </c>
      <c r="C18" s="50">
        <f>SUM(C16:C17)</f>
        <v>12</v>
      </c>
      <c r="D18" s="50">
        <f t="shared" ref="D18:N18" si="4">SUM(D16:D17)</f>
        <v>13</v>
      </c>
      <c r="E18" s="50">
        <f t="shared" si="4"/>
        <v>13</v>
      </c>
      <c r="F18" s="50">
        <f t="shared" si="4"/>
        <v>12</v>
      </c>
      <c r="G18" s="50">
        <f t="shared" si="4"/>
        <v>64</v>
      </c>
      <c r="H18" s="50">
        <f t="shared" si="4"/>
        <v>12</v>
      </c>
      <c r="I18" s="50">
        <f t="shared" si="4"/>
        <v>15</v>
      </c>
      <c r="J18" s="50">
        <f t="shared" si="4"/>
        <v>12</v>
      </c>
      <c r="K18" s="50">
        <f t="shared" si="4"/>
        <v>13</v>
      </c>
      <c r="L18" s="50">
        <f t="shared" si="4"/>
        <v>12</v>
      </c>
      <c r="M18" s="50">
        <f t="shared" si="4"/>
        <v>12</v>
      </c>
      <c r="N18" s="50">
        <f t="shared" si="4"/>
        <v>12</v>
      </c>
      <c r="O18" s="50">
        <f>SUM(O16:O17)</f>
        <v>202</v>
      </c>
      <c r="P18" s="85"/>
      <c r="Q18" s="88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  <c r="CT18" s="26"/>
      <c r="CU18" s="26"/>
      <c r="CV18" s="26"/>
      <c r="CW18" s="26"/>
      <c r="CX18" s="26"/>
      <c r="CY18" s="26"/>
      <c r="CZ18" s="26"/>
      <c r="DA18" s="26"/>
      <c r="DB18" s="26"/>
      <c r="DC18" s="26"/>
      <c r="DD18" s="26"/>
      <c r="DE18" s="26"/>
      <c r="DF18" s="26"/>
      <c r="DG18" s="26"/>
      <c r="DH18" s="26"/>
      <c r="DI18" s="26"/>
      <c r="DJ18" s="26"/>
      <c r="DK18" s="26"/>
      <c r="DL18" s="26"/>
      <c r="DM18" s="26"/>
      <c r="DN18" s="26"/>
      <c r="DO18" s="26"/>
      <c r="DP18" s="26"/>
      <c r="DQ18" s="26"/>
      <c r="DR18" s="26"/>
      <c r="DS18" s="26"/>
      <c r="DT18" s="26"/>
      <c r="DU18" s="26"/>
      <c r="DV18" s="26"/>
      <c r="DW18" s="26"/>
      <c r="DX18" s="26"/>
      <c r="DY18" s="26"/>
      <c r="DZ18" s="26"/>
      <c r="EA18" s="26"/>
      <c r="EB18" s="26"/>
      <c r="EC18" s="26"/>
      <c r="ED18" s="26"/>
      <c r="EE18" s="26"/>
      <c r="EF18" s="26"/>
      <c r="EG18" s="26"/>
      <c r="EH18" s="26"/>
      <c r="EI18" s="26"/>
      <c r="EJ18" s="26"/>
      <c r="EK18" s="26"/>
      <c r="EL18" s="26"/>
      <c r="EM18" s="26"/>
      <c r="EN18" s="26"/>
      <c r="EO18" s="26"/>
      <c r="EP18" s="26"/>
      <c r="EQ18" s="26"/>
      <c r="ER18" s="26"/>
      <c r="ES18" s="26"/>
      <c r="ET18" s="26"/>
      <c r="EU18" s="26"/>
      <c r="EV18" s="26"/>
      <c r="EW18" s="26"/>
      <c r="EX18" s="26"/>
      <c r="EY18" s="26"/>
      <c r="EZ18" s="26"/>
      <c r="FA18" s="26"/>
      <c r="FB18" s="26"/>
      <c r="FC18" s="26"/>
      <c r="FD18" s="26"/>
      <c r="FE18" s="26"/>
      <c r="FF18" s="26"/>
      <c r="FG18" s="26"/>
      <c r="FH18" s="26"/>
      <c r="FI18" s="26"/>
      <c r="FJ18" s="26"/>
      <c r="FK18" s="26"/>
      <c r="FL18" s="26"/>
      <c r="FM18" s="26"/>
      <c r="FN18" s="26"/>
      <c r="FO18" s="26"/>
      <c r="FP18" s="26"/>
      <c r="FQ18" s="26"/>
      <c r="FR18" s="26"/>
      <c r="FS18" s="26"/>
      <c r="FT18" s="26"/>
      <c r="FU18" s="26"/>
      <c r="FV18" s="26"/>
      <c r="FW18" s="26"/>
      <c r="FX18" s="26"/>
      <c r="FY18" s="26"/>
      <c r="FZ18" s="26"/>
      <c r="GA18" s="26"/>
      <c r="GB18" s="26"/>
      <c r="GC18" s="26"/>
      <c r="GD18" s="26"/>
      <c r="GE18" s="26"/>
      <c r="GF18" s="26"/>
      <c r="GG18" s="26"/>
      <c r="GH18" s="26"/>
      <c r="GI18" s="26"/>
      <c r="GJ18" s="26"/>
      <c r="GK18" s="26"/>
      <c r="GL18" s="26"/>
      <c r="GM18" s="26"/>
      <c r="GN18" s="26"/>
      <c r="GO18" s="26"/>
      <c r="GP18" s="26"/>
      <c r="GQ18" s="26"/>
      <c r="GR18" s="26"/>
      <c r="GS18" s="26"/>
      <c r="GT18" s="26"/>
      <c r="GU18" s="26"/>
      <c r="GV18" s="26"/>
      <c r="GW18" s="26"/>
      <c r="GX18" s="26"/>
      <c r="GY18" s="26"/>
      <c r="GZ18" s="26"/>
      <c r="HA18" s="26"/>
      <c r="HB18" s="26"/>
      <c r="HC18" s="26"/>
      <c r="HD18" s="26"/>
      <c r="HE18" s="26"/>
      <c r="HF18" s="26"/>
      <c r="HG18" s="26"/>
      <c r="HH18" s="26"/>
      <c r="HI18" s="26"/>
      <c r="HJ18" s="26"/>
      <c r="HK18" s="26"/>
      <c r="HL18" s="26"/>
      <c r="HM18" s="26"/>
      <c r="HN18" s="26"/>
      <c r="HO18" s="26"/>
      <c r="HP18" s="26"/>
      <c r="HQ18" s="26"/>
      <c r="HR18" s="26"/>
      <c r="HS18" s="26"/>
      <c r="HT18" s="26"/>
      <c r="HU18" s="26"/>
      <c r="HV18" s="26"/>
      <c r="HW18" s="26"/>
      <c r="HX18" s="26"/>
      <c r="HY18" s="26"/>
      <c r="HZ18" s="26"/>
      <c r="IA18" s="26"/>
      <c r="IB18" s="26"/>
      <c r="IC18" s="26"/>
      <c r="ID18" s="26"/>
      <c r="IE18" s="26"/>
      <c r="IF18" s="26"/>
      <c r="IG18" s="26"/>
      <c r="IH18" s="26"/>
      <c r="II18" s="26"/>
      <c r="IJ18" s="26"/>
      <c r="IK18" s="26"/>
      <c r="IL18" s="26"/>
      <c r="IM18" s="26"/>
      <c r="IN18" s="26"/>
      <c r="IO18" s="26"/>
      <c r="IP18" s="26"/>
      <c r="IQ18" s="26"/>
      <c r="IR18" s="26"/>
      <c r="IS18" s="26"/>
      <c r="IT18" s="26"/>
      <c r="IU18" s="26"/>
      <c r="IV18" s="26"/>
    </row>
    <row r="19" spans="1:256">
      <c r="A19" s="84" t="s">
        <v>57</v>
      </c>
      <c r="B19" s="83" t="s">
        <v>58</v>
      </c>
      <c r="C19" s="81">
        <v>210</v>
      </c>
      <c r="D19" s="81">
        <v>210</v>
      </c>
      <c r="E19" s="81">
        <v>210</v>
      </c>
      <c r="F19" s="81">
        <v>210</v>
      </c>
      <c r="G19" s="81">
        <v>210</v>
      </c>
      <c r="H19" s="81">
        <v>210</v>
      </c>
      <c r="I19" s="81">
        <v>210</v>
      </c>
      <c r="J19" s="81">
        <v>210</v>
      </c>
      <c r="K19" s="81">
        <v>210</v>
      </c>
      <c r="L19" s="81">
        <v>210</v>
      </c>
      <c r="M19" s="81">
        <v>209</v>
      </c>
      <c r="N19" s="81">
        <v>209</v>
      </c>
      <c r="O19" s="81">
        <v>2518</v>
      </c>
      <c r="P19" s="73"/>
      <c r="Q19" s="88"/>
    </row>
    <row r="20" spans="1:256">
      <c r="A20" s="84" t="s">
        <v>59</v>
      </c>
      <c r="B20" s="83" t="s">
        <v>60</v>
      </c>
      <c r="C20" s="81">
        <v>219</v>
      </c>
      <c r="D20" s="81">
        <v>218</v>
      </c>
      <c r="E20" s="81">
        <v>218</v>
      </c>
      <c r="F20" s="81">
        <v>218</v>
      </c>
      <c r="G20" s="81">
        <v>218</v>
      </c>
      <c r="H20" s="81">
        <v>218</v>
      </c>
      <c r="I20" s="81">
        <v>218</v>
      </c>
      <c r="J20" s="81">
        <v>218</v>
      </c>
      <c r="K20" s="81">
        <v>218</v>
      </c>
      <c r="L20" s="81">
        <v>219</v>
      </c>
      <c r="M20" s="81">
        <v>219</v>
      </c>
      <c r="N20" s="81">
        <v>219</v>
      </c>
      <c r="O20" s="81">
        <v>2620</v>
      </c>
      <c r="P20" s="73"/>
      <c r="Q20" s="88"/>
    </row>
    <row r="21" spans="1:256">
      <c r="A21" s="84" t="s">
        <v>63</v>
      </c>
      <c r="B21" s="83" t="s">
        <v>64</v>
      </c>
      <c r="C21" s="81"/>
      <c r="D21" s="81"/>
      <c r="E21" s="81">
        <v>441</v>
      </c>
      <c r="F21" s="81"/>
      <c r="G21" s="81">
        <v>441</v>
      </c>
      <c r="H21" s="81"/>
      <c r="I21" s="81">
        <v>441</v>
      </c>
      <c r="J21" s="81"/>
      <c r="K21" s="81"/>
      <c r="L21" s="81">
        <v>442</v>
      </c>
      <c r="M21" s="81"/>
      <c r="N21" s="81"/>
      <c r="O21" s="81">
        <v>1765</v>
      </c>
      <c r="P21" s="73"/>
      <c r="Q21" s="88"/>
      <c r="R21" s="74"/>
    </row>
    <row r="22" spans="1:256">
      <c r="A22" s="84" t="s">
        <v>219</v>
      </c>
      <c r="B22" s="83" t="s">
        <v>66</v>
      </c>
      <c r="C22" s="81"/>
      <c r="D22" s="81"/>
      <c r="E22" s="81"/>
      <c r="F22" s="81">
        <v>30</v>
      </c>
      <c r="G22" s="81"/>
      <c r="H22" s="81"/>
      <c r="I22" s="81"/>
      <c r="J22" s="81"/>
      <c r="K22" s="81"/>
      <c r="L22" s="81"/>
      <c r="M22" s="81"/>
      <c r="N22" s="81"/>
      <c r="O22" s="81">
        <v>30</v>
      </c>
      <c r="P22" s="73"/>
      <c r="Q22" s="88"/>
      <c r="R22" s="74"/>
    </row>
    <row r="23" spans="1:256">
      <c r="A23" s="84" t="s">
        <v>67</v>
      </c>
      <c r="B23" s="83" t="s">
        <v>68</v>
      </c>
      <c r="C23" s="81">
        <v>145</v>
      </c>
      <c r="D23" s="81">
        <v>145</v>
      </c>
      <c r="E23" s="81">
        <v>145</v>
      </c>
      <c r="F23" s="81">
        <v>145</v>
      </c>
      <c r="G23" s="81">
        <v>145</v>
      </c>
      <c r="H23" s="81">
        <v>145</v>
      </c>
      <c r="I23" s="81">
        <v>145</v>
      </c>
      <c r="J23" s="81">
        <v>145</v>
      </c>
      <c r="K23" s="81">
        <v>145</v>
      </c>
      <c r="L23" s="81">
        <v>145</v>
      </c>
      <c r="M23" s="81">
        <v>145</v>
      </c>
      <c r="N23" s="81">
        <v>145</v>
      </c>
      <c r="O23" s="81">
        <v>1740</v>
      </c>
      <c r="P23" s="73"/>
      <c r="Q23" s="88"/>
      <c r="R23" s="74"/>
    </row>
    <row r="24" spans="1:256">
      <c r="A24" s="29" t="s">
        <v>69</v>
      </c>
      <c r="B24" s="28" t="s">
        <v>70</v>
      </c>
      <c r="C24" s="50">
        <f>SUM(C19:C23)</f>
        <v>574</v>
      </c>
      <c r="D24" s="50">
        <f t="shared" ref="D24:N24" si="5">SUM(D19:D23)</f>
        <v>573</v>
      </c>
      <c r="E24" s="50">
        <f t="shared" si="5"/>
        <v>1014</v>
      </c>
      <c r="F24" s="50">
        <f t="shared" si="5"/>
        <v>603</v>
      </c>
      <c r="G24" s="50">
        <f t="shared" si="5"/>
        <v>1014</v>
      </c>
      <c r="H24" s="50">
        <f t="shared" si="5"/>
        <v>573</v>
      </c>
      <c r="I24" s="50">
        <f t="shared" si="5"/>
        <v>1014</v>
      </c>
      <c r="J24" s="50">
        <f t="shared" si="5"/>
        <v>573</v>
      </c>
      <c r="K24" s="50">
        <f t="shared" si="5"/>
        <v>573</v>
      </c>
      <c r="L24" s="50">
        <f t="shared" si="5"/>
        <v>1016</v>
      </c>
      <c r="M24" s="50">
        <f t="shared" si="5"/>
        <v>573</v>
      </c>
      <c r="N24" s="50">
        <f t="shared" si="5"/>
        <v>573</v>
      </c>
      <c r="O24" s="50">
        <f>SUM(O19:O23)</f>
        <v>8673</v>
      </c>
      <c r="P24" s="85"/>
      <c r="Q24" s="88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  <c r="CK24" s="26"/>
      <c r="CL24" s="26"/>
      <c r="CM24" s="26"/>
      <c r="CN24" s="26"/>
      <c r="CO24" s="26"/>
      <c r="CP24" s="26"/>
      <c r="CQ24" s="26"/>
      <c r="CR24" s="26"/>
      <c r="CS24" s="26"/>
      <c r="CT24" s="26"/>
      <c r="CU24" s="26"/>
      <c r="CV24" s="26"/>
      <c r="CW24" s="26"/>
      <c r="CX24" s="26"/>
      <c r="CY24" s="26"/>
      <c r="CZ24" s="26"/>
      <c r="DA24" s="26"/>
      <c r="DB24" s="26"/>
      <c r="DC24" s="26"/>
      <c r="DD24" s="26"/>
      <c r="DE24" s="26"/>
      <c r="DF24" s="26"/>
      <c r="DG24" s="26"/>
      <c r="DH24" s="26"/>
      <c r="DI24" s="26"/>
      <c r="DJ24" s="26"/>
      <c r="DK24" s="26"/>
      <c r="DL24" s="26"/>
      <c r="DM24" s="26"/>
      <c r="DN24" s="26"/>
      <c r="DO24" s="26"/>
      <c r="DP24" s="26"/>
      <c r="DQ24" s="26"/>
      <c r="DR24" s="26"/>
      <c r="DS24" s="26"/>
      <c r="DT24" s="26"/>
      <c r="DU24" s="26"/>
      <c r="DV24" s="26"/>
      <c r="DW24" s="26"/>
      <c r="DX24" s="26"/>
      <c r="DY24" s="26"/>
      <c r="DZ24" s="26"/>
      <c r="EA24" s="26"/>
      <c r="EB24" s="26"/>
      <c r="EC24" s="26"/>
      <c r="ED24" s="26"/>
      <c r="EE24" s="26"/>
      <c r="EF24" s="26"/>
      <c r="EG24" s="26"/>
      <c r="EH24" s="26"/>
      <c r="EI24" s="26"/>
      <c r="EJ24" s="26"/>
      <c r="EK24" s="26"/>
      <c r="EL24" s="26"/>
      <c r="EM24" s="26"/>
      <c r="EN24" s="26"/>
      <c r="EO24" s="26"/>
      <c r="EP24" s="26"/>
      <c r="EQ24" s="26"/>
      <c r="ER24" s="26"/>
      <c r="ES24" s="26"/>
      <c r="ET24" s="26"/>
      <c r="EU24" s="26"/>
      <c r="EV24" s="26"/>
      <c r="EW24" s="26"/>
      <c r="EX24" s="26"/>
      <c r="EY24" s="26"/>
      <c r="EZ24" s="26"/>
      <c r="FA24" s="26"/>
      <c r="FB24" s="26"/>
      <c r="FC24" s="26"/>
      <c r="FD24" s="26"/>
      <c r="FE24" s="26"/>
      <c r="FF24" s="26"/>
      <c r="FG24" s="26"/>
      <c r="FH24" s="26"/>
      <c r="FI24" s="26"/>
      <c r="FJ24" s="26"/>
      <c r="FK24" s="26"/>
      <c r="FL24" s="26"/>
      <c r="FM24" s="26"/>
      <c r="FN24" s="26"/>
      <c r="FO24" s="26"/>
      <c r="FP24" s="26"/>
      <c r="FQ24" s="26"/>
      <c r="FR24" s="26"/>
      <c r="FS24" s="26"/>
      <c r="FT24" s="26"/>
      <c r="FU24" s="26"/>
      <c r="FV24" s="26"/>
      <c r="FW24" s="26"/>
      <c r="FX24" s="26"/>
      <c r="FY24" s="26"/>
      <c r="FZ24" s="26"/>
      <c r="GA24" s="26"/>
      <c r="GB24" s="26"/>
      <c r="GC24" s="26"/>
      <c r="GD24" s="26"/>
      <c r="GE24" s="26"/>
      <c r="GF24" s="26"/>
      <c r="GG24" s="26"/>
      <c r="GH24" s="26"/>
      <c r="GI24" s="26"/>
      <c r="GJ24" s="26"/>
      <c r="GK24" s="26"/>
      <c r="GL24" s="26"/>
      <c r="GM24" s="26"/>
      <c r="GN24" s="26"/>
      <c r="GO24" s="26"/>
      <c r="GP24" s="26"/>
      <c r="GQ24" s="26"/>
      <c r="GR24" s="26"/>
      <c r="GS24" s="26"/>
      <c r="GT24" s="26"/>
      <c r="GU24" s="26"/>
      <c r="GV24" s="26"/>
      <c r="GW24" s="26"/>
      <c r="GX24" s="26"/>
      <c r="GY24" s="26"/>
      <c r="GZ24" s="26"/>
      <c r="HA24" s="26"/>
      <c r="HB24" s="26"/>
      <c r="HC24" s="26"/>
      <c r="HD24" s="26"/>
      <c r="HE24" s="26"/>
      <c r="HF24" s="26"/>
      <c r="HG24" s="26"/>
      <c r="HH24" s="26"/>
      <c r="HI24" s="26"/>
      <c r="HJ24" s="26"/>
      <c r="HK24" s="26"/>
      <c r="HL24" s="26"/>
      <c r="HM24" s="26"/>
      <c r="HN24" s="26"/>
      <c r="HO24" s="26"/>
      <c r="HP24" s="26"/>
      <c r="HQ24" s="26"/>
      <c r="HR24" s="26"/>
      <c r="HS24" s="26"/>
      <c r="HT24" s="26"/>
      <c r="HU24" s="26"/>
      <c r="HV24" s="26"/>
      <c r="HW24" s="26"/>
      <c r="HX24" s="26"/>
      <c r="HY24" s="26"/>
      <c r="HZ24" s="26"/>
      <c r="IA24" s="26"/>
      <c r="IB24" s="26"/>
      <c r="IC24" s="26"/>
      <c r="ID24" s="26"/>
      <c r="IE24" s="26"/>
      <c r="IF24" s="26"/>
      <c r="IG24" s="26"/>
      <c r="IH24" s="26"/>
      <c r="II24" s="26"/>
      <c r="IJ24" s="26"/>
      <c r="IK24" s="26"/>
      <c r="IL24" s="26"/>
      <c r="IM24" s="26"/>
      <c r="IN24" s="26"/>
      <c r="IO24" s="26"/>
      <c r="IP24" s="26"/>
      <c r="IQ24" s="26"/>
      <c r="IR24" s="26"/>
      <c r="IS24" s="26"/>
      <c r="IT24" s="26"/>
      <c r="IU24" s="26"/>
      <c r="IV24" s="26"/>
    </row>
    <row r="25" spans="1:256">
      <c r="A25" s="84" t="s">
        <v>71</v>
      </c>
      <c r="B25" s="83" t="s">
        <v>72</v>
      </c>
      <c r="C25" s="81">
        <v>181</v>
      </c>
      <c r="D25" s="81">
        <v>181</v>
      </c>
      <c r="E25" s="81">
        <v>181</v>
      </c>
      <c r="F25" s="81">
        <v>181</v>
      </c>
      <c r="G25" s="81">
        <v>180</v>
      </c>
      <c r="H25" s="81">
        <v>180</v>
      </c>
      <c r="I25" s="81">
        <v>180</v>
      </c>
      <c r="J25" s="81">
        <v>180</v>
      </c>
      <c r="K25" s="81">
        <v>181</v>
      </c>
      <c r="L25" s="81">
        <v>180</v>
      </c>
      <c r="M25" s="81">
        <v>181</v>
      </c>
      <c r="N25" s="81">
        <v>181</v>
      </c>
      <c r="O25" s="81">
        <v>2167</v>
      </c>
      <c r="P25" s="88"/>
      <c r="Q25" s="88"/>
      <c r="R25" s="74"/>
    </row>
    <row r="26" spans="1:256">
      <c r="A26" s="84" t="s">
        <v>220</v>
      </c>
      <c r="B26" s="83" t="s">
        <v>74</v>
      </c>
      <c r="C26" s="81"/>
      <c r="D26" s="81"/>
      <c r="E26" s="81"/>
      <c r="F26" s="81"/>
      <c r="G26" s="81">
        <v>266</v>
      </c>
      <c r="H26" s="81"/>
      <c r="I26" s="81"/>
      <c r="J26" s="81"/>
      <c r="K26" s="81">
        <v>266</v>
      </c>
      <c r="L26" s="81"/>
      <c r="M26" s="81"/>
      <c r="N26" s="81"/>
      <c r="O26" s="81">
        <v>532</v>
      </c>
      <c r="P26" s="88"/>
      <c r="Q26" s="88"/>
      <c r="R26" s="74"/>
    </row>
    <row r="27" spans="1:256">
      <c r="A27" s="84" t="s">
        <v>75</v>
      </c>
      <c r="B27" s="83" t="s">
        <v>76</v>
      </c>
      <c r="C27" s="81"/>
      <c r="D27" s="81"/>
      <c r="E27" s="81">
        <v>20</v>
      </c>
      <c r="F27" s="81"/>
      <c r="G27" s="81">
        <v>5</v>
      </c>
      <c r="H27" s="81"/>
      <c r="I27" s="81">
        <v>15</v>
      </c>
      <c r="J27" s="81"/>
      <c r="K27" s="81"/>
      <c r="L27" s="81">
        <v>10</v>
      </c>
      <c r="M27" s="81"/>
      <c r="N27" s="81"/>
      <c r="O27" s="81">
        <v>50</v>
      </c>
      <c r="P27" s="73"/>
      <c r="Q27" s="88"/>
    </row>
    <row r="28" spans="1:256">
      <c r="A28" s="29" t="s">
        <v>77</v>
      </c>
      <c r="B28" s="28" t="s">
        <v>78</v>
      </c>
      <c r="C28" s="50">
        <f>SUM(C25:C27)</f>
        <v>181</v>
      </c>
      <c r="D28" s="50">
        <f t="shared" ref="D28:N28" si="6">SUM(D25:D27)</f>
        <v>181</v>
      </c>
      <c r="E28" s="50">
        <f t="shared" si="6"/>
        <v>201</v>
      </c>
      <c r="F28" s="50">
        <f t="shared" si="6"/>
        <v>181</v>
      </c>
      <c r="G28" s="50">
        <f t="shared" si="6"/>
        <v>451</v>
      </c>
      <c r="H28" s="50">
        <f t="shared" si="6"/>
        <v>180</v>
      </c>
      <c r="I28" s="50">
        <f t="shared" si="6"/>
        <v>195</v>
      </c>
      <c r="J28" s="50">
        <f t="shared" si="6"/>
        <v>180</v>
      </c>
      <c r="K28" s="50">
        <f t="shared" si="6"/>
        <v>447</v>
      </c>
      <c r="L28" s="50">
        <f t="shared" si="6"/>
        <v>190</v>
      </c>
      <c r="M28" s="50">
        <f t="shared" si="6"/>
        <v>181</v>
      </c>
      <c r="N28" s="50">
        <f t="shared" si="6"/>
        <v>181</v>
      </c>
      <c r="O28" s="50">
        <f>SUM(O25:O27)</f>
        <v>2749</v>
      </c>
      <c r="P28" s="85"/>
      <c r="Q28" s="88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  <c r="CK28" s="26"/>
      <c r="CL28" s="26"/>
      <c r="CM28" s="26"/>
      <c r="CN28" s="26"/>
      <c r="CO28" s="26"/>
      <c r="CP28" s="26"/>
      <c r="CQ28" s="26"/>
      <c r="CR28" s="26"/>
      <c r="CS28" s="26"/>
      <c r="CT28" s="26"/>
      <c r="CU28" s="26"/>
      <c r="CV28" s="26"/>
      <c r="CW28" s="26"/>
      <c r="CX28" s="26"/>
      <c r="CY28" s="26"/>
      <c r="CZ28" s="26"/>
      <c r="DA28" s="26"/>
      <c r="DB28" s="26"/>
      <c r="DC28" s="26"/>
      <c r="DD28" s="26"/>
      <c r="DE28" s="26"/>
      <c r="DF28" s="26"/>
      <c r="DG28" s="26"/>
      <c r="DH28" s="26"/>
      <c r="DI28" s="26"/>
      <c r="DJ28" s="26"/>
      <c r="DK28" s="26"/>
      <c r="DL28" s="26"/>
      <c r="DM28" s="26"/>
      <c r="DN28" s="26"/>
      <c r="DO28" s="26"/>
      <c r="DP28" s="26"/>
      <c r="DQ28" s="26"/>
      <c r="DR28" s="26"/>
      <c r="DS28" s="26"/>
      <c r="DT28" s="26"/>
      <c r="DU28" s="26"/>
      <c r="DV28" s="26"/>
      <c r="DW28" s="26"/>
      <c r="DX28" s="26"/>
      <c r="DY28" s="26"/>
      <c r="DZ28" s="26"/>
      <c r="EA28" s="26"/>
      <c r="EB28" s="26"/>
      <c r="EC28" s="26"/>
      <c r="ED28" s="26"/>
      <c r="EE28" s="26"/>
      <c r="EF28" s="26"/>
      <c r="EG28" s="26"/>
      <c r="EH28" s="26"/>
      <c r="EI28" s="26"/>
      <c r="EJ28" s="26"/>
      <c r="EK28" s="26"/>
      <c r="EL28" s="26"/>
      <c r="EM28" s="26"/>
      <c r="EN28" s="26"/>
      <c r="EO28" s="26"/>
      <c r="EP28" s="26"/>
      <c r="EQ28" s="26"/>
      <c r="ER28" s="26"/>
      <c r="ES28" s="26"/>
      <c r="ET28" s="26"/>
      <c r="EU28" s="26"/>
      <c r="EV28" s="26"/>
      <c r="EW28" s="26"/>
      <c r="EX28" s="26"/>
      <c r="EY28" s="26"/>
      <c r="EZ28" s="26"/>
      <c r="FA28" s="26"/>
      <c r="FB28" s="26"/>
      <c r="FC28" s="26"/>
      <c r="FD28" s="26"/>
      <c r="FE28" s="26"/>
      <c r="FF28" s="26"/>
      <c r="FG28" s="26"/>
      <c r="FH28" s="26"/>
      <c r="FI28" s="26"/>
      <c r="FJ28" s="26"/>
      <c r="FK28" s="26"/>
      <c r="FL28" s="26"/>
      <c r="FM28" s="26"/>
      <c r="FN28" s="26"/>
      <c r="FO28" s="26"/>
      <c r="FP28" s="26"/>
      <c r="FQ28" s="26"/>
      <c r="FR28" s="26"/>
      <c r="FS28" s="26"/>
      <c r="FT28" s="26"/>
      <c r="FU28" s="26"/>
      <c r="FV28" s="26"/>
      <c r="FW28" s="26"/>
      <c r="FX28" s="26"/>
      <c r="FY28" s="26"/>
      <c r="FZ28" s="26"/>
      <c r="GA28" s="26"/>
      <c r="GB28" s="26"/>
      <c r="GC28" s="26"/>
      <c r="GD28" s="26"/>
      <c r="GE28" s="26"/>
      <c r="GF28" s="26"/>
      <c r="GG28" s="26"/>
      <c r="GH28" s="26"/>
      <c r="GI28" s="26"/>
      <c r="GJ28" s="26"/>
      <c r="GK28" s="26"/>
      <c r="GL28" s="26"/>
      <c r="GM28" s="26"/>
      <c r="GN28" s="26"/>
      <c r="GO28" s="26"/>
      <c r="GP28" s="26"/>
      <c r="GQ28" s="26"/>
      <c r="GR28" s="26"/>
      <c r="GS28" s="26"/>
      <c r="GT28" s="26"/>
      <c r="GU28" s="26"/>
      <c r="GV28" s="26"/>
      <c r="GW28" s="26"/>
      <c r="GX28" s="26"/>
      <c r="GY28" s="26"/>
      <c r="GZ28" s="26"/>
      <c r="HA28" s="26"/>
      <c r="HB28" s="26"/>
      <c r="HC28" s="26"/>
      <c r="HD28" s="26"/>
      <c r="HE28" s="26"/>
      <c r="HF28" s="26"/>
      <c r="HG28" s="26"/>
      <c r="HH28" s="26"/>
      <c r="HI28" s="26"/>
      <c r="HJ28" s="26"/>
      <c r="HK28" s="26"/>
      <c r="HL28" s="26"/>
      <c r="HM28" s="26"/>
      <c r="HN28" s="26"/>
      <c r="HO28" s="26"/>
      <c r="HP28" s="26"/>
      <c r="HQ28" s="26"/>
      <c r="HR28" s="26"/>
      <c r="HS28" s="26"/>
      <c r="HT28" s="26"/>
      <c r="HU28" s="26"/>
      <c r="HV28" s="26"/>
      <c r="HW28" s="26"/>
      <c r="HX28" s="26"/>
      <c r="HY28" s="26"/>
      <c r="HZ28" s="26"/>
      <c r="IA28" s="26"/>
      <c r="IB28" s="26"/>
      <c r="IC28" s="26"/>
      <c r="ID28" s="26"/>
      <c r="IE28" s="26"/>
      <c r="IF28" s="26"/>
      <c r="IG28" s="26"/>
      <c r="IH28" s="26"/>
      <c r="II28" s="26"/>
      <c r="IJ28" s="26"/>
      <c r="IK28" s="26"/>
      <c r="IL28" s="26"/>
      <c r="IM28" s="26"/>
      <c r="IN28" s="26"/>
      <c r="IO28" s="26"/>
      <c r="IP28" s="26"/>
      <c r="IQ28" s="26"/>
      <c r="IR28" s="26"/>
      <c r="IS28" s="26"/>
      <c r="IT28" s="26"/>
      <c r="IU28" s="26"/>
      <c r="IV28" s="26"/>
    </row>
    <row r="29" spans="1:256">
      <c r="A29" s="29" t="s">
        <v>79</v>
      </c>
      <c r="B29" s="28" t="s">
        <v>80</v>
      </c>
      <c r="C29" s="50">
        <f>SUM(C15+C18+C24+C28)</f>
        <v>879</v>
      </c>
      <c r="D29" s="50">
        <f t="shared" ref="D29:N29" si="7">SUM(D15+D18+D24+D28)</f>
        <v>879</v>
      </c>
      <c r="E29" s="50">
        <f t="shared" si="7"/>
        <v>1340</v>
      </c>
      <c r="F29" s="50">
        <f t="shared" si="7"/>
        <v>907</v>
      </c>
      <c r="G29" s="50">
        <f t="shared" si="7"/>
        <v>1640</v>
      </c>
      <c r="H29" s="50">
        <f t="shared" si="7"/>
        <v>876</v>
      </c>
      <c r="I29" s="50">
        <f t="shared" si="7"/>
        <v>1335</v>
      </c>
      <c r="J29" s="50">
        <f t="shared" si="7"/>
        <v>876</v>
      </c>
      <c r="K29" s="50">
        <f t="shared" si="7"/>
        <v>1145</v>
      </c>
      <c r="L29" s="50">
        <f t="shared" si="7"/>
        <v>1330</v>
      </c>
      <c r="M29" s="50">
        <f t="shared" si="7"/>
        <v>877</v>
      </c>
      <c r="N29" s="50">
        <f t="shared" si="7"/>
        <v>877</v>
      </c>
      <c r="O29" s="50">
        <f>SUM(O15+O18+O24+O28)</f>
        <v>12961</v>
      </c>
      <c r="P29" s="85"/>
      <c r="Q29" s="88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  <c r="CD29" s="26"/>
      <c r="CE29" s="26"/>
      <c r="CF29" s="26"/>
      <c r="CG29" s="26"/>
      <c r="CH29" s="26"/>
      <c r="CI29" s="26"/>
      <c r="CJ29" s="26"/>
      <c r="CK29" s="26"/>
      <c r="CL29" s="26"/>
      <c r="CM29" s="26"/>
      <c r="CN29" s="26"/>
      <c r="CO29" s="26"/>
      <c r="CP29" s="26"/>
      <c r="CQ29" s="26"/>
      <c r="CR29" s="26"/>
      <c r="CS29" s="26"/>
      <c r="CT29" s="26"/>
      <c r="CU29" s="26"/>
      <c r="CV29" s="26"/>
      <c r="CW29" s="26"/>
      <c r="CX29" s="26"/>
      <c r="CY29" s="26"/>
      <c r="CZ29" s="26"/>
      <c r="DA29" s="26"/>
      <c r="DB29" s="26"/>
      <c r="DC29" s="26"/>
      <c r="DD29" s="26"/>
      <c r="DE29" s="26"/>
      <c r="DF29" s="26"/>
      <c r="DG29" s="26"/>
      <c r="DH29" s="26"/>
      <c r="DI29" s="26"/>
      <c r="DJ29" s="26"/>
      <c r="DK29" s="26"/>
      <c r="DL29" s="26"/>
      <c r="DM29" s="26"/>
      <c r="DN29" s="26"/>
      <c r="DO29" s="26"/>
      <c r="DP29" s="26"/>
      <c r="DQ29" s="26"/>
      <c r="DR29" s="26"/>
      <c r="DS29" s="26"/>
      <c r="DT29" s="26"/>
      <c r="DU29" s="26"/>
      <c r="DV29" s="26"/>
      <c r="DW29" s="26"/>
      <c r="DX29" s="26"/>
      <c r="DY29" s="26"/>
      <c r="DZ29" s="26"/>
      <c r="EA29" s="26"/>
      <c r="EB29" s="26"/>
      <c r="EC29" s="26"/>
      <c r="ED29" s="26"/>
      <c r="EE29" s="26"/>
      <c r="EF29" s="26"/>
      <c r="EG29" s="26"/>
      <c r="EH29" s="26"/>
      <c r="EI29" s="26"/>
      <c r="EJ29" s="26"/>
      <c r="EK29" s="26"/>
      <c r="EL29" s="26"/>
      <c r="EM29" s="26"/>
      <c r="EN29" s="26"/>
      <c r="EO29" s="26"/>
      <c r="EP29" s="26"/>
      <c r="EQ29" s="26"/>
      <c r="ER29" s="26"/>
      <c r="ES29" s="26"/>
      <c r="ET29" s="26"/>
      <c r="EU29" s="26"/>
      <c r="EV29" s="26"/>
      <c r="EW29" s="26"/>
      <c r="EX29" s="26"/>
      <c r="EY29" s="26"/>
      <c r="EZ29" s="26"/>
      <c r="FA29" s="26"/>
      <c r="FB29" s="26"/>
      <c r="FC29" s="26"/>
      <c r="FD29" s="26"/>
      <c r="FE29" s="26"/>
      <c r="FF29" s="26"/>
      <c r="FG29" s="26"/>
      <c r="FH29" s="26"/>
      <c r="FI29" s="26"/>
      <c r="FJ29" s="26"/>
      <c r="FK29" s="26"/>
      <c r="FL29" s="26"/>
      <c r="FM29" s="26"/>
      <c r="FN29" s="26"/>
      <c r="FO29" s="26"/>
      <c r="FP29" s="26"/>
      <c r="FQ29" s="26"/>
      <c r="FR29" s="26"/>
      <c r="FS29" s="26"/>
      <c r="FT29" s="26"/>
      <c r="FU29" s="26"/>
      <c r="FV29" s="26"/>
      <c r="FW29" s="26"/>
      <c r="FX29" s="26"/>
      <c r="FY29" s="26"/>
      <c r="FZ29" s="26"/>
      <c r="GA29" s="26"/>
      <c r="GB29" s="26"/>
      <c r="GC29" s="26"/>
      <c r="GD29" s="26"/>
      <c r="GE29" s="26"/>
      <c r="GF29" s="26"/>
      <c r="GG29" s="26"/>
      <c r="GH29" s="26"/>
      <c r="GI29" s="26"/>
      <c r="GJ29" s="26"/>
      <c r="GK29" s="26"/>
      <c r="GL29" s="26"/>
      <c r="GM29" s="26"/>
      <c r="GN29" s="26"/>
      <c r="GO29" s="26"/>
      <c r="GP29" s="26"/>
      <c r="GQ29" s="26"/>
      <c r="GR29" s="26"/>
      <c r="GS29" s="26"/>
      <c r="GT29" s="26"/>
      <c r="GU29" s="26"/>
      <c r="GV29" s="26"/>
      <c r="GW29" s="26"/>
      <c r="GX29" s="26"/>
      <c r="GY29" s="26"/>
      <c r="GZ29" s="26"/>
      <c r="HA29" s="26"/>
      <c r="HB29" s="26"/>
      <c r="HC29" s="26"/>
      <c r="HD29" s="26"/>
      <c r="HE29" s="26"/>
      <c r="HF29" s="26"/>
      <c r="HG29" s="26"/>
      <c r="HH29" s="26"/>
      <c r="HI29" s="26"/>
      <c r="HJ29" s="26"/>
      <c r="HK29" s="26"/>
      <c r="HL29" s="26"/>
      <c r="HM29" s="26"/>
      <c r="HN29" s="26"/>
      <c r="HO29" s="26"/>
      <c r="HP29" s="26"/>
      <c r="HQ29" s="26"/>
      <c r="HR29" s="26"/>
      <c r="HS29" s="26"/>
      <c r="HT29" s="26"/>
      <c r="HU29" s="26"/>
      <c r="HV29" s="26"/>
      <c r="HW29" s="26"/>
      <c r="HX29" s="26"/>
      <c r="HY29" s="26"/>
      <c r="HZ29" s="26"/>
      <c r="IA29" s="26"/>
      <c r="IB29" s="26"/>
      <c r="IC29" s="26"/>
      <c r="ID29" s="26"/>
      <c r="IE29" s="26"/>
      <c r="IF29" s="26"/>
      <c r="IG29" s="26"/>
      <c r="IH29" s="26"/>
      <c r="II29" s="26"/>
      <c r="IJ29" s="26"/>
      <c r="IK29" s="26"/>
      <c r="IL29" s="26"/>
      <c r="IM29" s="26"/>
      <c r="IN29" s="26"/>
      <c r="IO29" s="26"/>
      <c r="IP29" s="26"/>
      <c r="IQ29" s="26"/>
      <c r="IR29" s="26"/>
      <c r="IS29" s="26"/>
      <c r="IT29" s="26"/>
      <c r="IU29" s="26"/>
      <c r="IV29" s="26"/>
    </row>
    <row r="30" spans="1:256">
      <c r="A30" s="89" t="s">
        <v>81</v>
      </c>
      <c r="B30" s="83" t="s">
        <v>82</v>
      </c>
      <c r="C30" s="81"/>
      <c r="D30" s="81"/>
      <c r="E30" s="81">
        <v>80</v>
      </c>
      <c r="F30" s="81"/>
      <c r="G30" s="81"/>
      <c r="H30" s="81"/>
      <c r="I30" s="81"/>
      <c r="J30" s="81">
        <v>80</v>
      </c>
      <c r="K30" s="81"/>
      <c r="L30" s="81"/>
      <c r="M30" s="81"/>
      <c r="N30" s="81"/>
      <c r="O30" s="81">
        <v>160</v>
      </c>
      <c r="P30" s="73"/>
      <c r="Q30" s="88"/>
    </row>
    <row r="31" spans="1:256">
      <c r="A31" s="89" t="s">
        <v>83</v>
      </c>
      <c r="B31" s="83" t="s">
        <v>84</v>
      </c>
      <c r="C31" s="81"/>
      <c r="D31" s="81"/>
      <c r="E31" s="81"/>
      <c r="F31" s="81">
        <v>50</v>
      </c>
      <c r="G31" s="81"/>
      <c r="H31" s="81">
        <v>50</v>
      </c>
      <c r="I31" s="81"/>
      <c r="J31" s="81"/>
      <c r="K31" s="81">
        <v>280</v>
      </c>
      <c r="L31" s="81">
        <v>120</v>
      </c>
      <c r="M31" s="81"/>
      <c r="N31" s="81"/>
      <c r="O31" s="81">
        <v>500</v>
      </c>
      <c r="P31" s="73"/>
      <c r="Q31" s="88"/>
    </row>
    <row r="32" spans="1:256">
      <c r="A32" s="33" t="s">
        <v>85</v>
      </c>
      <c r="B32" s="28" t="s">
        <v>86</v>
      </c>
      <c r="C32" s="50">
        <f>SUM(C30:C31)</f>
        <v>0</v>
      </c>
      <c r="D32" s="50">
        <f t="shared" ref="D32:N32" si="8">SUM(D30:D31)</f>
        <v>0</v>
      </c>
      <c r="E32" s="50">
        <f t="shared" si="8"/>
        <v>80</v>
      </c>
      <c r="F32" s="50">
        <f t="shared" si="8"/>
        <v>50</v>
      </c>
      <c r="G32" s="50">
        <f t="shared" si="8"/>
        <v>0</v>
      </c>
      <c r="H32" s="50">
        <f t="shared" si="8"/>
        <v>50</v>
      </c>
      <c r="I32" s="50">
        <f t="shared" si="8"/>
        <v>0</v>
      </c>
      <c r="J32" s="50">
        <f t="shared" si="8"/>
        <v>80</v>
      </c>
      <c r="K32" s="50">
        <f t="shared" si="8"/>
        <v>280</v>
      </c>
      <c r="L32" s="50">
        <f t="shared" si="8"/>
        <v>120</v>
      </c>
      <c r="M32" s="50">
        <f t="shared" si="8"/>
        <v>0</v>
      </c>
      <c r="N32" s="50">
        <f t="shared" si="8"/>
        <v>0</v>
      </c>
      <c r="O32" s="50">
        <f>SUM(O30:O31)</f>
        <v>660</v>
      </c>
      <c r="P32" s="86"/>
      <c r="Q32" s="88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  <c r="CI32" s="26"/>
      <c r="CJ32" s="26"/>
      <c r="CK32" s="26"/>
      <c r="CL32" s="26"/>
      <c r="CM32" s="26"/>
      <c r="CN32" s="26"/>
      <c r="CO32" s="26"/>
      <c r="CP32" s="26"/>
      <c r="CQ32" s="26"/>
      <c r="CR32" s="26"/>
      <c r="CS32" s="26"/>
      <c r="CT32" s="26"/>
      <c r="CU32" s="26"/>
      <c r="CV32" s="26"/>
      <c r="CW32" s="26"/>
      <c r="CX32" s="26"/>
      <c r="CY32" s="26"/>
      <c r="CZ32" s="26"/>
      <c r="DA32" s="26"/>
      <c r="DB32" s="26"/>
      <c r="DC32" s="26"/>
      <c r="DD32" s="26"/>
      <c r="DE32" s="26"/>
      <c r="DF32" s="26"/>
      <c r="DG32" s="26"/>
      <c r="DH32" s="26"/>
      <c r="DI32" s="26"/>
      <c r="DJ32" s="26"/>
      <c r="DK32" s="26"/>
      <c r="DL32" s="26"/>
      <c r="DM32" s="26"/>
      <c r="DN32" s="26"/>
      <c r="DO32" s="26"/>
      <c r="DP32" s="26"/>
      <c r="DQ32" s="26"/>
      <c r="DR32" s="26"/>
      <c r="DS32" s="26"/>
      <c r="DT32" s="26"/>
      <c r="DU32" s="26"/>
      <c r="DV32" s="26"/>
      <c r="DW32" s="26"/>
      <c r="DX32" s="26"/>
      <c r="DY32" s="26"/>
      <c r="DZ32" s="26"/>
      <c r="EA32" s="26"/>
      <c r="EB32" s="26"/>
      <c r="EC32" s="26"/>
      <c r="ED32" s="26"/>
      <c r="EE32" s="26"/>
      <c r="EF32" s="26"/>
      <c r="EG32" s="26"/>
      <c r="EH32" s="26"/>
      <c r="EI32" s="26"/>
      <c r="EJ32" s="26"/>
      <c r="EK32" s="26"/>
      <c r="EL32" s="26"/>
      <c r="EM32" s="26"/>
      <c r="EN32" s="26"/>
      <c r="EO32" s="26"/>
      <c r="EP32" s="26"/>
      <c r="EQ32" s="26"/>
      <c r="ER32" s="26"/>
      <c r="ES32" s="26"/>
      <c r="ET32" s="26"/>
      <c r="EU32" s="26"/>
      <c r="EV32" s="26"/>
      <c r="EW32" s="26"/>
      <c r="EX32" s="26"/>
      <c r="EY32" s="26"/>
      <c r="EZ32" s="26"/>
      <c r="FA32" s="26"/>
      <c r="FB32" s="26"/>
      <c r="FC32" s="26"/>
      <c r="FD32" s="26"/>
      <c r="FE32" s="26"/>
      <c r="FF32" s="26"/>
      <c r="FG32" s="26"/>
      <c r="FH32" s="26"/>
      <c r="FI32" s="26"/>
      <c r="FJ32" s="26"/>
      <c r="FK32" s="26"/>
      <c r="FL32" s="26"/>
      <c r="FM32" s="26"/>
      <c r="FN32" s="26"/>
      <c r="FO32" s="26"/>
      <c r="FP32" s="26"/>
      <c r="FQ32" s="26"/>
      <c r="FR32" s="26"/>
      <c r="FS32" s="26"/>
      <c r="FT32" s="26"/>
      <c r="FU32" s="26"/>
      <c r="FV32" s="26"/>
      <c r="FW32" s="26"/>
      <c r="FX32" s="26"/>
      <c r="FY32" s="26"/>
      <c r="FZ32" s="26"/>
      <c r="GA32" s="26"/>
      <c r="GB32" s="26"/>
      <c r="GC32" s="26"/>
      <c r="GD32" s="26"/>
      <c r="GE32" s="26"/>
      <c r="GF32" s="26"/>
      <c r="GG32" s="26"/>
      <c r="GH32" s="26"/>
      <c r="GI32" s="26"/>
      <c r="GJ32" s="26"/>
      <c r="GK32" s="26"/>
      <c r="GL32" s="26"/>
      <c r="GM32" s="26"/>
      <c r="GN32" s="26"/>
      <c r="GO32" s="26"/>
      <c r="GP32" s="26"/>
      <c r="GQ32" s="26"/>
      <c r="GR32" s="26"/>
      <c r="GS32" s="26"/>
      <c r="GT32" s="26"/>
      <c r="GU32" s="26"/>
      <c r="GV32" s="26"/>
      <c r="GW32" s="26"/>
      <c r="GX32" s="26"/>
      <c r="GY32" s="26"/>
      <c r="GZ32" s="26"/>
      <c r="HA32" s="26"/>
      <c r="HB32" s="26"/>
      <c r="HC32" s="26"/>
      <c r="HD32" s="26"/>
      <c r="HE32" s="26"/>
      <c r="HF32" s="26"/>
      <c r="HG32" s="26"/>
      <c r="HH32" s="26"/>
      <c r="HI32" s="26"/>
      <c r="HJ32" s="26"/>
      <c r="HK32" s="26"/>
      <c r="HL32" s="26"/>
      <c r="HM32" s="26"/>
      <c r="HN32" s="26"/>
      <c r="HO32" s="26"/>
      <c r="HP32" s="26"/>
      <c r="HQ32" s="26"/>
      <c r="HR32" s="26"/>
      <c r="HS32" s="26"/>
      <c r="HT32" s="26"/>
      <c r="HU32" s="26"/>
      <c r="HV32" s="26"/>
      <c r="HW32" s="26"/>
      <c r="HX32" s="26"/>
      <c r="HY32" s="26"/>
      <c r="HZ32" s="26"/>
      <c r="IA32" s="26"/>
      <c r="IB32" s="26"/>
      <c r="IC32" s="26"/>
      <c r="ID32" s="26"/>
      <c r="IE32" s="26"/>
      <c r="IF32" s="26"/>
      <c r="IG32" s="26"/>
      <c r="IH32" s="26"/>
      <c r="II32" s="26"/>
      <c r="IJ32" s="26"/>
      <c r="IK32" s="26"/>
      <c r="IL32" s="26"/>
      <c r="IM32" s="26"/>
      <c r="IN32" s="26"/>
      <c r="IO32" s="26"/>
      <c r="IP32" s="26"/>
      <c r="IQ32" s="26"/>
      <c r="IR32" s="26"/>
      <c r="IS32" s="26"/>
      <c r="IT32" s="26"/>
      <c r="IU32" s="26"/>
      <c r="IV32" s="26"/>
    </row>
    <row r="33" spans="1:256">
      <c r="A33" s="89" t="s">
        <v>221</v>
      </c>
      <c r="B33" s="83" t="s">
        <v>88</v>
      </c>
      <c r="C33" s="81"/>
      <c r="D33" s="81"/>
      <c r="E33" s="81">
        <v>44</v>
      </c>
      <c r="F33" s="81"/>
      <c r="G33" s="81"/>
      <c r="H33" s="81"/>
      <c r="I33" s="81"/>
      <c r="J33" s="81"/>
      <c r="K33" s="81"/>
      <c r="L33" s="81"/>
      <c r="M33" s="81"/>
      <c r="N33" s="81"/>
      <c r="O33" s="81">
        <v>44</v>
      </c>
      <c r="P33" s="73"/>
      <c r="Q33" s="88"/>
    </row>
    <row r="34" spans="1:256">
      <c r="A34" s="90" t="s">
        <v>89</v>
      </c>
      <c r="B34" s="83" t="s">
        <v>90</v>
      </c>
      <c r="C34" s="81"/>
      <c r="D34" s="81"/>
      <c r="E34" s="81">
        <v>100</v>
      </c>
      <c r="F34" s="81"/>
      <c r="G34" s="81"/>
      <c r="H34" s="81">
        <v>100</v>
      </c>
      <c r="I34" s="81"/>
      <c r="J34" s="81"/>
      <c r="K34" s="81">
        <v>100</v>
      </c>
      <c r="L34" s="81"/>
      <c r="M34" s="81"/>
      <c r="N34" s="81">
        <v>100</v>
      </c>
      <c r="O34" s="81">
        <v>400</v>
      </c>
      <c r="P34" s="73"/>
      <c r="Q34" s="88"/>
      <c r="R34" s="74"/>
    </row>
    <row r="35" spans="1:256">
      <c r="A35" s="90" t="s">
        <v>91</v>
      </c>
      <c r="B35" s="83" t="s">
        <v>92</v>
      </c>
      <c r="C35" s="81"/>
      <c r="D35" s="81"/>
      <c r="E35" s="81"/>
      <c r="F35" s="81">
        <v>70</v>
      </c>
      <c r="G35" s="81"/>
      <c r="H35" s="81">
        <v>650</v>
      </c>
      <c r="I35" s="81">
        <v>150</v>
      </c>
      <c r="J35" s="81"/>
      <c r="K35" s="81"/>
      <c r="L35" s="81"/>
      <c r="M35" s="81"/>
      <c r="N35" s="81"/>
      <c r="O35" s="81">
        <v>870</v>
      </c>
      <c r="P35" s="73"/>
      <c r="Q35" s="88"/>
    </row>
    <row r="36" spans="1:256">
      <c r="A36" s="91" t="s">
        <v>93</v>
      </c>
      <c r="B36" s="83" t="s">
        <v>94</v>
      </c>
      <c r="C36" s="81"/>
      <c r="D36" s="81"/>
      <c r="E36" s="81"/>
      <c r="F36" s="81"/>
      <c r="G36" s="81">
        <v>15527</v>
      </c>
      <c r="H36" s="81"/>
      <c r="I36" s="81"/>
      <c r="J36" s="81"/>
      <c r="K36" s="81"/>
      <c r="L36" s="81"/>
      <c r="M36" s="81"/>
      <c r="N36" s="81"/>
      <c r="O36" s="81">
        <v>15527</v>
      </c>
      <c r="P36" s="73"/>
      <c r="Q36" s="88"/>
    </row>
    <row r="37" spans="1:256">
      <c r="A37" s="33" t="s">
        <v>95</v>
      </c>
      <c r="B37" s="28" t="s">
        <v>96</v>
      </c>
      <c r="C37" s="50">
        <f>SUM(C33:C36)</f>
        <v>0</v>
      </c>
      <c r="D37" s="50">
        <f t="shared" ref="D37:N37" si="9">SUM(D33:D36)</f>
        <v>0</v>
      </c>
      <c r="E37" s="50">
        <f t="shared" si="9"/>
        <v>144</v>
      </c>
      <c r="F37" s="50">
        <f t="shared" si="9"/>
        <v>70</v>
      </c>
      <c r="G37" s="50">
        <f t="shared" si="9"/>
        <v>15527</v>
      </c>
      <c r="H37" s="50">
        <f t="shared" si="9"/>
        <v>750</v>
      </c>
      <c r="I37" s="50">
        <f t="shared" si="9"/>
        <v>150</v>
      </c>
      <c r="J37" s="50">
        <f t="shared" si="9"/>
        <v>0</v>
      </c>
      <c r="K37" s="50">
        <f t="shared" si="9"/>
        <v>100</v>
      </c>
      <c r="L37" s="50">
        <f t="shared" si="9"/>
        <v>0</v>
      </c>
      <c r="M37" s="50">
        <f t="shared" si="9"/>
        <v>0</v>
      </c>
      <c r="N37" s="50">
        <f t="shared" si="9"/>
        <v>100</v>
      </c>
      <c r="O37" s="50">
        <f>SUM(O33:O36)</f>
        <v>16841</v>
      </c>
      <c r="P37" s="86"/>
      <c r="Q37" s="88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26"/>
      <c r="CQ37" s="26"/>
      <c r="CR37" s="26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6"/>
      <c r="ET37" s="26"/>
      <c r="EU37" s="26"/>
      <c r="EV37" s="26"/>
      <c r="EW37" s="26"/>
      <c r="EX37" s="26"/>
      <c r="EY37" s="26"/>
      <c r="EZ37" s="26"/>
      <c r="FA37" s="26"/>
      <c r="FB37" s="26"/>
      <c r="FC37" s="26"/>
      <c r="FD37" s="26"/>
      <c r="FE37" s="26"/>
      <c r="FF37" s="26"/>
      <c r="FG37" s="26"/>
      <c r="FH37" s="26"/>
      <c r="FI37" s="26"/>
      <c r="FJ37" s="26"/>
      <c r="FK37" s="26"/>
      <c r="FL37" s="26"/>
      <c r="FM37" s="26"/>
      <c r="FN37" s="26"/>
      <c r="FO37" s="26"/>
      <c r="FP37" s="26"/>
      <c r="FQ37" s="26"/>
      <c r="FR37" s="26"/>
      <c r="FS37" s="26"/>
      <c r="FT37" s="26"/>
      <c r="FU37" s="26"/>
      <c r="FV37" s="26"/>
      <c r="FW37" s="26"/>
      <c r="FX37" s="26"/>
      <c r="FY37" s="26"/>
      <c r="FZ37" s="26"/>
      <c r="GA37" s="26"/>
      <c r="GB37" s="26"/>
      <c r="GC37" s="26"/>
      <c r="GD37" s="26"/>
      <c r="GE37" s="26"/>
      <c r="GF37" s="26"/>
      <c r="GG37" s="26"/>
      <c r="GH37" s="26"/>
      <c r="GI37" s="26"/>
      <c r="GJ37" s="26"/>
      <c r="GK37" s="26"/>
      <c r="GL37" s="26"/>
      <c r="GM37" s="26"/>
      <c r="GN37" s="26"/>
      <c r="GO37" s="26"/>
      <c r="GP37" s="26"/>
      <c r="GQ37" s="26"/>
      <c r="GR37" s="26"/>
      <c r="GS37" s="26"/>
      <c r="GT37" s="26"/>
      <c r="GU37" s="26"/>
      <c r="GV37" s="26"/>
      <c r="GW37" s="26"/>
      <c r="GX37" s="26"/>
      <c r="GY37" s="26"/>
      <c r="GZ37" s="26"/>
      <c r="HA37" s="26"/>
      <c r="HB37" s="26"/>
      <c r="HC37" s="26"/>
      <c r="HD37" s="26"/>
      <c r="HE37" s="26"/>
      <c r="HF37" s="26"/>
      <c r="HG37" s="26"/>
      <c r="HH37" s="26"/>
      <c r="HI37" s="26"/>
      <c r="HJ37" s="26"/>
      <c r="HK37" s="26"/>
      <c r="HL37" s="26"/>
      <c r="HM37" s="26"/>
      <c r="HN37" s="26"/>
      <c r="HO37" s="26"/>
      <c r="HP37" s="26"/>
      <c r="HQ37" s="26"/>
      <c r="HR37" s="26"/>
      <c r="HS37" s="26"/>
      <c r="HT37" s="26"/>
      <c r="HU37" s="26"/>
      <c r="HV37" s="26"/>
      <c r="HW37" s="26"/>
      <c r="HX37" s="26"/>
      <c r="HY37" s="26"/>
      <c r="HZ37" s="26"/>
      <c r="IA37" s="26"/>
      <c r="IB37" s="26"/>
      <c r="IC37" s="26"/>
      <c r="ID37" s="26"/>
      <c r="IE37" s="26"/>
      <c r="IF37" s="26"/>
      <c r="IG37" s="26"/>
      <c r="IH37" s="26"/>
      <c r="II37" s="26"/>
      <c r="IJ37" s="26"/>
      <c r="IK37" s="26"/>
      <c r="IL37" s="26"/>
      <c r="IM37" s="26"/>
      <c r="IN37" s="26"/>
      <c r="IO37" s="26"/>
      <c r="IP37" s="26"/>
      <c r="IQ37" s="26"/>
      <c r="IR37" s="26"/>
      <c r="IS37" s="26"/>
      <c r="IT37" s="26"/>
      <c r="IU37" s="26"/>
      <c r="IV37" s="26"/>
    </row>
    <row r="38" spans="1:256">
      <c r="A38" s="92" t="s">
        <v>97</v>
      </c>
      <c r="B38" s="93"/>
      <c r="C38" s="94">
        <f>SUM(C12+C13+C29+C32+C37)</f>
        <v>1257</v>
      </c>
      <c r="D38" s="94">
        <f t="shared" ref="D38:N38" si="10">SUM(D12+D13+D29+D32+D37)</f>
        <v>1257</v>
      </c>
      <c r="E38" s="94">
        <f t="shared" si="10"/>
        <v>1943</v>
      </c>
      <c r="F38" s="94">
        <f t="shared" si="10"/>
        <v>1405</v>
      </c>
      <c r="G38" s="94">
        <f t="shared" si="10"/>
        <v>17545</v>
      </c>
      <c r="H38" s="94">
        <f t="shared" si="10"/>
        <v>2056</v>
      </c>
      <c r="I38" s="94">
        <f t="shared" si="10"/>
        <v>1862</v>
      </c>
      <c r="J38" s="94">
        <f t="shared" si="10"/>
        <v>1333</v>
      </c>
      <c r="K38" s="94">
        <f t="shared" si="10"/>
        <v>1903</v>
      </c>
      <c r="L38" s="94">
        <f t="shared" si="10"/>
        <v>1828</v>
      </c>
      <c r="M38" s="94">
        <f t="shared" si="10"/>
        <v>1254</v>
      </c>
      <c r="N38" s="94">
        <f t="shared" si="10"/>
        <v>1355</v>
      </c>
      <c r="O38" s="94">
        <f>SUM(O12+O13+O29+O32+O37)</f>
        <v>34998</v>
      </c>
      <c r="P38" s="95"/>
      <c r="Q38" s="88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96"/>
      <c r="BL38" s="96"/>
      <c r="BM38" s="96"/>
      <c r="BN38" s="96"/>
      <c r="BO38" s="96"/>
      <c r="BP38" s="96"/>
      <c r="BQ38" s="96"/>
      <c r="BR38" s="96"/>
      <c r="BS38" s="96"/>
      <c r="BT38" s="96"/>
      <c r="BU38" s="96"/>
      <c r="BV38" s="96"/>
      <c r="BW38" s="96"/>
      <c r="BX38" s="96"/>
      <c r="BY38" s="96"/>
      <c r="BZ38" s="96"/>
      <c r="CA38" s="96"/>
      <c r="CB38" s="96"/>
      <c r="CC38" s="96"/>
      <c r="CD38" s="96"/>
      <c r="CE38" s="96"/>
      <c r="CF38" s="96"/>
      <c r="CG38" s="96"/>
      <c r="CH38" s="96"/>
      <c r="CI38" s="96"/>
      <c r="CJ38" s="96"/>
      <c r="CK38" s="96"/>
      <c r="CL38" s="96"/>
      <c r="CM38" s="96"/>
      <c r="CN38" s="96"/>
      <c r="CO38" s="96"/>
      <c r="CP38" s="96"/>
      <c r="CQ38" s="96"/>
      <c r="CR38" s="96"/>
      <c r="CS38" s="96"/>
      <c r="CT38" s="96"/>
      <c r="CU38" s="96"/>
      <c r="CV38" s="96"/>
      <c r="CW38" s="96"/>
      <c r="CX38" s="96"/>
      <c r="CY38" s="96"/>
      <c r="CZ38" s="96"/>
      <c r="DA38" s="96"/>
      <c r="DB38" s="96"/>
      <c r="DC38" s="96"/>
      <c r="DD38" s="96"/>
      <c r="DE38" s="96"/>
      <c r="DF38" s="96"/>
      <c r="DG38" s="96"/>
      <c r="DH38" s="96"/>
      <c r="DI38" s="96"/>
      <c r="DJ38" s="96"/>
      <c r="DK38" s="96"/>
      <c r="DL38" s="96"/>
      <c r="DM38" s="96"/>
      <c r="DN38" s="96"/>
      <c r="DO38" s="96"/>
      <c r="DP38" s="96"/>
      <c r="DQ38" s="96"/>
      <c r="DR38" s="96"/>
      <c r="DS38" s="96"/>
      <c r="DT38" s="96"/>
      <c r="DU38" s="96"/>
      <c r="DV38" s="96"/>
      <c r="DW38" s="96"/>
      <c r="DX38" s="96"/>
      <c r="DY38" s="96"/>
      <c r="DZ38" s="96"/>
      <c r="EA38" s="96"/>
      <c r="EB38" s="96"/>
      <c r="EC38" s="96"/>
      <c r="ED38" s="96"/>
      <c r="EE38" s="96"/>
      <c r="EF38" s="96"/>
      <c r="EG38" s="96"/>
      <c r="EH38" s="96"/>
      <c r="EI38" s="96"/>
      <c r="EJ38" s="96"/>
      <c r="EK38" s="96"/>
      <c r="EL38" s="96"/>
      <c r="EM38" s="96"/>
      <c r="EN38" s="96"/>
      <c r="EO38" s="96"/>
      <c r="EP38" s="96"/>
      <c r="EQ38" s="96"/>
      <c r="ER38" s="96"/>
      <c r="ES38" s="96"/>
      <c r="ET38" s="96"/>
      <c r="EU38" s="96"/>
      <c r="EV38" s="96"/>
      <c r="EW38" s="96"/>
      <c r="EX38" s="96"/>
      <c r="EY38" s="96"/>
      <c r="EZ38" s="96"/>
      <c r="FA38" s="96"/>
      <c r="FB38" s="96"/>
      <c r="FC38" s="96"/>
      <c r="FD38" s="96"/>
      <c r="FE38" s="96"/>
      <c r="FF38" s="96"/>
      <c r="FG38" s="96"/>
      <c r="FH38" s="96"/>
      <c r="FI38" s="96"/>
      <c r="FJ38" s="96"/>
      <c r="FK38" s="96"/>
      <c r="FL38" s="96"/>
      <c r="FM38" s="96"/>
      <c r="FN38" s="96"/>
      <c r="FO38" s="96"/>
      <c r="FP38" s="96"/>
      <c r="FQ38" s="96"/>
      <c r="FR38" s="96"/>
      <c r="FS38" s="96"/>
      <c r="FT38" s="96"/>
      <c r="FU38" s="96"/>
      <c r="FV38" s="96"/>
      <c r="FW38" s="96"/>
      <c r="FX38" s="96"/>
      <c r="FY38" s="96"/>
      <c r="FZ38" s="96"/>
      <c r="GA38" s="96"/>
      <c r="GB38" s="96"/>
      <c r="GC38" s="96"/>
      <c r="GD38" s="96"/>
      <c r="GE38" s="96"/>
      <c r="GF38" s="96"/>
      <c r="GG38" s="96"/>
      <c r="GH38" s="96"/>
      <c r="GI38" s="96"/>
      <c r="GJ38" s="96"/>
      <c r="GK38" s="96"/>
      <c r="GL38" s="96"/>
      <c r="GM38" s="96"/>
      <c r="GN38" s="96"/>
      <c r="GO38" s="96"/>
      <c r="GP38" s="96"/>
      <c r="GQ38" s="96"/>
      <c r="GR38" s="96"/>
      <c r="GS38" s="96"/>
      <c r="GT38" s="96"/>
      <c r="GU38" s="96"/>
      <c r="GV38" s="96"/>
      <c r="GW38" s="96"/>
      <c r="GX38" s="96"/>
      <c r="GY38" s="96"/>
      <c r="GZ38" s="96"/>
      <c r="HA38" s="96"/>
      <c r="HB38" s="96"/>
      <c r="HC38" s="96"/>
      <c r="HD38" s="96"/>
      <c r="HE38" s="96"/>
      <c r="HF38" s="96"/>
      <c r="HG38" s="96"/>
      <c r="HH38" s="96"/>
      <c r="HI38" s="96"/>
      <c r="HJ38" s="96"/>
      <c r="HK38" s="96"/>
      <c r="HL38" s="96"/>
      <c r="HM38" s="96"/>
      <c r="HN38" s="96"/>
      <c r="HO38" s="96"/>
      <c r="HP38" s="96"/>
      <c r="HQ38" s="96"/>
      <c r="HR38" s="96"/>
      <c r="HS38" s="96"/>
      <c r="HT38" s="96"/>
      <c r="HU38" s="96"/>
      <c r="HV38" s="96"/>
      <c r="HW38" s="96"/>
      <c r="HX38" s="96"/>
      <c r="HY38" s="96"/>
      <c r="HZ38" s="96"/>
      <c r="IA38" s="96"/>
      <c r="IB38" s="96"/>
      <c r="IC38" s="96"/>
      <c r="ID38" s="96"/>
      <c r="IE38" s="96"/>
      <c r="IF38" s="96"/>
      <c r="IG38" s="96"/>
      <c r="IH38" s="96"/>
      <c r="II38" s="96"/>
      <c r="IJ38" s="96"/>
      <c r="IK38" s="96"/>
      <c r="IL38" s="96"/>
      <c r="IM38" s="96"/>
      <c r="IN38" s="96"/>
      <c r="IO38" s="96"/>
      <c r="IP38" s="96"/>
      <c r="IQ38" s="96"/>
      <c r="IR38" s="96"/>
      <c r="IS38" s="96"/>
      <c r="IT38" s="96"/>
      <c r="IU38" s="96"/>
      <c r="IV38" s="96"/>
    </row>
    <row r="39" spans="1:256">
      <c r="A39" s="97" t="s">
        <v>100</v>
      </c>
      <c r="B39" s="83" t="s">
        <v>101</v>
      </c>
      <c r="C39" s="81"/>
      <c r="D39" s="81"/>
      <c r="E39" s="81"/>
      <c r="F39" s="81"/>
      <c r="G39" s="81">
        <v>2500</v>
      </c>
      <c r="H39" s="81"/>
      <c r="I39" s="81"/>
      <c r="J39" s="81">
        <v>370</v>
      </c>
      <c r="K39" s="81"/>
      <c r="L39" s="81"/>
      <c r="M39" s="81"/>
      <c r="N39" s="81"/>
      <c r="O39" s="81">
        <v>2870</v>
      </c>
      <c r="P39" s="73"/>
      <c r="Q39" s="88"/>
    </row>
    <row r="40" spans="1:256">
      <c r="A40" s="97" t="s">
        <v>222</v>
      </c>
      <c r="B40" s="83" t="s">
        <v>105</v>
      </c>
      <c r="C40" s="81"/>
      <c r="D40" s="81"/>
      <c r="E40" s="81">
        <v>50</v>
      </c>
      <c r="F40" s="81"/>
      <c r="G40" s="81"/>
      <c r="H40" s="81">
        <v>50</v>
      </c>
      <c r="I40" s="81"/>
      <c r="J40" s="81"/>
      <c r="K40" s="81"/>
      <c r="L40" s="81">
        <v>30</v>
      </c>
      <c r="M40" s="81"/>
      <c r="N40" s="81"/>
      <c r="O40" s="81">
        <v>130</v>
      </c>
      <c r="P40" s="73"/>
      <c r="Q40" s="88"/>
    </row>
    <row r="41" spans="1:256">
      <c r="A41" s="98" t="s">
        <v>110</v>
      </c>
      <c r="B41" s="83" t="s">
        <v>111</v>
      </c>
      <c r="C41" s="81"/>
      <c r="D41" s="81"/>
      <c r="E41" s="81">
        <v>14</v>
      </c>
      <c r="F41" s="81"/>
      <c r="G41" s="81">
        <v>675</v>
      </c>
      <c r="H41" s="81">
        <v>14</v>
      </c>
      <c r="I41" s="81"/>
      <c r="J41" s="81">
        <v>100</v>
      </c>
      <c r="K41" s="81"/>
      <c r="L41" s="81">
        <v>7</v>
      </c>
      <c r="M41" s="81"/>
      <c r="N41" s="81"/>
      <c r="O41" s="81">
        <v>810</v>
      </c>
      <c r="P41" s="73"/>
      <c r="Q41" s="88"/>
    </row>
    <row r="42" spans="1:256">
      <c r="A42" s="39" t="s">
        <v>112</v>
      </c>
      <c r="B42" s="28" t="s">
        <v>113</v>
      </c>
      <c r="C42" s="50">
        <f>SUM(C39:C41)</f>
        <v>0</v>
      </c>
      <c r="D42" s="50">
        <f t="shared" ref="D42:N42" si="11">SUM(D39:D41)</f>
        <v>0</v>
      </c>
      <c r="E42" s="50">
        <f t="shared" si="11"/>
        <v>64</v>
      </c>
      <c r="F42" s="50">
        <f t="shared" si="11"/>
        <v>0</v>
      </c>
      <c r="G42" s="50">
        <f t="shared" si="11"/>
        <v>3175</v>
      </c>
      <c r="H42" s="50">
        <f t="shared" si="11"/>
        <v>64</v>
      </c>
      <c r="I42" s="50">
        <f t="shared" si="11"/>
        <v>0</v>
      </c>
      <c r="J42" s="50">
        <f t="shared" si="11"/>
        <v>470</v>
      </c>
      <c r="K42" s="50">
        <f t="shared" si="11"/>
        <v>0</v>
      </c>
      <c r="L42" s="50">
        <f t="shared" si="11"/>
        <v>37</v>
      </c>
      <c r="M42" s="50">
        <f t="shared" si="11"/>
        <v>0</v>
      </c>
      <c r="N42" s="50">
        <f t="shared" si="11"/>
        <v>0</v>
      </c>
      <c r="O42" s="50">
        <f>SUM(O39:O41)</f>
        <v>3810</v>
      </c>
      <c r="P42" s="86"/>
      <c r="Q42" s="88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  <c r="CD42" s="26"/>
      <c r="CE42" s="26"/>
      <c r="CF42" s="26"/>
      <c r="CG42" s="26"/>
      <c r="CH42" s="26"/>
      <c r="CI42" s="26"/>
      <c r="CJ42" s="26"/>
      <c r="CK42" s="26"/>
      <c r="CL42" s="26"/>
      <c r="CM42" s="26"/>
      <c r="CN42" s="26"/>
      <c r="CO42" s="26"/>
      <c r="CP42" s="26"/>
      <c r="CQ42" s="26"/>
      <c r="CR42" s="26"/>
      <c r="CS42" s="26"/>
      <c r="CT42" s="26"/>
      <c r="CU42" s="26"/>
      <c r="CV42" s="26"/>
      <c r="CW42" s="26"/>
      <c r="CX42" s="26"/>
      <c r="CY42" s="26"/>
      <c r="CZ42" s="26"/>
      <c r="DA42" s="26"/>
      <c r="DB42" s="26"/>
      <c r="DC42" s="26"/>
      <c r="DD42" s="26"/>
      <c r="DE42" s="26"/>
      <c r="DF42" s="26"/>
      <c r="DG42" s="26"/>
      <c r="DH42" s="26"/>
      <c r="DI42" s="26"/>
      <c r="DJ42" s="26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26"/>
      <c r="GQ42" s="26"/>
      <c r="GR42" s="26"/>
      <c r="GS42" s="26"/>
      <c r="GT42" s="26"/>
      <c r="GU42" s="26"/>
      <c r="GV42" s="26"/>
      <c r="GW42" s="26"/>
      <c r="GX42" s="26"/>
      <c r="GY42" s="26"/>
      <c r="GZ42" s="26"/>
      <c r="HA42" s="26"/>
      <c r="HB42" s="26"/>
      <c r="HC42" s="26"/>
      <c r="HD42" s="26"/>
      <c r="HE42" s="26"/>
      <c r="HF42" s="26"/>
      <c r="HG42" s="26"/>
      <c r="HH42" s="26"/>
      <c r="HI42" s="26"/>
      <c r="HJ42" s="26"/>
      <c r="HK42" s="26"/>
      <c r="HL42" s="26"/>
      <c r="HM42" s="26"/>
      <c r="HN42" s="26"/>
      <c r="HO42" s="26"/>
      <c r="HP42" s="26"/>
      <c r="HQ42" s="26"/>
      <c r="HR42" s="26"/>
      <c r="HS42" s="26"/>
      <c r="HT42" s="26"/>
      <c r="HU42" s="26"/>
      <c r="HV42" s="26"/>
      <c r="HW42" s="26"/>
      <c r="HX42" s="26"/>
      <c r="HY42" s="26"/>
      <c r="HZ42" s="26"/>
      <c r="IA42" s="26"/>
      <c r="IB42" s="26"/>
      <c r="IC42" s="26"/>
      <c r="ID42" s="26"/>
      <c r="IE42" s="26"/>
      <c r="IF42" s="26"/>
      <c r="IG42" s="26"/>
      <c r="IH42" s="26"/>
      <c r="II42" s="26"/>
      <c r="IJ42" s="26"/>
      <c r="IK42" s="26"/>
      <c r="IL42" s="26"/>
      <c r="IM42" s="26"/>
      <c r="IN42" s="26"/>
      <c r="IO42" s="26"/>
      <c r="IP42" s="26"/>
      <c r="IQ42" s="26"/>
      <c r="IR42" s="26"/>
      <c r="IS42" s="26"/>
      <c r="IT42" s="26"/>
      <c r="IU42" s="26"/>
      <c r="IV42" s="26"/>
    </row>
    <row r="43" spans="1:256">
      <c r="A43" s="89" t="s">
        <v>114</v>
      </c>
      <c r="B43" s="83" t="s">
        <v>115</v>
      </c>
      <c r="C43" s="81"/>
      <c r="D43" s="81"/>
      <c r="E43" s="81"/>
      <c r="F43" s="81"/>
      <c r="G43" s="81"/>
      <c r="H43" s="81"/>
      <c r="I43" s="81">
        <v>6500</v>
      </c>
      <c r="J43" s="81"/>
      <c r="K43" s="81">
        <v>550</v>
      </c>
      <c r="L43" s="81"/>
      <c r="M43" s="81"/>
      <c r="N43" s="81"/>
      <c r="O43" s="81">
        <v>7050</v>
      </c>
      <c r="P43" s="73"/>
      <c r="Q43" s="88"/>
    </row>
    <row r="44" spans="1:256">
      <c r="A44" s="89" t="s">
        <v>223</v>
      </c>
      <c r="B44" s="83" t="s">
        <v>119</v>
      </c>
      <c r="C44" s="81"/>
      <c r="D44" s="81"/>
      <c r="E44" s="81"/>
      <c r="F44" s="81">
        <v>300</v>
      </c>
      <c r="G44" s="81"/>
      <c r="H44" s="81"/>
      <c r="I44" s="81">
        <v>300</v>
      </c>
      <c r="J44" s="81"/>
      <c r="K44" s="81"/>
      <c r="L44" s="81">
        <v>350</v>
      </c>
      <c r="M44" s="81"/>
      <c r="N44" s="81"/>
      <c r="O44" s="81">
        <v>950</v>
      </c>
      <c r="P44" s="73"/>
      <c r="Q44" s="88"/>
    </row>
    <row r="45" spans="1:256">
      <c r="A45" s="89" t="s">
        <v>120</v>
      </c>
      <c r="B45" s="83" t="s">
        <v>121</v>
      </c>
      <c r="C45" s="81"/>
      <c r="D45" s="81"/>
      <c r="E45" s="81"/>
      <c r="F45" s="81">
        <v>81</v>
      </c>
      <c r="G45" s="81"/>
      <c r="H45" s="81"/>
      <c r="I45" s="81">
        <v>1836</v>
      </c>
      <c r="J45" s="81"/>
      <c r="K45" s="81">
        <v>150</v>
      </c>
      <c r="L45" s="81">
        <v>93</v>
      </c>
      <c r="M45" s="81"/>
      <c r="N45" s="81"/>
      <c r="O45" s="81">
        <v>2160</v>
      </c>
      <c r="P45" s="73"/>
      <c r="Q45" s="88"/>
    </row>
    <row r="46" spans="1:256">
      <c r="A46" s="33" t="s">
        <v>122</v>
      </c>
      <c r="B46" s="28" t="s">
        <v>123</v>
      </c>
      <c r="C46" s="50">
        <f>SUM(C43:C45)</f>
        <v>0</v>
      </c>
      <c r="D46" s="50">
        <f t="shared" ref="D46:N46" si="12">SUM(D43:D45)</f>
        <v>0</v>
      </c>
      <c r="E46" s="50">
        <f t="shared" si="12"/>
        <v>0</v>
      </c>
      <c r="F46" s="50">
        <f t="shared" si="12"/>
        <v>381</v>
      </c>
      <c r="G46" s="50">
        <f t="shared" si="12"/>
        <v>0</v>
      </c>
      <c r="H46" s="50">
        <f t="shared" si="12"/>
        <v>0</v>
      </c>
      <c r="I46" s="50">
        <f t="shared" si="12"/>
        <v>8636</v>
      </c>
      <c r="J46" s="50">
        <f t="shared" si="12"/>
        <v>0</v>
      </c>
      <c r="K46" s="50">
        <f t="shared" si="12"/>
        <v>700</v>
      </c>
      <c r="L46" s="50">
        <f t="shared" si="12"/>
        <v>443</v>
      </c>
      <c r="M46" s="50">
        <f t="shared" si="12"/>
        <v>0</v>
      </c>
      <c r="N46" s="50">
        <f t="shared" si="12"/>
        <v>0</v>
      </c>
      <c r="O46" s="50">
        <f>SUM(O43:O45)</f>
        <v>10160</v>
      </c>
      <c r="P46" s="86"/>
      <c r="Q46" s="88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  <c r="CC46" s="26"/>
      <c r="CD46" s="26"/>
      <c r="CE46" s="26"/>
      <c r="CF46" s="26"/>
      <c r="CG46" s="26"/>
      <c r="CH46" s="26"/>
      <c r="CI46" s="26"/>
      <c r="CJ46" s="26"/>
      <c r="CK46" s="26"/>
      <c r="CL46" s="26"/>
      <c r="CM46" s="26"/>
      <c r="CN46" s="26"/>
      <c r="CO46" s="26"/>
      <c r="CP46" s="26"/>
      <c r="CQ46" s="26"/>
      <c r="CR46" s="26"/>
      <c r="CS46" s="26"/>
      <c r="CT46" s="26"/>
      <c r="CU46" s="26"/>
      <c r="CV46" s="26"/>
      <c r="CW46" s="26"/>
      <c r="CX46" s="26"/>
      <c r="CY46" s="26"/>
      <c r="CZ46" s="26"/>
      <c r="DA46" s="26"/>
      <c r="DB46" s="26"/>
      <c r="DC46" s="26"/>
      <c r="DD46" s="26"/>
      <c r="DE46" s="26"/>
      <c r="DF46" s="26"/>
      <c r="DG46" s="26"/>
      <c r="DH46" s="26"/>
      <c r="DI46" s="26"/>
      <c r="DJ46" s="26"/>
      <c r="DK46" s="26"/>
      <c r="DL46" s="26"/>
      <c r="DM46" s="26"/>
      <c r="DN46" s="26"/>
      <c r="DO46" s="26"/>
      <c r="DP46" s="26"/>
      <c r="DQ46" s="26"/>
      <c r="DR46" s="26"/>
      <c r="DS46" s="26"/>
      <c r="DT46" s="26"/>
      <c r="DU46" s="26"/>
      <c r="DV46" s="26"/>
      <c r="DW46" s="26"/>
      <c r="DX46" s="26"/>
      <c r="DY46" s="26"/>
      <c r="DZ46" s="26"/>
      <c r="EA46" s="26"/>
      <c r="EB46" s="26"/>
      <c r="EC46" s="26"/>
      <c r="ED46" s="26"/>
      <c r="EE46" s="26"/>
      <c r="EF46" s="26"/>
      <c r="EG46" s="26"/>
      <c r="EH46" s="26"/>
      <c r="EI46" s="26"/>
      <c r="EJ46" s="26"/>
      <c r="EK46" s="26"/>
      <c r="EL46" s="26"/>
      <c r="EM46" s="26"/>
      <c r="EN46" s="26"/>
      <c r="EO46" s="26"/>
      <c r="EP46" s="26"/>
      <c r="EQ46" s="26"/>
      <c r="ER46" s="26"/>
      <c r="ES46" s="26"/>
      <c r="ET46" s="26"/>
      <c r="EU46" s="26"/>
      <c r="EV46" s="26"/>
      <c r="EW46" s="26"/>
      <c r="EX46" s="26"/>
      <c r="EY46" s="26"/>
      <c r="EZ46" s="26"/>
      <c r="FA46" s="26"/>
      <c r="FB46" s="26"/>
      <c r="FC46" s="26"/>
      <c r="FD46" s="26"/>
      <c r="FE46" s="26"/>
      <c r="FF46" s="26"/>
      <c r="FG46" s="26"/>
      <c r="FH46" s="26"/>
      <c r="FI46" s="26"/>
      <c r="FJ46" s="26"/>
      <c r="FK46" s="26"/>
      <c r="FL46" s="26"/>
      <c r="FM46" s="26"/>
      <c r="FN46" s="26"/>
      <c r="FO46" s="26"/>
      <c r="FP46" s="26"/>
      <c r="FQ46" s="26"/>
      <c r="FR46" s="26"/>
      <c r="FS46" s="26"/>
      <c r="FT46" s="26"/>
      <c r="FU46" s="26"/>
      <c r="FV46" s="26"/>
      <c r="FW46" s="26"/>
      <c r="FX46" s="26"/>
      <c r="FY46" s="26"/>
      <c r="FZ46" s="26"/>
      <c r="GA46" s="26"/>
      <c r="GB46" s="26"/>
      <c r="GC46" s="26"/>
      <c r="GD46" s="26"/>
      <c r="GE46" s="26"/>
      <c r="GF46" s="26"/>
      <c r="GG46" s="26"/>
      <c r="GH46" s="26"/>
      <c r="GI46" s="26"/>
      <c r="GJ46" s="26"/>
      <c r="GK46" s="26"/>
      <c r="GL46" s="26"/>
      <c r="GM46" s="26"/>
      <c r="GN46" s="26"/>
      <c r="GO46" s="26"/>
      <c r="GP46" s="26"/>
      <c r="GQ46" s="26"/>
      <c r="GR46" s="26"/>
      <c r="GS46" s="26"/>
      <c r="GT46" s="26"/>
      <c r="GU46" s="26"/>
      <c r="GV46" s="26"/>
      <c r="GW46" s="26"/>
      <c r="GX46" s="26"/>
      <c r="GY46" s="26"/>
      <c r="GZ46" s="26"/>
      <c r="HA46" s="26"/>
      <c r="HB46" s="26"/>
      <c r="HC46" s="26"/>
      <c r="HD46" s="26"/>
      <c r="HE46" s="26"/>
      <c r="HF46" s="26"/>
      <c r="HG46" s="26"/>
      <c r="HH46" s="26"/>
      <c r="HI46" s="26"/>
      <c r="HJ46" s="26"/>
      <c r="HK46" s="26"/>
      <c r="HL46" s="26"/>
      <c r="HM46" s="26"/>
      <c r="HN46" s="26"/>
      <c r="HO46" s="26"/>
      <c r="HP46" s="26"/>
      <c r="HQ46" s="26"/>
      <c r="HR46" s="26"/>
      <c r="HS46" s="26"/>
      <c r="HT46" s="26"/>
      <c r="HU46" s="26"/>
      <c r="HV46" s="26"/>
      <c r="HW46" s="26"/>
      <c r="HX46" s="26"/>
      <c r="HY46" s="26"/>
      <c r="HZ46" s="26"/>
      <c r="IA46" s="26"/>
      <c r="IB46" s="26"/>
      <c r="IC46" s="26"/>
      <c r="ID46" s="26"/>
      <c r="IE46" s="26"/>
      <c r="IF46" s="26"/>
      <c r="IG46" s="26"/>
      <c r="IH46" s="26"/>
      <c r="II46" s="26"/>
      <c r="IJ46" s="26"/>
      <c r="IK46" s="26"/>
      <c r="IL46" s="26"/>
      <c r="IM46" s="26"/>
      <c r="IN46" s="26"/>
      <c r="IO46" s="26"/>
      <c r="IP46" s="26"/>
      <c r="IQ46" s="26"/>
      <c r="IR46" s="26"/>
      <c r="IS46" s="26"/>
      <c r="IT46" s="26"/>
      <c r="IU46" s="26"/>
      <c r="IV46" s="26"/>
    </row>
    <row r="47" spans="1:256">
      <c r="A47" s="89" t="s">
        <v>124</v>
      </c>
      <c r="B47" s="83" t="s">
        <v>125</v>
      </c>
      <c r="C47" s="81"/>
      <c r="D47" s="81"/>
      <c r="E47" s="81"/>
      <c r="F47" s="81"/>
      <c r="G47" s="81">
        <v>100</v>
      </c>
      <c r="H47" s="81">
        <v>50</v>
      </c>
      <c r="I47" s="81"/>
      <c r="J47" s="81"/>
      <c r="K47" s="81"/>
      <c r="L47" s="81"/>
      <c r="M47" s="81"/>
      <c r="N47" s="81"/>
      <c r="O47" s="81">
        <v>150</v>
      </c>
      <c r="P47" s="73"/>
      <c r="Q47" s="88"/>
    </row>
    <row r="48" spans="1:256">
      <c r="A48" s="89" t="s">
        <v>224</v>
      </c>
      <c r="B48" s="83" t="s">
        <v>127</v>
      </c>
      <c r="C48" s="81"/>
      <c r="D48" s="81"/>
      <c r="E48" s="81"/>
      <c r="F48" s="81"/>
      <c r="G48" s="81"/>
      <c r="H48" s="81">
        <v>50</v>
      </c>
      <c r="I48" s="81"/>
      <c r="J48" s="81"/>
      <c r="K48" s="81"/>
      <c r="L48" s="81"/>
      <c r="M48" s="81"/>
      <c r="N48" s="81"/>
      <c r="O48" s="81">
        <v>50</v>
      </c>
      <c r="P48" s="73"/>
      <c r="Q48" s="88"/>
    </row>
    <row r="49" spans="1:256">
      <c r="A49" s="33" t="s">
        <v>128</v>
      </c>
      <c r="B49" s="28" t="s">
        <v>129</v>
      </c>
      <c r="C49" s="50">
        <f>SUM(C47:C48)</f>
        <v>0</v>
      </c>
      <c r="D49" s="50">
        <f t="shared" ref="D49:N49" si="13">SUM(D47:D48)</f>
        <v>0</v>
      </c>
      <c r="E49" s="50">
        <f t="shared" si="13"/>
        <v>0</v>
      </c>
      <c r="F49" s="50">
        <f t="shared" si="13"/>
        <v>0</v>
      </c>
      <c r="G49" s="50">
        <f t="shared" si="13"/>
        <v>100</v>
      </c>
      <c r="H49" s="50">
        <f t="shared" si="13"/>
        <v>100</v>
      </c>
      <c r="I49" s="50">
        <f t="shared" si="13"/>
        <v>0</v>
      </c>
      <c r="J49" s="50">
        <f t="shared" si="13"/>
        <v>0</v>
      </c>
      <c r="K49" s="50">
        <f t="shared" si="13"/>
        <v>0</v>
      </c>
      <c r="L49" s="50">
        <f t="shared" si="13"/>
        <v>0</v>
      </c>
      <c r="M49" s="50">
        <f t="shared" si="13"/>
        <v>0</v>
      </c>
      <c r="N49" s="50">
        <f t="shared" si="13"/>
        <v>0</v>
      </c>
      <c r="O49" s="50">
        <f>SUM(O47:O48)</f>
        <v>200</v>
      </c>
      <c r="P49" s="86"/>
      <c r="Q49" s="88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  <c r="CC49" s="26"/>
      <c r="CD49" s="26"/>
      <c r="CE49" s="26"/>
      <c r="CF49" s="26"/>
      <c r="CG49" s="26"/>
      <c r="CH49" s="26"/>
      <c r="CI49" s="26"/>
      <c r="CJ49" s="26"/>
      <c r="CK49" s="26"/>
      <c r="CL49" s="26"/>
      <c r="CM49" s="26"/>
      <c r="CN49" s="26"/>
      <c r="CO49" s="26"/>
      <c r="CP49" s="26"/>
      <c r="CQ49" s="26"/>
      <c r="CR49" s="26"/>
      <c r="CS49" s="26"/>
      <c r="CT49" s="26"/>
      <c r="CU49" s="26"/>
      <c r="CV49" s="26"/>
      <c r="CW49" s="26"/>
      <c r="CX49" s="26"/>
      <c r="CY49" s="26"/>
      <c r="CZ49" s="26"/>
      <c r="DA49" s="26"/>
      <c r="DB49" s="26"/>
      <c r="DC49" s="26"/>
      <c r="DD49" s="26"/>
      <c r="DE49" s="26"/>
      <c r="DF49" s="26"/>
      <c r="DG49" s="26"/>
      <c r="DH49" s="26"/>
      <c r="DI49" s="26"/>
      <c r="DJ49" s="26"/>
      <c r="DK49" s="26"/>
      <c r="DL49" s="26"/>
      <c r="DM49" s="26"/>
      <c r="DN49" s="26"/>
      <c r="DO49" s="26"/>
      <c r="DP49" s="26"/>
      <c r="DQ49" s="26"/>
      <c r="DR49" s="26"/>
      <c r="DS49" s="26"/>
      <c r="DT49" s="26"/>
      <c r="DU49" s="26"/>
      <c r="DV49" s="26"/>
      <c r="DW49" s="26"/>
      <c r="DX49" s="26"/>
      <c r="DY49" s="26"/>
      <c r="DZ49" s="26"/>
      <c r="EA49" s="26"/>
      <c r="EB49" s="26"/>
      <c r="EC49" s="26"/>
      <c r="ED49" s="26"/>
      <c r="EE49" s="26"/>
      <c r="EF49" s="26"/>
      <c r="EG49" s="26"/>
      <c r="EH49" s="26"/>
      <c r="EI49" s="26"/>
      <c r="EJ49" s="26"/>
      <c r="EK49" s="26"/>
      <c r="EL49" s="26"/>
      <c r="EM49" s="26"/>
      <c r="EN49" s="26"/>
      <c r="EO49" s="26"/>
      <c r="EP49" s="26"/>
      <c r="EQ49" s="26"/>
      <c r="ER49" s="26"/>
      <c r="ES49" s="26"/>
      <c r="ET49" s="26"/>
      <c r="EU49" s="26"/>
      <c r="EV49" s="26"/>
      <c r="EW49" s="26"/>
      <c r="EX49" s="26"/>
      <c r="EY49" s="26"/>
      <c r="EZ49" s="26"/>
      <c r="FA49" s="26"/>
      <c r="FB49" s="26"/>
      <c r="FC49" s="26"/>
      <c r="FD49" s="26"/>
      <c r="FE49" s="26"/>
      <c r="FF49" s="26"/>
      <c r="FG49" s="26"/>
      <c r="FH49" s="26"/>
      <c r="FI49" s="26"/>
      <c r="FJ49" s="26"/>
      <c r="FK49" s="26"/>
      <c r="FL49" s="26"/>
      <c r="FM49" s="26"/>
      <c r="FN49" s="26"/>
      <c r="FO49" s="26"/>
      <c r="FP49" s="26"/>
      <c r="FQ49" s="26"/>
      <c r="FR49" s="26"/>
      <c r="FS49" s="26"/>
      <c r="FT49" s="26"/>
      <c r="FU49" s="26"/>
      <c r="FV49" s="26"/>
      <c r="FW49" s="26"/>
      <c r="FX49" s="26"/>
      <c r="FY49" s="26"/>
      <c r="FZ49" s="26"/>
      <c r="GA49" s="26"/>
      <c r="GB49" s="26"/>
      <c r="GC49" s="26"/>
      <c r="GD49" s="26"/>
      <c r="GE49" s="26"/>
      <c r="GF49" s="26"/>
      <c r="GG49" s="26"/>
      <c r="GH49" s="26"/>
      <c r="GI49" s="26"/>
      <c r="GJ49" s="26"/>
      <c r="GK49" s="26"/>
      <c r="GL49" s="26"/>
      <c r="GM49" s="26"/>
      <c r="GN49" s="26"/>
      <c r="GO49" s="26"/>
      <c r="GP49" s="26"/>
      <c r="GQ49" s="26"/>
      <c r="GR49" s="26"/>
      <c r="GS49" s="26"/>
      <c r="GT49" s="26"/>
      <c r="GU49" s="26"/>
      <c r="GV49" s="26"/>
      <c r="GW49" s="26"/>
      <c r="GX49" s="26"/>
      <c r="GY49" s="26"/>
      <c r="GZ49" s="26"/>
      <c r="HA49" s="26"/>
      <c r="HB49" s="26"/>
      <c r="HC49" s="26"/>
      <c r="HD49" s="26"/>
      <c r="HE49" s="26"/>
      <c r="HF49" s="26"/>
      <c r="HG49" s="26"/>
      <c r="HH49" s="26"/>
      <c r="HI49" s="26"/>
      <c r="HJ49" s="26"/>
      <c r="HK49" s="26"/>
      <c r="HL49" s="26"/>
      <c r="HM49" s="26"/>
      <c r="HN49" s="26"/>
      <c r="HO49" s="26"/>
      <c r="HP49" s="26"/>
      <c r="HQ49" s="26"/>
      <c r="HR49" s="26"/>
      <c r="HS49" s="26"/>
      <c r="HT49" s="26"/>
      <c r="HU49" s="26"/>
      <c r="HV49" s="26"/>
      <c r="HW49" s="26"/>
      <c r="HX49" s="26"/>
      <c r="HY49" s="26"/>
      <c r="HZ49" s="26"/>
      <c r="IA49" s="26"/>
      <c r="IB49" s="26"/>
      <c r="IC49" s="26"/>
      <c r="ID49" s="26"/>
      <c r="IE49" s="26"/>
      <c r="IF49" s="26"/>
      <c r="IG49" s="26"/>
      <c r="IH49" s="26"/>
      <c r="II49" s="26"/>
      <c r="IJ49" s="26"/>
      <c r="IK49" s="26"/>
      <c r="IL49" s="26"/>
      <c r="IM49" s="26"/>
      <c r="IN49" s="26"/>
      <c r="IO49" s="26"/>
      <c r="IP49" s="26"/>
      <c r="IQ49" s="26"/>
      <c r="IR49" s="26"/>
      <c r="IS49" s="26"/>
      <c r="IT49" s="26"/>
      <c r="IU49" s="26"/>
      <c r="IV49" s="26"/>
    </row>
    <row r="50" spans="1:256">
      <c r="A50" s="92" t="s">
        <v>130</v>
      </c>
      <c r="B50" s="93"/>
      <c r="C50" s="94">
        <f>SUM(C49,C46,C42)</f>
        <v>0</v>
      </c>
      <c r="D50" s="94">
        <f t="shared" ref="D50:N50" si="14">SUM(D49,D46,D42)</f>
        <v>0</v>
      </c>
      <c r="E50" s="94">
        <f t="shared" si="14"/>
        <v>64</v>
      </c>
      <c r="F50" s="94">
        <f t="shared" si="14"/>
        <v>381</v>
      </c>
      <c r="G50" s="94">
        <f t="shared" si="14"/>
        <v>3275</v>
      </c>
      <c r="H50" s="94">
        <f t="shared" si="14"/>
        <v>164</v>
      </c>
      <c r="I50" s="94">
        <f t="shared" si="14"/>
        <v>8636</v>
      </c>
      <c r="J50" s="94">
        <f t="shared" si="14"/>
        <v>470</v>
      </c>
      <c r="K50" s="94">
        <f t="shared" si="14"/>
        <v>700</v>
      </c>
      <c r="L50" s="94">
        <f t="shared" si="14"/>
        <v>480</v>
      </c>
      <c r="M50" s="94">
        <f t="shared" si="14"/>
        <v>0</v>
      </c>
      <c r="N50" s="94">
        <f t="shared" si="14"/>
        <v>0</v>
      </c>
      <c r="O50" s="94">
        <f>SUM(O42+O46+O49)</f>
        <v>14170</v>
      </c>
      <c r="P50" s="95"/>
      <c r="Q50" s="88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96"/>
      <c r="AG50" s="96"/>
      <c r="AH50" s="96"/>
      <c r="AI50" s="96"/>
      <c r="AJ50" s="96"/>
      <c r="AK50" s="96"/>
      <c r="AL50" s="96"/>
      <c r="AM50" s="96"/>
      <c r="AN50" s="96"/>
      <c r="AO50" s="96"/>
      <c r="AP50" s="96"/>
      <c r="AQ50" s="96"/>
      <c r="AR50" s="96"/>
      <c r="AS50" s="96"/>
      <c r="AT50" s="96"/>
      <c r="AU50" s="96"/>
      <c r="AV50" s="96"/>
      <c r="AW50" s="96"/>
      <c r="AX50" s="96"/>
      <c r="AY50" s="96"/>
      <c r="AZ50" s="96"/>
      <c r="BA50" s="96"/>
      <c r="BB50" s="96"/>
      <c r="BC50" s="96"/>
      <c r="BD50" s="96"/>
      <c r="BE50" s="96"/>
      <c r="BF50" s="96"/>
      <c r="BG50" s="96"/>
      <c r="BH50" s="96"/>
      <c r="BI50" s="96"/>
      <c r="BJ50" s="96"/>
      <c r="BK50" s="96"/>
      <c r="BL50" s="96"/>
      <c r="BM50" s="96"/>
      <c r="BN50" s="96"/>
      <c r="BO50" s="96"/>
      <c r="BP50" s="96"/>
      <c r="BQ50" s="96"/>
      <c r="BR50" s="96"/>
      <c r="BS50" s="96"/>
      <c r="BT50" s="96"/>
      <c r="BU50" s="96"/>
      <c r="BV50" s="96"/>
      <c r="BW50" s="96"/>
      <c r="BX50" s="96"/>
      <c r="BY50" s="96"/>
      <c r="BZ50" s="96"/>
      <c r="CA50" s="96"/>
      <c r="CB50" s="96"/>
      <c r="CC50" s="96"/>
      <c r="CD50" s="96"/>
      <c r="CE50" s="96"/>
      <c r="CF50" s="96"/>
      <c r="CG50" s="96"/>
      <c r="CH50" s="96"/>
      <c r="CI50" s="96"/>
      <c r="CJ50" s="96"/>
      <c r="CK50" s="96"/>
      <c r="CL50" s="96"/>
      <c r="CM50" s="96"/>
      <c r="CN50" s="96"/>
      <c r="CO50" s="96"/>
      <c r="CP50" s="96"/>
      <c r="CQ50" s="96"/>
      <c r="CR50" s="96"/>
      <c r="CS50" s="96"/>
      <c r="CT50" s="96"/>
      <c r="CU50" s="96"/>
      <c r="CV50" s="96"/>
      <c r="CW50" s="96"/>
      <c r="CX50" s="96"/>
      <c r="CY50" s="96"/>
      <c r="CZ50" s="96"/>
      <c r="DA50" s="96"/>
      <c r="DB50" s="96"/>
      <c r="DC50" s="96"/>
      <c r="DD50" s="96"/>
      <c r="DE50" s="96"/>
      <c r="DF50" s="96"/>
      <c r="DG50" s="96"/>
      <c r="DH50" s="96"/>
      <c r="DI50" s="96"/>
      <c r="DJ50" s="96"/>
      <c r="DK50" s="96"/>
      <c r="DL50" s="96"/>
      <c r="DM50" s="96"/>
      <c r="DN50" s="96"/>
      <c r="DO50" s="96"/>
      <c r="DP50" s="96"/>
      <c r="DQ50" s="96"/>
      <c r="DR50" s="96"/>
      <c r="DS50" s="96"/>
      <c r="DT50" s="96"/>
      <c r="DU50" s="96"/>
      <c r="DV50" s="96"/>
      <c r="DW50" s="96"/>
      <c r="DX50" s="96"/>
      <c r="DY50" s="96"/>
      <c r="DZ50" s="96"/>
      <c r="EA50" s="96"/>
      <c r="EB50" s="96"/>
      <c r="EC50" s="96"/>
      <c r="ED50" s="96"/>
      <c r="EE50" s="96"/>
      <c r="EF50" s="96"/>
      <c r="EG50" s="96"/>
      <c r="EH50" s="96"/>
      <c r="EI50" s="96"/>
      <c r="EJ50" s="96"/>
      <c r="EK50" s="96"/>
      <c r="EL50" s="96"/>
      <c r="EM50" s="96"/>
      <c r="EN50" s="96"/>
      <c r="EO50" s="96"/>
      <c r="EP50" s="96"/>
      <c r="EQ50" s="96"/>
      <c r="ER50" s="96"/>
      <c r="ES50" s="96"/>
      <c r="ET50" s="96"/>
      <c r="EU50" s="96"/>
      <c r="EV50" s="96"/>
      <c r="EW50" s="96"/>
      <c r="EX50" s="96"/>
      <c r="EY50" s="96"/>
      <c r="EZ50" s="96"/>
      <c r="FA50" s="96"/>
      <c r="FB50" s="96"/>
      <c r="FC50" s="96"/>
      <c r="FD50" s="96"/>
      <c r="FE50" s="96"/>
      <c r="FF50" s="96"/>
      <c r="FG50" s="96"/>
      <c r="FH50" s="96"/>
      <c r="FI50" s="96"/>
      <c r="FJ50" s="96"/>
      <c r="FK50" s="96"/>
      <c r="FL50" s="96"/>
      <c r="FM50" s="96"/>
      <c r="FN50" s="96"/>
      <c r="FO50" s="96"/>
      <c r="FP50" s="96"/>
      <c r="FQ50" s="96"/>
      <c r="FR50" s="96"/>
      <c r="FS50" s="96"/>
      <c r="FT50" s="96"/>
      <c r="FU50" s="96"/>
      <c r="FV50" s="96"/>
      <c r="FW50" s="96"/>
      <c r="FX50" s="96"/>
      <c r="FY50" s="96"/>
      <c r="FZ50" s="96"/>
      <c r="GA50" s="96"/>
      <c r="GB50" s="96"/>
      <c r="GC50" s="96"/>
      <c r="GD50" s="96"/>
      <c r="GE50" s="96"/>
      <c r="GF50" s="96"/>
      <c r="GG50" s="96"/>
      <c r="GH50" s="96"/>
      <c r="GI50" s="96"/>
      <c r="GJ50" s="96"/>
      <c r="GK50" s="96"/>
      <c r="GL50" s="96"/>
      <c r="GM50" s="96"/>
      <c r="GN50" s="96"/>
      <c r="GO50" s="96"/>
      <c r="GP50" s="96"/>
      <c r="GQ50" s="96"/>
      <c r="GR50" s="96"/>
      <c r="GS50" s="96"/>
      <c r="GT50" s="96"/>
      <c r="GU50" s="96"/>
      <c r="GV50" s="96"/>
      <c r="GW50" s="96"/>
      <c r="GX50" s="96"/>
      <c r="GY50" s="96"/>
      <c r="GZ50" s="96"/>
      <c r="HA50" s="96"/>
      <c r="HB50" s="96"/>
      <c r="HC50" s="96"/>
      <c r="HD50" s="96"/>
      <c r="HE50" s="96"/>
      <c r="HF50" s="96"/>
      <c r="HG50" s="96"/>
      <c r="HH50" s="96"/>
      <c r="HI50" s="96"/>
      <c r="HJ50" s="96"/>
      <c r="HK50" s="96"/>
      <c r="HL50" s="96"/>
      <c r="HM50" s="96"/>
      <c r="HN50" s="96"/>
      <c r="HO50" s="96"/>
      <c r="HP50" s="96"/>
      <c r="HQ50" s="96"/>
      <c r="HR50" s="96"/>
      <c r="HS50" s="96"/>
      <c r="HT50" s="96"/>
      <c r="HU50" s="96"/>
      <c r="HV50" s="96"/>
      <c r="HW50" s="96"/>
      <c r="HX50" s="96"/>
      <c r="HY50" s="96"/>
      <c r="HZ50" s="96"/>
      <c r="IA50" s="96"/>
      <c r="IB50" s="96"/>
      <c r="IC50" s="96"/>
      <c r="ID50" s="96"/>
      <c r="IE50" s="96"/>
      <c r="IF50" s="96"/>
      <c r="IG50" s="96"/>
      <c r="IH50" s="96"/>
      <c r="II50" s="96"/>
      <c r="IJ50" s="96"/>
      <c r="IK50" s="96"/>
      <c r="IL50" s="96"/>
      <c r="IM50" s="96"/>
      <c r="IN50" s="96"/>
      <c r="IO50" s="96"/>
      <c r="IP50" s="96"/>
      <c r="IQ50" s="96"/>
      <c r="IR50" s="96"/>
      <c r="IS50" s="96"/>
      <c r="IT50" s="96"/>
      <c r="IU50" s="96"/>
      <c r="IV50" s="96"/>
    </row>
    <row r="51" spans="1:256">
      <c r="A51" s="99" t="s">
        <v>131</v>
      </c>
      <c r="B51" s="100" t="s">
        <v>132</v>
      </c>
      <c r="C51" s="101">
        <f>SUM(C38+C50)</f>
        <v>1257</v>
      </c>
      <c r="D51" s="101">
        <f t="shared" ref="D51:O51" si="15">SUM(D38+D50)</f>
        <v>1257</v>
      </c>
      <c r="E51" s="101">
        <f t="shared" si="15"/>
        <v>2007</v>
      </c>
      <c r="F51" s="101">
        <f t="shared" si="15"/>
        <v>1786</v>
      </c>
      <c r="G51" s="101">
        <f t="shared" si="15"/>
        <v>20820</v>
      </c>
      <c r="H51" s="101">
        <f t="shared" si="15"/>
        <v>2220</v>
      </c>
      <c r="I51" s="101">
        <f t="shared" si="15"/>
        <v>10498</v>
      </c>
      <c r="J51" s="101">
        <f t="shared" si="15"/>
        <v>1803</v>
      </c>
      <c r="K51" s="101">
        <f t="shared" si="15"/>
        <v>2603</v>
      </c>
      <c r="L51" s="101">
        <f t="shared" si="15"/>
        <v>2308</v>
      </c>
      <c r="M51" s="101">
        <f t="shared" si="15"/>
        <v>1254</v>
      </c>
      <c r="N51" s="101">
        <f t="shared" si="15"/>
        <v>1355</v>
      </c>
      <c r="O51" s="101">
        <f t="shared" si="15"/>
        <v>49168</v>
      </c>
      <c r="P51" s="102"/>
      <c r="Q51" s="88"/>
      <c r="R51" s="104"/>
      <c r="S51" s="104"/>
      <c r="T51" s="104"/>
      <c r="U51" s="104"/>
      <c r="V51" s="104"/>
      <c r="W51" s="104"/>
      <c r="X51" s="104"/>
      <c r="Y51" s="104"/>
      <c r="Z51" s="104"/>
      <c r="AA51" s="104"/>
      <c r="AB51" s="104"/>
      <c r="AC51" s="104"/>
      <c r="AD51" s="104"/>
      <c r="AE51" s="104"/>
      <c r="AF51" s="104"/>
      <c r="AG51" s="104"/>
      <c r="AH51" s="104"/>
      <c r="AI51" s="104"/>
      <c r="AJ51" s="104"/>
      <c r="AK51" s="104"/>
      <c r="AL51" s="104"/>
      <c r="AM51" s="104"/>
      <c r="AN51" s="104"/>
      <c r="AO51" s="104"/>
      <c r="AP51" s="104"/>
      <c r="AQ51" s="104"/>
      <c r="AR51" s="104"/>
      <c r="AS51" s="104"/>
      <c r="AT51" s="104"/>
      <c r="AU51" s="104"/>
      <c r="AV51" s="104"/>
      <c r="AW51" s="104"/>
      <c r="AX51" s="104"/>
      <c r="AY51" s="104"/>
      <c r="AZ51" s="104"/>
      <c r="BA51" s="104"/>
      <c r="BB51" s="104"/>
      <c r="BC51" s="104"/>
      <c r="BD51" s="104"/>
      <c r="BE51" s="104"/>
      <c r="BF51" s="104"/>
      <c r="BG51" s="104"/>
      <c r="BH51" s="104"/>
      <c r="BI51" s="104"/>
      <c r="BJ51" s="104"/>
      <c r="BK51" s="104"/>
      <c r="BL51" s="104"/>
      <c r="BM51" s="104"/>
      <c r="BN51" s="104"/>
      <c r="BO51" s="104"/>
      <c r="BP51" s="104"/>
      <c r="BQ51" s="104"/>
      <c r="BR51" s="104"/>
      <c r="BS51" s="104"/>
      <c r="BT51" s="104"/>
      <c r="BU51" s="104"/>
      <c r="BV51" s="104"/>
      <c r="BW51" s="104"/>
      <c r="BX51" s="104"/>
      <c r="BY51" s="104"/>
      <c r="BZ51" s="104"/>
      <c r="CA51" s="104"/>
      <c r="CB51" s="104"/>
      <c r="CC51" s="104"/>
      <c r="CD51" s="104"/>
      <c r="CE51" s="104"/>
      <c r="CF51" s="104"/>
      <c r="CG51" s="104"/>
      <c r="CH51" s="104"/>
      <c r="CI51" s="104"/>
      <c r="CJ51" s="104"/>
      <c r="CK51" s="104"/>
      <c r="CL51" s="104"/>
      <c r="CM51" s="104"/>
      <c r="CN51" s="104"/>
      <c r="CO51" s="104"/>
      <c r="CP51" s="104"/>
      <c r="CQ51" s="104"/>
      <c r="CR51" s="104"/>
      <c r="CS51" s="104"/>
      <c r="CT51" s="104"/>
      <c r="CU51" s="104"/>
      <c r="CV51" s="104"/>
      <c r="CW51" s="104"/>
      <c r="CX51" s="104"/>
      <c r="CY51" s="104"/>
      <c r="CZ51" s="104"/>
      <c r="DA51" s="104"/>
      <c r="DB51" s="104"/>
      <c r="DC51" s="104"/>
      <c r="DD51" s="104"/>
      <c r="DE51" s="104"/>
      <c r="DF51" s="104"/>
      <c r="DG51" s="104"/>
      <c r="DH51" s="104"/>
      <c r="DI51" s="104"/>
      <c r="DJ51" s="104"/>
      <c r="DK51" s="104"/>
      <c r="DL51" s="104"/>
      <c r="DM51" s="104"/>
      <c r="DN51" s="104"/>
      <c r="DO51" s="104"/>
      <c r="DP51" s="104"/>
      <c r="DQ51" s="104"/>
      <c r="DR51" s="104"/>
      <c r="DS51" s="104"/>
      <c r="DT51" s="104"/>
      <c r="DU51" s="104"/>
      <c r="DV51" s="104"/>
      <c r="DW51" s="104"/>
      <c r="DX51" s="104"/>
      <c r="DY51" s="104"/>
      <c r="DZ51" s="104"/>
      <c r="EA51" s="104"/>
      <c r="EB51" s="104"/>
      <c r="EC51" s="104"/>
      <c r="ED51" s="104"/>
      <c r="EE51" s="104"/>
      <c r="EF51" s="104"/>
      <c r="EG51" s="104"/>
      <c r="EH51" s="104"/>
      <c r="EI51" s="104"/>
      <c r="EJ51" s="104"/>
      <c r="EK51" s="104"/>
      <c r="EL51" s="104"/>
      <c r="EM51" s="104"/>
      <c r="EN51" s="104"/>
      <c r="EO51" s="104"/>
      <c r="EP51" s="104"/>
      <c r="EQ51" s="104"/>
      <c r="ER51" s="104"/>
      <c r="ES51" s="104"/>
      <c r="ET51" s="104"/>
      <c r="EU51" s="104"/>
      <c r="EV51" s="104"/>
      <c r="EW51" s="104"/>
      <c r="EX51" s="104"/>
      <c r="EY51" s="104"/>
      <c r="EZ51" s="104"/>
      <c r="FA51" s="104"/>
      <c r="FB51" s="104"/>
      <c r="FC51" s="104"/>
      <c r="FD51" s="104"/>
      <c r="FE51" s="104"/>
      <c r="FF51" s="104"/>
      <c r="FG51" s="104"/>
      <c r="FH51" s="104"/>
      <c r="FI51" s="104"/>
      <c r="FJ51" s="104"/>
      <c r="FK51" s="104"/>
      <c r="FL51" s="104"/>
      <c r="FM51" s="104"/>
      <c r="FN51" s="104"/>
      <c r="FO51" s="104"/>
      <c r="FP51" s="104"/>
      <c r="FQ51" s="104"/>
      <c r="FR51" s="104"/>
      <c r="FS51" s="104"/>
      <c r="FT51" s="104"/>
      <c r="FU51" s="104"/>
      <c r="FV51" s="104"/>
      <c r="FW51" s="104"/>
      <c r="FX51" s="104"/>
      <c r="FY51" s="104"/>
      <c r="FZ51" s="104"/>
      <c r="GA51" s="104"/>
      <c r="GB51" s="104"/>
      <c r="GC51" s="104"/>
      <c r="GD51" s="104"/>
      <c r="GE51" s="104"/>
      <c r="GF51" s="104"/>
      <c r="GG51" s="104"/>
      <c r="GH51" s="104"/>
      <c r="GI51" s="104"/>
      <c r="GJ51" s="104"/>
      <c r="GK51" s="104"/>
      <c r="GL51" s="104"/>
      <c r="GM51" s="104"/>
      <c r="GN51" s="104"/>
      <c r="GO51" s="104"/>
      <c r="GP51" s="104"/>
      <c r="GQ51" s="104"/>
      <c r="GR51" s="104"/>
      <c r="GS51" s="104"/>
      <c r="GT51" s="104"/>
      <c r="GU51" s="104"/>
      <c r="GV51" s="104"/>
      <c r="GW51" s="104"/>
      <c r="GX51" s="104"/>
      <c r="GY51" s="104"/>
      <c r="GZ51" s="104"/>
      <c r="HA51" s="104"/>
      <c r="HB51" s="104"/>
      <c r="HC51" s="104"/>
      <c r="HD51" s="104"/>
      <c r="HE51" s="104"/>
      <c r="HF51" s="104"/>
      <c r="HG51" s="104"/>
      <c r="HH51" s="104"/>
      <c r="HI51" s="104"/>
      <c r="HJ51" s="104"/>
      <c r="HK51" s="104"/>
      <c r="HL51" s="104"/>
      <c r="HM51" s="104"/>
      <c r="HN51" s="104"/>
      <c r="HO51" s="104"/>
      <c r="HP51" s="104"/>
      <c r="HQ51" s="104"/>
      <c r="HR51" s="104"/>
      <c r="HS51" s="104"/>
      <c r="HT51" s="104"/>
      <c r="HU51" s="104"/>
      <c r="HV51" s="104"/>
      <c r="HW51" s="104"/>
      <c r="HX51" s="104"/>
      <c r="HY51" s="104"/>
      <c r="HZ51" s="104"/>
      <c r="IA51" s="104"/>
      <c r="IB51" s="104"/>
      <c r="IC51" s="104"/>
      <c r="ID51" s="104"/>
      <c r="IE51" s="104"/>
      <c r="IF51" s="104"/>
      <c r="IG51" s="104"/>
      <c r="IH51" s="104"/>
      <c r="II51" s="104"/>
      <c r="IJ51" s="104"/>
      <c r="IK51" s="104"/>
      <c r="IL51" s="104"/>
      <c r="IM51" s="104"/>
      <c r="IN51" s="104"/>
      <c r="IO51" s="104"/>
      <c r="IP51" s="104"/>
      <c r="IQ51" s="104"/>
      <c r="IR51" s="104"/>
      <c r="IS51" s="104"/>
      <c r="IT51" s="104"/>
      <c r="IU51" s="104"/>
      <c r="IV51" s="104"/>
    </row>
    <row r="52" spans="1:256">
      <c r="A52" s="105" t="s">
        <v>133</v>
      </c>
      <c r="B52" s="106" t="s">
        <v>134</v>
      </c>
      <c r="C52" s="107">
        <v>554</v>
      </c>
      <c r="D52" s="107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>
        <v>554</v>
      </c>
      <c r="P52" s="108"/>
      <c r="Q52" s="88"/>
      <c r="R52" s="109"/>
      <c r="S52" s="109"/>
      <c r="T52" s="109"/>
      <c r="U52" s="109"/>
      <c r="V52" s="109"/>
      <c r="W52" s="109"/>
      <c r="X52" s="109"/>
      <c r="Y52" s="109"/>
      <c r="Z52" s="109"/>
      <c r="AA52" s="109"/>
      <c r="AB52" s="109"/>
      <c r="AC52" s="109"/>
      <c r="AD52" s="109"/>
      <c r="AE52" s="109"/>
      <c r="AF52" s="109"/>
      <c r="AG52" s="109"/>
      <c r="AH52" s="109"/>
      <c r="AI52" s="109"/>
      <c r="AJ52" s="109"/>
      <c r="AK52" s="109"/>
      <c r="AL52" s="109"/>
      <c r="AM52" s="109"/>
      <c r="AN52" s="109"/>
      <c r="AO52" s="109"/>
      <c r="AP52" s="109"/>
      <c r="AQ52" s="109"/>
      <c r="AR52" s="109"/>
      <c r="AS52" s="109"/>
      <c r="AT52" s="109"/>
      <c r="AU52" s="109"/>
      <c r="AV52" s="109"/>
      <c r="AW52" s="109"/>
      <c r="AX52" s="109"/>
      <c r="AY52" s="109"/>
      <c r="AZ52" s="109"/>
      <c r="BA52" s="109"/>
      <c r="BB52" s="109"/>
      <c r="BC52" s="109"/>
      <c r="BD52" s="109"/>
      <c r="BE52" s="109"/>
      <c r="BF52" s="109"/>
      <c r="BG52" s="109"/>
      <c r="BH52" s="109"/>
      <c r="BI52" s="109"/>
      <c r="BJ52" s="109"/>
      <c r="BK52" s="109"/>
      <c r="BL52" s="109"/>
      <c r="BM52" s="109"/>
      <c r="BN52" s="109"/>
      <c r="BO52" s="109"/>
      <c r="BP52" s="109"/>
      <c r="BQ52" s="109"/>
      <c r="BR52" s="109"/>
      <c r="BS52" s="109"/>
      <c r="BT52" s="109"/>
      <c r="BU52" s="109"/>
      <c r="BV52" s="109"/>
      <c r="BW52" s="109"/>
      <c r="BX52" s="109"/>
      <c r="BY52" s="109"/>
      <c r="BZ52" s="109"/>
      <c r="CA52" s="109"/>
      <c r="CB52" s="109"/>
      <c r="CC52" s="109"/>
      <c r="CD52" s="109"/>
      <c r="CE52" s="109"/>
      <c r="CF52" s="109"/>
      <c r="CG52" s="109"/>
      <c r="CH52" s="109"/>
      <c r="CI52" s="109"/>
      <c r="CJ52" s="109"/>
      <c r="CK52" s="109"/>
      <c r="CL52" s="109"/>
      <c r="CM52" s="109"/>
      <c r="CN52" s="109"/>
      <c r="CO52" s="109"/>
      <c r="CP52" s="109"/>
      <c r="CQ52" s="109"/>
      <c r="CR52" s="109"/>
      <c r="CS52" s="109"/>
      <c r="CT52" s="109"/>
      <c r="CU52" s="109"/>
      <c r="CV52" s="109"/>
      <c r="CW52" s="109"/>
      <c r="CX52" s="109"/>
      <c r="CY52" s="109"/>
      <c r="CZ52" s="109"/>
      <c r="DA52" s="109"/>
      <c r="DB52" s="109"/>
      <c r="DC52" s="109"/>
      <c r="DD52" s="109"/>
      <c r="DE52" s="109"/>
      <c r="DF52" s="109"/>
      <c r="DG52" s="109"/>
      <c r="DH52" s="109"/>
      <c r="DI52" s="109"/>
      <c r="DJ52" s="109"/>
      <c r="DK52" s="109"/>
      <c r="DL52" s="109"/>
      <c r="DM52" s="109"/>
      <c r="DN52" s="109"/>
      <c r="DO52" s="109"/>
      <c r="DP52" s="109"/>
      <c r="DQ52" s="109"/>
      <c r="DR52" s="109"/>
      <c r="DS52" s="109"/>
      <c r="DT52" s="109"/>
      <c r="DU52" s="109"/>
      <c r="DV52" s="109"/>
      <c r="DW52" s="109"/>
      <c r="DX52" s="109"/>
      <c r="DY52" s="109"/>
      <c r="DZ52" s="109"/>
      <c r="EA52" s="109"/>
      <c r="EB52" s="109"/>
      <c r="EC52" s="109"/>
      <c r="ED52" s="109"/>
      <c r="EE52" s="109"/>
      <c r="EF52" s="109"/>
      <c r="EG52" s="109"/>
      <c r="EH52" s="109"/>
      <c r="EI52" s="109"/>
      <c r="EJ52" s="109"/>
      <c r="EK52" s="109"/>
      <c r="EL52" s="109"/>
      <c r="EM52" s="109"/>
      <c r="EN52" s="109"/>
      <c r="EO52" s="109"/>
      <c r="EP52" s="109"/>
      <c r="EQ52" s="109"/>
      <c r="ER52" s="109"/>
      <c r="ES52" s="109"/>
      <c r="ET52" s="109"/>
      <c r="EU52" s="109"/>
      <c r="EV52" s="109"/>
      <c r="EW52" s="109"/>
      <c r="EX52" s="109"/>
      <c r="EY52" s="109"/>
      <c r="EZ52" s="109"/>
      <c r="FA52" s="109"/>
      <c r="FB52" s="109"/>
      <c r="FC52" s="109"/>
      <c r="FD52" s="109"/>
      <c r="FE52" s="109"/>
      <c r="FF52" s="109"/>
      <c r="FG52" s="109"/>
      <c r="FH52" s="109"/>
      <c r="FI52" s="109"/>
      <c r="FJ52" s="109"/>
      <c r="FK52" s="109"/>
      <c r="FL52" s="109"/>
      <c r="FM52" s="109"/>
      <c r="FN52" s="109"/>
      <c r="FO52" s="109"/>
      <c r="FP52" s="109"/>
      <c r="FQ52" s="109"/>
      <c r="FR52" s="109"/>
      <c r="FS52" s="109"/>
      <c r="FT52" s="109"/>
      <c r="FU52" s="109"/>
      <c r="FV52" s="109"/>
      <c r="FW52" s="109"/>
      <c r="FX52" s="109"/>
      <c r="FY52" s="109"/>
      <c r="FZ52" s="109"/>
      <c r="GA52" s="109"/>
      <c r="GB52" s="109"/>
      <c r="GC52" s="109"/>
      <c r="GD52" s="109"/>
      <c r="GE52" s="109"/>
      <c r="GF52" s="109"/>
      <c r="GG52" s="109"/>
      <c r="GH52" s="109"/>
      <c r="GI52" s="109"/>
      <c r="GJ52" s="109"/>
      <c r="GK52" s="109"/>
      <c r="GL52" s="109"/>
      <c r="GM52" s="109"/>
      <c r="GN52" s="109"/>
      <c r="GO52" s="109"/>
      <c r="GP52" s="109"/>
      <c r="GQ52" s="109"/>
      <c r="GR52" s="109"/>
      <c r="GS52" s="109"/>
      <c r="GT52" s="109"/>
      <c r="GU52" s="109"/>
      <c r="GV52" s="109"/>
      <c r="GW52" s="109"/>
      <c r="GX52" s="109"/>
      <c r="GY52" s="109"/>
      <c r="GZ52" s="109"/>
      <c r="HA52" s="109"/>
      <c r="HB52" s="109"/>
      <c r="HC52" s="109"/>
      <c r="HD52" s="109"/>
      <c r="HE52" s="109"/>
      <c r="HF52" s="109"/>
      <c r="HG52" s="109"/>
      <c r="HH52" s="109"/>
      <c r="HI52" s="109"/>
      <c r="HJ52" s="109"/>
      <c r="HK52" s="109"/>
      <c r="HL52" s="109"/>
      <c r="HM52" s="109"/>
      <c r="HN52" s="109"/>
      <c r="HO52" s="109"/>
      <c r="HP52" s="109"/>
      <c r="HQ52" s="109"/>
      <c r="HR52" s="109"/>
      <c r="HS52" s="109"/>
      <c r="HT52" s="109"/>
      <c r="HU52" s="109"/>
      <c r="HV52" s="109"/>
      <c r="HW52" s="109"/>
      <c r="HX52" s="109"/>
      <c r="HY52" s="109"/>
      <c r="HZ52" s="109"/>
      <c r="IA52" s="109"/>
      <c r="IB52" s="109"/>
      <c r="IC52" s="109"/>
      <c r="ID52" s="109"/>
      <c r="IE52" s="109"/>
      <c r="IF52" s="109"/>
      <c r="IG52" s="109"/>
      <c r="IH52" s="109"/>
      <c r="II52" s="109"/>
      <c r="IJ52" s="109"/>
      <c r="IK52" s="109"/>
      <c r="IL52" s="109"/>
      <c r="IM52" s="109"/>
      <c r="IN52" s="109"/>
      <c r="IO52" s="109"/>
      <c r="IP52" s="109"/>
      <c r="IQ52" s="109"/>
      <c r="IR52" s="109"/>
      <c r="IS52" s="109"/>
      <c r="IT52" s="109"/>
      <c r="IU52" s="109"/>
      <c r="IV52" s="109"/>
    </row>
    <row r="53" spans="1:256">
      <c r="A53" s="110" t="s">
        <v>137</v>
      </c>
      <c r="B53" s="111" t="s">
        <v>138</v>
      </c>
      <c r="C53" s="101">
        <f>SUM(C52)</f>
        <v>554</v>
      </c>
      <c r="D53" s="101">
        <f t="shared" ref="D53:N54" si="16">SUM(D52)</f>
        <v>0</v>
      </c>
      <c r="E53" s="101">
        <f t="shared" si="16"/>
        <v>0</v>
      </c>
      <c r="F53" s="101">
        <f t="shared" si="16"/>
        <v>0</v>
      </c>
      <c r="G53" s="101">
        <f t="shared" si="16"/>
        <v>0</v>
      </c>
      <c r="H53" s="101">
        <f t="shared" si="16"/>
        <v>0</v>
      </c>
      <c r="I53" s="101">
        <f t="shared" si="16"/>
        <v>0</v>
      </c>
      <c r="J53" s="101">
        <f t="shared" si="16"/>
        <v>0</v>
      </c>
      <c r="K53" s="101">
        <f t="shared" si="16"/>
        <v>0</v>
      </c>
      <c r="L53" s="101">
        <f t="shared" si="16"/>
        <v>0</v>
      </c>
      <c r="M53" s="101">
        <f t="shared" si="16"/>
        <v>0</v>
      </c>
      <c r="N53" s="101">
        <f t="shared" si="16"/>
        <v>0</v>
      </c>
      <c r="O53" s="101">
        <v>554</v>
      </c>
      <c r="P53" s="103"/>
      <c r="Q53" s="88"/>
      <c r="R53" s="104"/>
      <c r="S53" s="104"/>
      <c r="T53" s="104"/>
      <c r="U53" s="104"/>
      <c r="V53" s="104"/>
      <c r="W53" s="104"/>
      <c r="X53" s="104"/>
      <c r="Y53" s="104"/>
      <c r="Z53" s="104"/>
      <c r="AA53" s="104"/>
      <c r="AB53" s="104"/>
      <c r="AC53" s="104"/>
      <c r="AD53" s="104"/>
      <c r="AE53" s="104"/>
      <c r="AF53" s="104"/>
      <c r="AG53" s="104"/>
      <c r="AH53" s="104"/>
      <c r="AI53" s="104"/>
      <c r="AJ53" s="104"/>
      <c r="AK53" s="104"/>
      <c r="AL53" s="104"/>
      <c r="AM53" s="104"/>
      <c r="AN53" s="104"/>
      <c r="AO53" s="104"/>
      <c r="AP53" s="104"/>
      <c r="AQ53" s="104"/>
      <c r="AR53" s="104"/>
      <c r="AS53" s="104"/>
      <c r="AT53" s="104"/>
      <c r="AU53" s="104"/>
      <c r="AV53" s="104"/>
      <c r="AW53" s="104"/>
      <c r="AX53" s="104"/>
      <c r="AY53" s="104"/>
      <c r="AZ53" s="104"/>
      <c r="BA53" s="104"/>
      <c r="BB53" s="104"/>
      <c r="BC53" s="104"/>
      <c r="BD53" s="104"/>
      <c r="BE53" s="104"/>
      <c r="BF53" s="104"/>
      <c r="BG53" s="104"/>
      <c r="BH53" s="104"/>
      <c r="BI53" s="104"/>
      <c r="BJ53" s="104"/>
      <c r="BK53" s="104"/>
      <c r="BL53" s="104"/>
      <c r="BM53" s="104"/>
      <c r="BN53" s="104"/>
      <c r="BO53" s="104"/>
      <c r="BP53" s="104"/>
      <c r="BQ53" s="104"/>
      <c r="BR53" s="104"/>
      <c r="BS53" s="104"/>
      <c r="BT53" s="104"/>
      <c r="BU53" s="104"/>
      <c r="BV53" s="104"/>
      <c r="BW53" s="104"/>
      <c r="BX53" s="104"/>
      <c r="BY53" s="104"/>
      <c r="BZ53" s="104"/>
      <c r="CA53" s="104"/>
      <c r="CB53" s="104"/>
      <c r="CC53" s="104"/>
      <c r="CD53" s="104"/>
      <c r="CE53" s="104"/>
      <c r="CF53" s="104"/>
      <c r="CG53" s="104"/>
      <c r="CH53" s="104"/>
      <c r="CI53" s="104"/>
      <c r="CJ53" s="104"/>
      <c r="CK53" s="104"/>
      <c r="CL53" s="104"/>
      <c r="CM53" s="104"/>
      <c r="CN53" s="104"/>
      <c r="CO53" s="104"/>
      <c r="CP53" s="104"/>
      <c r="CQ53" s="104"/>
      <c r="CR53" s="104"/>
      <c r="CS53" s="104"/>
      <c r="CT53" s="104"/>
      <c r="CU53" s="104"/>
      <c r="CV53" s="104"/>
      <c r="CW53" s="104"/>
      <c r="CX53" s="104"/>
      <c r="CY53" s="104"/>
      <c r="CZ53" s="104"/>
      <c r="DA53" s="104"/>
      <c r="DB53" s="104"/>
      <c r="DC53" s="104"/>
      <c r="DD53" s="104"/>
      <c r="DE53" s="104"/>
      <c r="DF53" s="104"/>
      <c r="DG53" s="104"/>
      <c r="DH53" s="104"/>
      <c r="DI53" s="104"/>
      <c r="DJ53" s="104"/>
      <c r="DK53" s="104"/>
      <c r="DL53" s="104"/>
      <c r="DM53" s="104"/>
      <c r="DN53" s="104"/>
      <c r="DO53" s="104"/>
      <c r="DP53" s="104"/>
      <c r="DQ53" s="104"/>
      <c r="DR53" s="104"/>
      <c r="DS53" s="104"/>
      <c r="DT53" s="104"/>
      <c r="DU53" s="104"/>
      <c r="DV53" s="104"/>
      <c r="DW53" s="104"/>
      <c r="DX53" s="104"/>
      <c r="DY53" s="104"/>
      <c r="DZ53" s="104"/>
      <c r="EA53" s="104"/>
      <c r="EB53" s="104"/>
      <c r="EC53" s="104"/>
      <c r="ED53" s="104"/>
      <c r="EE53" s="104"/>
      <c r="EF53" s="104"/>
      <c r="EG53" s="104"/>
      <c r="EH53" s="104"/>
      <c r="EI53" s="104"/>
      <c r="EJ53" s="104"/>
      <c r="EK53" s="104"/>
      <c r="EL53" s="104"/>
      <c r="EM53" s="104"/>
      <c r="EN53" s="104"/>
      <c r="EO53" s="104"/>
      <c r="EP53" s="104"/>
      <c r="EQ53" s="104"/>
      <c r="ER53" s="104"/>
      <c r="ES53" s="104"/>
      <c r="ET53" s="104"/>
      <c r="EU53" s="104"/>
      <c r="EV53" s="104"/>
      <c r="EW53" s="104"/>
      <c r="EX53" s="104"/>
      <c r="EY53" s="104"/>
      <c r="EZ53" s="104"/>
      <c r="FA53" s="104"/>
      <c r="FB53" s="104"/>
      <c r="FC53" s="104"/>
      <c r="FD53" s="104"/>
      <c r="FE53" s="104"/>
      <c r="FF53" s="104"/>
      <c r="FG53" s="104"/>
      <c r="FH53" s="104"/>
      <c r="FI53" s="104"/>
      <c r="FJ53" s="104"/>
      <c r="FK53" s="104"/>
      <c r="FL53" s="104"/>
      <c r="FM53" s="104"/>
      <c r="FN53" s="104"/>
      <c r="FO53" s="104"/>
      <c r="FP53" s="104"/>
      <c r="FQ53" s="104"/>
      <c r="FR53" s="104"/>
      <c r="FS53" s="104"/>
      <c r="FT53" s="104"/>
      <c r="FU53" s="104"/>
      <c r="FV53" s="104"/>
      <c r="FW53" s="104"/>
      <c r="FX53" s="104"/>
      <c r="FY53" s="104"/>
      <c r="FZ53" s="104"/>
      <c r="GA53" s="104"/>
      <c r="GB53" s="104"/>
      <c r="GC53" s="104"/>
      <c r="GD53" s="104"/>
      <c r="GE53" s="104"/>
      <c r="GF53" s="104"/>
      <c r="GG53" s="104"/>
      <c r="GH53" s="104"/>
      <c r="GI53" s="104"/>
      <c r="GJ53" s="104"/>
      <c r="GK53" s="104"/>
      <c r="GL53" s="104"/>
      <c r="GM53" s="104"/>
      <c r="GN53" s="104"/>
      <c r="GO53" s="104"/>
      <c r="GP53" s="104"/>
      <c r="GQ53" s="104"/>
      <c r="GR53" s="104"/>
      <c r="GS53" s="104"/>
      <c r="GT53" s="104"/>
      <c r="GU53" s="104"/>
      <c r="GV53" s="104"/>
      <c r="GW53" s="104"/>
      <c r="GX53" s="104"/>
      <c r="GY53" s="104"/>
      <c r="GZ53" s="104"/>
      <c r="HA53" s="104"/>
      <c r="HB53" s="104"/>
      <c r="HC53" s="104"/>
      <c r="HD53" s="104"/>
      <c r="HE53" s="104"/>
      <c r="HF53" s="104"/>
      <c r="HG53" s="104"/>
      <c r="HH53" s="104"/>
      <c r="HI53" s="104"/>
      <c r="HJ53" s="104"/>
      <c r="HK53" s="104"/>
      <c r="HL53" s="104"/>
      <c r="HM53" s="104"/>
      <c r="HN53" s="104"/>
      <c r="HO53" s="104"/>
      <c r="HP53" s="104"/>
      <c r="HQ53" s="104"/>
      <c r="HR53" s="104"/>
      <c r="HS53" s="104"/>
      <c r="HT53" s="104"/>
      <c r="HU53" s="104"/>
      <c r="HV53" s="104"/>
      <c r="HW53" s="104"/>
      <c r="HX53" s="104"/>
      <c r="HY53" s="104"/>
      <c r="HZ53" s="104"/>
      <c r="IA53" s="104"/>
      <c r="IB53" s="104"/>
      <c r="IC53" s="104"/>
      <c r="ID53" s="104"/>
      <c r="IE53" s="104"/>
      <c r="IF53" s="104"/>
      <c r="IG53" s="104"/>
      <c r="IH53" s="104"/>
      <c r="II53" s="104"/>
      <c r="IJ53" s="104"/>
      <c r="IK53" s="104"/>
      <c r="IL53" s="104"/>
      <c r="IM53" s="104"/>
      <c r="IN53" s="104"/>
      <c r="IO53" s="104"/>
      <c r="IP53" s="104"/>
      <c r="IQ53" s="104"/>
      <c r="IR53" s="104"/>
      <c r="IS53" s="104"/>
      <c r="IT53" s="104"/>
      <c r="IU53" s="104"/>
      <c r="IV53" s="104"/>
    </row>
    <row r="54" spans="1:256">
      <c r="A54" s="110" t="s">
        <v>139</v>
      </c>
      <c r="B54" s="111" t="s">
        <v>140</v>
      </c>
      <c r="C54" s="101">
        <f>SUM(C53)</f>
        <v>554</v>
      </c>
      <c r="D54" s="101">
        <f t="shared" si="16"/>
        <v>0</v>
      </c>
      <c r="E54" s="101">
        <f t="shared" si="16"/>
        <v>0</v>
      </c>
      <c r="F54" s="101">
        <f t="shared" si="16"/>
        <v>0</v>
      </c>
      <c r="G54" s="101">
        <f t="shared" si="16"/>
        <v>0</v>
      </c>
      <c r="H54" s="101">
        <f t="shared" si="16"/>
        <v>0</v>
      </c>
      <c r="I54" s="101">
        <f t="shared" si="16"/>
        <v>0</v>
      </c>
      <c r="J54" s="101">
        <f t="shared" si="16"/>
        <v>0</v>
      </c>
      <c r="K54" s="101">
        <f t="shared" si="16"/>
        <v>0</v>
      </c>
      <c r="L54" s="101">
        <f t="shared" si="16"/>
        <v>0</v>
      </c>
      <c r="M54" s="101">
        <f t="shared" si="16"/>
        <v>0</v>
      </c>
      <c r="N54" s="101">
        <f t="shared" si="16"/>
        <v>0</v>
      </c>
      <c r="O54" s="101">
        <v>554</v>
      </c>
      <c r="P54" s="103"/>
      <c r="Q54" s="88"/>
      <c r="R54" s="104"/>
      <c r="S54" s="104"/>
      <c r="T54" s="104"/>
      <c r="U54" s="104"/>
      <c r="V54" s="104"/>
      <c r="W54" s="104"/>
      <c r="X54" s="104"/>
      <c r="Y54" s="104"/>
      <c r="Z54" s="104"/>
      <c r="AA54" s="104"/>
      <c r="AB54" s="104"/>
      <c r="AC54" s="104"/>
      <c r="AD54" s="104"/>
      <c r="AE54" s="104"/>
      <c r="AF54" s="104"/>
      <c r="AG54" s="104"/>
      <c r="AH54" s="104"/>
      <c r="AI54" s="104"/>
      <c r="AJ54" s="104"/>
      <c r="AK54" s="104"/>
      <c r="AL54" s="104"/>
      <c r="AM54" s="104"/>
      <c r="AN54" s="104"/>
      <c r="AO54" s="104"/>
      <c r="AP54" s="104"/>
      <c r="AQ54" s="104"/>
      <c r="AR54" s="104"/>
      <c r="AS54" s="104"/>
      <c r="AT54" s="104"/>
      <c r="AU54" s="104"/>
      <c r="AV54" s="104"/>
      <c r="AW54" s="104"/>
      <c r="AX54" s="104"/>
      <c r="AY54" s="104"/>
      <c r="AZ54" s="104"/>
      <c r="BA54" s="104"/>
      <c r="BB54" s="104"/>
      <c r="BC54" s="104"/>
      <c r="BD54" s="104"/>
      <c r="BE54" s="104"/>
      <c r="BF54" s="104"/>
      <c r="BG54" s="104"/>
      <c r="BH54" s="104"/>
      <c r="BI54" s="104"/>
      <c r="BJ54" s="104"/>
      <c r="BK54" s="104"/>
      <c r="BL54" s="104"/>
      <c r="BM54" s="104"/>
      <c r="BN54" s="104"/>
      <c r="BO54" s="104"/>
      <c r="BP54" s="104"/>
      <c r="BQ54" s="104"/>
      <c r="BR54" s="104"/>
      <c r="BS54" s="104"/>
      <c r="BT54" s="104"/>
      <c r="BU54" s="104"/>
      <c r="BV54" s="104"/>
      <c r="BW54" s="104"/>
      <c r="BX54" s="104"/>
      <c r="BY54" s="104"/>
      <c r="BZ54" s="104"/>
      <c r="CA54" s="104"/>
      <c r="CB54" s="104"/>
      <c r="CC54" s="104"/>
      <c r="CD54" s="104"/>
      <c r="CE54" s="104"/>
      <c r="CF54" s="104"/>
      <c r="CG54" s="104"/>
      <c r="CH54" s="104"/>
      <c r="CI54" s="104"/>
      <c r="CJ54" s="104"/>
      <c r="CK54" s="104"/>
      <c r="CL54" s="104"/>
      <c r="CM54" s="104"/>
      <c r="CN54" s="104"/>
      <c r="CO54" s="104"/>
      <c r="CP54" s="104"/>
      <c r="CQ54" s="104"/>
      <c r="CR54" s="104"/>
      <c r="CS54" s="104"/>
      <c r="CT54" s="104"/>
      <c r="CU54" s="104"/>
      <c r="CV54" s="104"/>
      <c r="CW54" s="104"/>
      <c r="CX54" s="104"/>
      <c r="CY54" s="104"/>
      <c r="CZ54" s="104"/>
      <c r="DA54" s="104"/>
      <c r="DB54" s="104"/>
      <c r="DC54" s="104"/>
      <c r="DD54" s="104"/>
      <c r="DE54" s="104"/>
      <c r="DF54" s="104"/>
      <c r="DG54" s="104"/>
      <c r="DH54" s="104"/>
      <c r="DI54" s="104"/>
      <c r="DJ54" s="104"/>
      <c r="DK54" s="104"/>
      <c r="DL54" s="104"/>
      <c r="DM54" s="104"/>
      <c r="DN54" s="104"/>
      <c r="DO54" s="104"/>
      <c r="DP54" s="104"/>
      <c r="DQ54" s="104"/>
      <c r="DR54" s="104"/>
      <c r="DS54" s="104"/>
      <c r="DT54" s="104"/>
      <c r="DU54" s="104"/>
      <c r="DV54" s="104"/>
      <c r="DW54" s="104"/>
      <c r="DX54" s="104"/>
      <c r="DY54" s="104"/>
      <c r="DZ54" s="104"/>
      <c r="EA54" s="104"/>
      <c r="EB54" s="104"/>
      <c r="EC54" s="104"/>
      <c r="ED54" s="104"/>
      <c r="EE54" s="104"/>
      <c r="EF54" s="104"/>
      <c r="EG54" s="104"/>
      <c r="EH54" s="104"/>
      <c r="EI54" s="104"/>
      <c r="EJ54" s="104"/>
      <c r="EK54" s="104"/>
      <c r="EL54" s="104"/>
      <c r="EM54" s="104"/>
      <c r="EN54" s="104"/>
      <c r="EO54" s="104"/>
      <c r="EP54" s="104"/>
      <c r="EQ54" s="104"/>
      <c r="ER54" s="104"/>
      <c r="ES54" s="104"/>
      <c r="ET54" s="104"/>
      <c r="EU54" s="104"/>
      <c r="EV54" s="104"/>
      <c r="EW54" s="104"/>
      <c r="EX54" s="104"/>
      <c r="EY54" s="104"/>
      <c r="EZ54" s="104"/>
      <c r="FA54" s="104"/>
      <c r="FB54" s="104"/>
      <c r="FC54" s="104"/>
      <c r="FD54" s="104"/>
      <c r="FE54" s="104"/>
      <c r="FF54" s="104"/>
      <c r="FG54" s="104"/>
      <c r="FH54" s="104"/>
      <c r="FI54" s="104"/>
      <c r="FJ54" s="104"/>
      <c r="FK54" s="104"/>
      <c r="FL54" s="104"/>
      <c r="FM54" s="104"/>
      <c r="FN54" s="104"/>
      <c r="FO54" s="104"/>
      <c r="FP54" s="104"/>
      <c r="FQ54" s="104"/>
      <c r="FR54" s="104"/>
      <c r="FS54" s="104"/>
      <c r="FT54" s="104"/>
      <c r="FU54" s="104"/>
      <c r="FV54" s="104"/>
      <c r="FW54" s="104"/>
      <c r="FX54" s="104"/>
      <c r="FY54" s="104"/>
      <c r="FZ54" s="104"/>
      <c r="GA54" s="104"/>
      <c r="GB54" s="104"/>
      <c r="GC54" s="104"/>
      <c r="GD54" s="104"/>
      <c r="GE54" s="104"/>
      <c r="GF54" s="104"/>
      <c r="GG54" s="104"/>
      <c r="GH54" s="104"/>
      <c r="GI54" s="104"/>
      <c r="GJ54" s="104"/>
      <c r="GK54" s="104"/>
      <c r="GL54" s="104"/>
      <c r="GM54" s="104"/>
      <c r="GN54" s="104"/>
      <c r="GO54" s="104"/>
      <c r="GP54" s="104"/>
      <c r="GQ54" s="104"/>
      <c r="GR54" s="104"/>
      <c r="GS54" s="104"/>
      <c r="GT54" s="104"/>
      <c r="GU54" s="104"/>
      <c r="GV54" s="104"/>
      <c r="GW54" s="104"/>
      <c r="GX54" s="104"/>
      <c r="GY54" s="104"/>
      <c r="GZ54" s="104"/>
      <c r="HA54" s="104"/>
      <c r="HB54" s="104"/>
      <c r="HC54" s="104"/>
      <c r="HD54" s="104"/>
      <c r="HE54" s="104"/>
      <c r="HF54" s="104"/>
      <c r="HG54" s="104"/>
      <c r="HH54" s="104"/>
      <c r="HI54" s="104"/>
      <c r="HJ54" s="104"/>
      <c r="HK54" s="104"/>
      <c r="HL54" s="104"/>
      <c r="HM54" s="104"/>
      <c r="HN54" s="104"/>
      <c r="HO54" s="104"/>
      <c r="HP54" s="104"/>
      <c r="HQ54" s="104"/>
      <c r="HR54" s="104"/>
      <c r="HS54" s="104"/>
      <c r="HT54" s="104"/>
      <c r="HU54" s="104"/>
      <c r="HV54" s="104"/>
      <c r="HW54" s="104"/>
      <c r="HX54" s="104"/>
      <c r="HY54" s="104"/>
      <c r="HZ54" s="104"/>
      <c r="IA54" s="104"/>
      <c r="IB54" s="104"/>
      <c r="IC54" s="104"/>
      <c r="ID54" s="104"/>
      <c r="IE54" s="104"/>
      <c r="IF54" s="104"/>
      <c r="IG54" s="104"/>
      <c r="IH54" s="104"/>
      <c r="II54" s="104"/>
      <c r="IJ54" s="104"/>
      <c r="IK54" s="104"/>
      <c r="IL54" s="104"/>
      <c r="IM54" s="104"/>
      <c r="IN54" s="104"/>
      <c r="IO54" s="104"/>
      <c r="IP54" s="104"/>
      <c r="IQ54" s="104"/>
      <c r="IR54" s="104"/>
      <c r="IS54" s="104"/>
      <c r="IT54" s="104"/>
      <c r="IU54" s="104"/>
      <c r="IV54" s="104"/>
    </row>
    <row r="55" spans="1:256">
      <c r="A55" s="112" t="s">
        <v>12</v>
      </c>
      <c r="B55" s="112"/>
      <c r="C55" s="101">
        <f>SUM(C51+C54)</f>
        <v>1811</v>
      </c>
      <c r="D55" s="101">
        <f t="shared" ref="D55:N55" si="17">SUM(D51+D54)</f>
        <v>1257</v>
      </c>
      <c r="E55" s="101">
        <f t="shared" si="17"/>
        <v>2007</v>
      </c>
      <c r="F55" s="101">
        <f t="shared" si="17"/>
        <v>1786</v>
      </c>
      <c r="G55" s="101">
        <f t="shared" si="17"/>
        <v>20820</v>
      </c>
      <c r="H55" s="101">
        <f t="shared" si="17"/>
        <v>2220</v>
      </c>
      <c r="I55" s="101">
        <f t="shared" si="17"/>
        <v>10498</v>
      </c>
      <c r="J55" s="101">
        <f t="shared" si="17"/>
        <v>1803</v>
      </c>
      <c r="K55" s="101">
        <f t="shared" si="17"/>
        <v>2603</v>
      </c>
      <c r="L55" s="101">
        <f t="shared" si="17"/>
        <v>2308</v>
      </c>
      <c r="M55" s="101">
        <f t="shared" si="17"/>
        <v>1254</v>
      </c>
      <c r="N55" s="101">
        <f t="shared" si="17"/>
        <v>1355</v>
      </c>
      <c r="O55" s="101">
        <v>49722</v>
      </c>
      <c r="P55" s="103"/>
      <c r="Q55" s="88"/>
      <c r="R55" s="104"/>
      <c r="S55" s="104"/>
      <c r="T55" s="104"/>
      <c r="U55" s="104"/>
      <c r="V55" s="104"/>
      <c r="W55" s="104"/>
      <c r="X55" s="104"/>
      <c r="Y55" s="104"/>
      <c r="Z55" s="104"/>
      <c r="AA55" s="104"/>
      <c r="AB55" s="104"/>
      <c r="AC55" s="104"/>
      <c r="AD55" s="104"/>
      <c r="AE55" s="104"/>
      <c r="AF55" s="104"/>
      <c r="AG55" s="104"/>
      <c r="AH55" s="104"/>
      <c r="AI55" s="104"/>
      <c r="AJ55" s="104"/>
      <c r="AK55" s="104"/>
      <c r="AL55" s="104"/>
      <c r="AM55" s="104"/>
      <c r="AN55" s="104"/>
      <c r="AO55" s="104"/>
      <c r="AP55" s="104"/>
      <c r="AQ55" s="104"/>
      <c r="AR55" s="104"/>
      <c r="AS55" s="104"/>
      <c r="AT55" s="104"/>
      <c r="AU55" s="104"/>
      <c r="AV55" s="104"/>
      <c r="AW55" s="104"/>
      <c r="AX55" s="104"/>
      <c r="AY55" s="104"/>
      <c r="AZ55" s="104"/>
      <c r="BA55" s="104"/>
      <c r="BB55" s="104"/>
      <c r="BC55" s="104"/>
      <c r="BD55" s="104"/>
      <c r="BE55" s="104"/>
      <c r="BF55" s="104"/>
      <c r="BG55" s="104"/>
      <c r="BH55" s="104"/>
      <c r="BI55" s="104"/>
      <c r="BJ55" s="104"/>
      <c r="BK55" s="104"/>
      <c r="BL55" s="104"/>
      <c r="BM55" s="104"/>
      <c r="BN55" s="104"/>
      <c r="BO55" s="104"/>
      <c r="BP55" s="104"/>
      <c r="BQ55" s="104"/>
      <c r="BR55" s="104"/>
      <c r="BS55" s="104"/>
      <c r="BT55" s="104"/>
      <c r="BU55" s="104"/>
      <c r="BV55" s="104"/>
      <c r="BW55" s="104"/>
      <c r="BX55" s="104"/>
      <c r="BY55" s="104"/>
      <c r="BZ55" s="104"/>
      <c r="CA55" s="104"/>
      <c r="CB55" s="104"/>
      <c r="CC55" s="104"/>
      <c r="CD55" s="104"/>
      <c r="CE55" s="104"/>
      <c r="CF55" s="104"/>
      <c r="CG55" s="104"/>
      <c r="CH55" s="104"/>
      <c r="CI55" s="104"/>
      <c r="CJ55" s="104"/>
      <c r="CK55" s="104"/>
      <c r="CL55" s="104"/>
      <c r="CM55" s="104"/>
      <c r="CN55" s="104"/>
      <c r="CO55" s="104"/>
      <c r="CP55" s="104"/>
      <c r="CQ55" s="104"/>
      <c r="CR55" s="104"/>
      <c r="CS55" s="104"/>
      <c r="CT55" s="104"/>
      <c r="CU55" s="104"/>
      <c r="CV55" s="104"/>
      <c r="CW55" s="104"/>
      <c r="CX55" s="104"/>
      <c r="CY55" s="104"/>
      <c r="CZ55" s="104"/>
      <c r="DA55" s="104"/>
      <c r="DB55" s="104"/>
      <c r="DC55" s="104"/>
      <c r="DD55" s="104"/>
      <c r="DE55" s="104"/>
      <c r="DF55" s="104"/>
      <c r="DG55" s="104"/>
      <c r="DH55" s="104"/>
      <c r="DI55" s="104"/>
      <c r="DJ55" s="104"/>
      <c r="DK55" s="104"/>
      <c r="DL55" s="104"/>
      <c r="DM55" s="104"/>
      <c r="DN55" s="104"/>
      <c r="DO55" s="104"/>
      <c r="DP55" s="104"/>
      <c r="DQ55" s="104"/>
      <c r="DR55" s="104"/>
      <c r="DS55" s="104"/>
      <c r="DT55" s="104"/>
      <c r="DU55" s="104"/>
      <c r="DV55" s="104"/>
      <c r="DW55" s="104"/>
      <c r="DX55" s="104"/>
      <c r="DY55" s="104"/>
      <c r="DZ55" s="104"/>
      <c r="EA55" s="104"/>
      <c r="EB55" s="104"/>
      <c r="EC55" s="104"/>
      <c r="ED55" s="104"/>
      <c r="EE55" s="104"/>
      <c r="EF55" s="104"/>
      <c r="EG55" s="104"/>
      <c r="EH55" s="104"/>
      <c r="EI55" s="104"/>
      <c r="EJ55" s="104"/>
      <c r="EK55" s="104"/>
      <c r="EL55" s="104"/>
      <c r="EM55" s="104"/>
      <c r="EN55" s="104"/>
      <c r="EO55" s="104"/>
      <c r="EP55" s="104"/>
      <c r="EQ55" s="104"/>
      <c r="ER55" s="104"/>
      <c r="ES55" s="104"/>
      <c r="ET55" s="104"/>
      <c r="EU55" s="104"/>
      <c r="EV55" s="104"/>
      <c r="EW55" s="104"/>
      <c r="EX55" s="104"/>
      <c r="EY55" s="104"/>
      <c r="EZ55" s="104"/>
      <c r="FA55" s="104"/>
      <c r="FB55" s="104"/>
      <c r="FC55" s="104"/>
      <c r="FD55" s="104"/>
      <c r="FE55" s="104"/>
      <c r="FF55" s="104"/>
      <c r="FG55" s="104"/>
      <c r="FH55" s="104"/>
      <c r="FI55" s="104"/>
      <c r="FJ55" s="104"/>
      <c r="FK55" s="104"/>
      <c r="FL55" s="104"/>
      <c r="FM55" s="104"/>
      <c r="FN55" s="104"/>
      <c r="FO55" s="104"/>
      <c r="FP55" s="104"/>
      <c r="FQ55" s="104"/>
      <c r="FR55" s="104"/>
      <c r="FS55" s="104"/>
      <c r="FT55" s="104"/>
      <c r="FU55" s="104"/>
      <c r="FV55" s="104"/>
      <c r="FW55" s="104"/>
      <c r="FX55" s="104"/>
      <c r="FY55" s="104"/>
      <c r="FZ55" s="104"/>
      <c r="GA55" s="104"/>
      <c r="GB55" s="104"/>
      <c r="GC55" s="104"/>
      <c r="GD55" s="104"/>
      <c r="GE55" s="104"/>
      <c r="GF55" s="104"/>
      <c r="GG55" s="104"/>
      <c r="GH55" s="104"/>
      <c r="GI55" s="104"/>
      <c r="GJ55" s="104"/>
      <c r="GK55" s="104"/>
      <c r="GL55" s="104"/>
      <c r="GM55" s="104"/>
      <c r="GN55" s="104"/>
      <c r="GO55" s="104"/>
      <c r="GP55" s="104"/>
      <c r="GQ55" s="104"/>
      <c r="GR55" s="104"/>
      <c r="GS55" s="104"/>
      <c r="GT55" s="104"/>
      <c r="GU55" s="104"/>
      <c r="GV55" s="104"/>
      <c r="GW55" s="104"/>
      <c r="GX55" s="104"/>
      <c r="GY55" s="104"/>
      <c r="GZ55" s="104"/>
      <c r="HA55" s="104"/>
      <c r="HB55" s="104"/>
      <c r="HC55" s="104"/>
      <c r="HD55" s="104"/>
      <c r="HE55" s="104"/>
      <c r="HF55" s="104"/>
      <c r="HG55" s="104"/>
      <c r="HH55" s="104"/>
      <c r="HI55" s="104"/>
      <c r="HJ55" s="104"/>
      <c r="HK55" s="104"/>
      <c r="HL55" s="104"/>
      <c r="HM55" s="104"/>
      <c r="HN55" s="104"/>
      <c r="HO55" s="104"/>
      <c r="HP55" s="104"/>
      <c r="HQ55" s="104"/>
      <c r="HR55" s="104"/>
      <c r="HS55" s="104"/>
      <c r="HT55" s="104"/>
      <c r="HU55" s="104"/>
      <c r="HV55" s="104"/>
      <c r="HW55" s="104"/>
      <c r="HX55" s="104"/>
      <c r="HY55" s="104"/>
      <c r="HZ55" s="104"/>
      <c r="IA55" s="104"/>
      <c r="IB55" s="104"/>
      <c r="IC55" s="104"/>
      <c r="ID55" s="104"/>
      <c r="IE55" s="104"/>
      <c r="IF55" s="104"/>
      <c r="IG55" s="104"/>
      <c r="IH55" s="104"/>
      <c r="II55" s="104"/>
      <c r="IJ55" s="104"/>
      <c r="IK55" s="104"/>
      <c r="IL55" s="104"/>
      <c r="IM55" s="104"/>
      <c r="IN55" s="104"/>
      <c r="IO55" s="104"/>
      <c r="IP55" s="104"/>
      <c r="IQ55" s="104"/>
      <c r="IR55" s="104"/>
      <c r="IS55" s="104"/>
      <c r="IT55" s="104"/>
      <c r="IU55" s="104"/>
      <c r="IV55" s="104"/>
    </row>
    <row r="56" spans="1:256">
      <c r="A56" s="120"/>
      <c r="B56" s="120"/>
      <c r="C56" s="121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03"/>
      <c r="Q56" s="88"/>
      <c r="R56" s="104"/>
      <c r="S56" s="104"/>
      <c r="T56" s="104"/>
      <c r="U56" s="104"/>
      <c r="V56" s="104"/>
      <c r="W56" s="104"/>
      <c r="X56" s="104"/>
      <c r="Y56" s="104"/>
      <c r="Z56" s="104"/>
      <c r="AA56" s="104"/>
      <c r="AB56" s="104"/>
      <c r="AC56" s="104"/>
      <c r="AD56" s="104"/>
      <c r="AE56" s="104"/>
      <c r="AF56" s="104"/>
      <c r="AG56" s="104"/>
      <c r="AH56" s="104"/>
      <c r="AI56" s="104"/>
      <c r="AJ56" s="104"/>
      <c r="AK56" s="104"/>
      <c r="AL56" s="104"/>
      <c r="AM56" s="104"/>
      <c r="AN56" s="104"/>
      <c r="AO56" s="104"/>
      <c r="AP56" s="104"/>
      <c r="AQ56" s="104"/>
      <c r="AR56" s="104"/>
      <c r="AS56" s="104"/>
      <c r="AT56" s="104"/>
      <c r="AU56" s="104"/>
      <c r="AV56" s="104"/>
      <c r="AW56" s="104"/>
      <c r="AX56" s="104"/>
      <c r="AY56" s="104"/>
      <c r="AZ56" s="104"/>
      <c r="BA56" s="104"/>
      <c r="BB56" s="104"/>
      <c r="BC56" s="104"/>
      <c r="BD56" s="104"/>
      <c r="BE56" s="104"/>
      <c r="BF56" s="104"/>
      <c r="BG56" s="104"/>
      <c r="BH56" s="104"/>
      <c r="BI56" s="104"/>
      <c r="BJ56" s="104"/>
      <c r="BK56" s="104"/>
      <c r="BL56" s="104"/>
      <c r="BM56" s="104"/>
      <c r="BN56" s="104"/>
      <c r="BO56" s="104"/>
      <c r="BP56" s="104"/>
      <c r="BQ56" s="104"/>
      <c r="BR56" s="104"/>
      <c r="BS56" s="104"/>
      <c r="BT56" s="104"/>
      <c r="BU56" s="104"/>
      <c r="BV56" s="104"/>
      <c r="BW56" s="104"/>
      <c r="BX56" s="104"/>
      <c r="BY56" s="104"/>
      <c r="BZ56" s="104"/>
      <c r="CA56" s="104"/>
      <c r="CB56" s="104"/>
      <c r="CC56" s="104"/>
      <c r="CD56" s="104"/>
      <c r="CE56" s="104"/>
      <c r="CF56" s="104"/>
      <c r="CG56" s="104"/>
      <c r="CH56" s="104"/>
      <c r="CI56" s="104"/>
      <c r="CJ56" s="104"/>
      <c r="CK56" s="104"/>
      <c r="CL56" s="104"/>
      <c r="CM56" s="104"/>
      <c r="CN56" s="104"/>
      <c r="CO56" s="104"/>
      <c r="CP56" s="104"/>
      <c r="CQ56" s="104"/>
      <c r="CR56" s="104"/>
      <c r="CS56" s="104"/>
      <c r="CT56" s="104"/>
      <c r="CU56" s="104"/>
      <c r="CV56" s="104"/>
      <c r="CW56" s="104"/>
      <c r="CX56" s="104"/>
      <c r="CY56" s="104"/>
      <c r="CZ56" s="104"/>
      <c r="DA56" s="104"/>
      <c r="DB56" s="104"/>
      <c r="DC56" s="104"/>
      <c r="DD56" s="104"/>
      <c r="DE56" s="104"/>
      <c r="DF56" s="104"/>
      <c r="DG56" s="104"/>
      <c r="DH56" s="104"/>
      <c r="DI56" s="104"/>
      <c r="DJ56" s="104"/>
      <c r="DK56" s="104"/>
      <c r="DL56" s="104"/>
      <c r="DM56" s="104"/>
      <c r="DN56" s="104"/>
      <c r="DO56" s="104"/>
      <c r="DP56" s="104"/>
      <c r="DQ56" s="104"/>
      <c r="DR56" s="104"/>
      <c r="DS56" s="104"/>
      <c r="DT56" s="104"/>
      <c r="DU56" s="104"/>
      <c r="DV56" s="104"/>
      <c r="DW56" s="104"/>
      <c r="DX56" s="104"/>
      <c r="DY56" s="104"/>
      <c r="DZ56" s="104"/>
      <c r="EA56" s="104"/>
      <c r="EB56" s="104"/>
      <c r="EC56" s="104"/>
      <c r="ED56" s="104"/>
      <c r="EE56" s="104"/>
      <c r="EF56" s="104"/>
      <c r="EG56" s="104"/>
      <c r="EH56" s="104"/>
      <c r="EI56" s="104"/>
      <c r="EJ56" s="104"/>
      <c r="EK56" s="104"/>
      <c r="EL56" s="104"/>
      <c r="EM56" s="104"/>
      <c r="EN56" s="104"/>
      <c r="EO56" s="104"/>
      <c r="EP56" s="104"/>
      <c r="EQ56" s="104"/>
      <c r="ER56" s="104"/>
      <c r="ES56" s="104"/>
      <c r="ET56" s="104"/>
      <c r="EU56" s="104"/>
      <c r="EV56" s="104"/>
      <c r="EW56" s="104"/>
      <c r="EX56" s="104"/>
      <c r="EY56" s="104"/>
      <c r="EZ56" s="104"/>
      <c r="FA56" s="104"/>
      <c r="FB56" s="104"/>
      <c r="FC56" s="104"/>
      <c r="FD56" s="104"/>
      <c r="FE56" s="104"/>
      <c r="FF56" s="104"/>
      <c r="FG56" s="104"/>
      <c r="FH56" s="104"/>
      <c r="FI56" s="104"/>
      <c r="FJ56" s="104"/>
      <c r="FK56" s="104"/>
      <c r="FL56" s="104"/>
      <c r="FM56" s="104"/>
      <c r="FN56" s="104"/>
      <c r="FO56" s="104"/>
      <c r="FP56" s="104"/>
      <c r="FQ56" s="104"/>
      <c r="FR56" s="104"/>
      <c r="FS56" s="104"/>
      <c r="FT56" s="104"/>
      <c r="FU56" s="104"/>
      <c r="FV56" s="104"/>
      <c r="FW56" s="104"/>
      <c r="FX56" s="104"/>
      <c r="FY56" s="104"/>
      <c r="FZ56" s="104"/>
      <c r="GA56" s="104"/>
      <c r="GB56" s="104"/>
      <c r="GC56" s="104"/>
      <c r="GD56" s="104"/>
      <c r="GE56" s="104"/>
      <c r="GF56" s="104"/>
      <c r="GG56" s="104"/>
      <c r="GH56" s="104"/>
      <c r="GI56" s="104"/>
      <c r="GJ56" s="104"/>
      <c r="GK56" s="104"/>
      <c r="GL56" s="104"/>
      <c r="GM56" s="104"/>
      <c r="GN56" s="104"/>
      <c r="GO56" s="104"/>
      <c r="GP56" s="104"/>
      <c r="GQ56" s="104"/>
      <c r="GR56" s="104"/>
      <c r="GS56" s="104"/>
      <c r="GT56" s="104"/>
      <c r="GU56" s="104"/>
      <c r="GV56" s="104"/>
      <c r="GW56" s="104"/>
      <c r="GX56" s="104"/>
      <c r="GY56" s="104"/>
      <c r="GZ56" s="104"/>
      <c r="HA56" s="104"/>
      <c r="HB56" s="104"/>
      <c r="HC56" s="104"/>
      <c r="HD56" s="104"/>
      <c r="HE56" s="104"/>
      <c r="HF56" s="104"/>
      <c r="HG56" s="104"/>
      <c r="HH56" s="104"/>
      <c r="HI56" s="104"/>
      <c r="HJ56" s="104"/>
      <c r="HK56" s="104"/>
      <c r="HL56" s="104"/>
      <c r="HM56" s="104"/>
      <c r="HN56" s="104"/>
      <c r="HO56" s="104"/>
      <c r="HP56" s="104"/>
      <c r="HQ56" s="104"/>
      <c r="HR56" s="104"/>
      <c r="HS56" s="104"/>
      <c r="HT56" s="104"/>
      <c r="HU56" s="104"/>
      <c r="HV56" s="104"/>
      <c r="HW56" s="104"/>
      <c r="HX56" s="104"/>
      <c r="HY56" s="104"/>
      <c r="HZ56" s="104"/>
      <c r="IA56" s="104"/>
      <c r="IB56" s="104"/>
      <c r="IC56" s="104"/>
      <c r="ID56" s="104"/>
      <c r="IE56" s="104"/>
      <c r="IF56" s="104"/>
      <c r="IG56" s="104"/>
      <c r="IH56" s="104"/>
      <c r="II56" s="104"/>
      <c r="IJ56" s="104"/>
      <c r="IK56" s="104"/>
      <c r="IL56" s="104"/>
      <c r="IM56" s="104"/>
      <c r="IN56" s="104"/>
      <c r="IO56" s="104"/>
      <c r="IP56" s="104"/>
      <c r="IQ56" s="104"/>
      <c r="IR56" s="104"/>
      <c r="IS56" s="104"/>
      <c r="IT56" s="104"/>
      <c r="IU56" s="104"/>
      <c r="IV56" s="104"/>
    </row>
    <row r="57" spans="1:256">
      <c r="A57" s="120"/>
      <c r="B57" s="120"/>
      <c r="C57" s="121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03"/>
      <c r="Q57" s="88"/>
      <c r="R57" s="104"/>
      <c r="S57" s="104"/>
      <c r="T57" s="104"/>
      <c r="U57" s="104"/>
      <c r="V57" s="104"/>
      <c r="W57" s="104"/>
      <c r="X57" s="104"/>
      <c r="Y57" s="104"/>
      <c r="Z57" s="104"/>
      <c r="AA57" s="104"/>
      <c r="AB57" s="104"/>
      <c r="AC57" s="104"/>
      <c r="AD57" s="104"/>
      <c r="AE57" s="104"/>
      <c r="AF57" s="104"/>
      <c r="AG57" s="104"/>
      <c r="AH57" s="104"/>
      <c r="AI57" s="104"/>
      <c r="AJ57" s="104"/>
      <c r="AK57" s="104"/>
      <c r="AL57" s="104"/>
      <c r="AM57" s="104"/>
      <c r="AN57" s="104"/>
      <c r="AO57" s="104"/>
      <c r="AP57" s="104"/>
      <c r="AQ57" s="104"/>
      <c r="AR57" s="104"/>
      <c r="AS57" s="104"/>
      <c r="AT57" s="104"/>
      <c r="AU57" s="104"/>
      <c r="AV57" s="104"/>
      <c r="AW57" s="104"/>
      <c r="AX57" s="104"/>
      <c r="AY57" s="104"/>
      <c r="AZ57" s="104"/>
      <c r="BA57" s="104"/>
      <c r="BB57" s="104"/>
      <c r="BC57" s="104"/>
      <c r="BD57" s="104"/>
      <c r="BE57" s="104"/>
      <c r="BF57" s="104"/>
      <c r="BG57" s="104"/>
      <c r="BH57" s="104"/>
      <c r="BI57" s="104"/>
      <c r="BJ57" s="104"/>
      <c r="BK57" s="104"/>
      <c r="BL57" s="104"/>
      <c r="BM57" s="104"/>
      <c r="BN57" s="104"/>
      <c r="BO57" s="104"/>
      <c r="BP57" s="104"/>
      <c r="BQ57" s="104"/>
      <c r="BR57" s="104"/>
      <c r="BS57" s="104"/>
      <c r="BT57" s="104"/>
      <c r="BU57" s="104"/>
      <c r="BV57" s="104"/>
      <c r="BW57" s="104"/>
      <c r="BX57" s="104"/>
      <c r="BY57" s="104"/>
      <c r="BZ57" s="104"/>
      <c r="CA57" s="104"/>
      <c r="CB57" s="104"/>
      <c r="CC57" s="104"/>
      <c r="CD57" s="104"/>
      <c r="CE57" s="104"/>
      <c r="CF57" s="104"/>
      <c r="CG57" s="104"/>
      <c r="CH57" s="104"/>
      <c r="CI57" s="104"/>
      <c r="CJ57" s="104"/>
      <c r="CK57" s="104"/>
      <c r="CL57" s="104"/>
      <c r="CM57" s="104"/>
      <c r="CN57" s="104"/>
      <c r="CO57" s="104"/>
      <c r="CP57" s="104"/>
      <c r="CQ57" s="104"/>
      <c r="CR57" s="104"/>
      <c r="CS57" s="104"/>
      <c r="CT57" s="104"/>
      <c r="CU57" s="104"/>
      <c r="CV57" s="104"/>
      <c r="CW57" s="104"/>
      <c r="CX57" s="104"/>
      <c r="CY57" s="104"/>
      <c r="CZ57" s="104"/>
      <c r="DA57" s="104"/>
      <c r="DB57" s="104"/>
      <c r="DC57" s="104"/>
      <c r="DD57" s="104"/>
      <c r="DE57" s="104"/>
      <c r="DF57" s="104"/>
      <c r="DG57" s="104"/>
      <c r="DH57" s="104"/>
      <c r="DI57" s="104"/>
      <c r="DJ57" s="104"/>
      <c r="DK57" s="104"/>
      <c r="DL57" s="104"/>
      <c r="DM57" s="104"/>
      <c r="DN57" s="104"/>
      <c r="DO57" s="104"/>
      <c r="DP57" s="104"/>
      <c r="DQ57" s="104"/>
      <c r="DR57" s="104"/>
      <c r="DS57" s="104"/>
      <c r="DT57" s="104"/>
      <c r="DU57" s="104"/>
      <c r="DV57" s="104"/>
      <c r="DW57" s="104"/>
      <c r="DX57" s="104"/>
      <c r="DY57" s="104"/>
      <c r="DZ57" s="104"/>
      <c r="EA57" s="104"/>
      <c r="EB57" s="104"/>
      <c r="EC57" s="104"/>
      <c r="ED57" s="104"/>
      <c r="EE57" s="104"/>
      <c r="EF57" s="104"/>
      <c r="EG57" s="104"/>
      <c r="EH57" s="104"/>
      <c r="EI57" s="104"/>
      <c r="EJ57" s="104"/>
      <c r="EK57" s="104"/>
      <c r="EL57" s="104"/>
      <c r="EM57" s="104"/>
      <c r="EN57" s="104"/>
      <c r="EO57" s="104"/>
      <c r="EP57" s="104"/>
      <c r="EQ57" s="104"/>
      <c r="ER57" s="104"/>
      <c r="ES57" s="104"/>
      <c r="ET57" s="104"/>
      <c r="EU57" s="104"/>
      <c r="EV57" s="104"/>
      <c r="EW57" s="104"/>
      <c r="EX57" s="104"/>
      <c r="EY57" s="104"/>
      <c r="EZ57" s="104"/>
      <c r="FA57" s="104"/>
      <c r="FB57" s="104"/>
      <c r="FC57" s="104"/>
      <c r="FD57" s="104"/>
      <c r="FE57" s="104"/>
      <c r="FF57" s="104"/>
      <c r="FG57" s="104"/>
      <c r="FH57" s="104"/>
      <c r="FI57" s="104"/>
      <c r="FJ57" s="104"/>
      <c r="FK57" s="104"/>
      <c r="FL57" s="104"/>
      <c r="FM57" s="104"/>
      <c r="FN57" s="104"/>
      <c r="FO57" s="104"/>
      <c r="FP57" s="104"/>
      <c r="FQ57" s="104"/>
      <c r="FR57" s="104"/>
      <c r="FS57" s="104"/>
      <c r="FT57" s="104"/>
      <c r="FU57" s="104"/>
      <c r="FV57" s="104"/>
      <c r="FW57" s="104"/>
      <c r="FX57" s="104"/>
      <c r="FY57" s="104"/>
      <c r="FZ57" s="104"/>
      <c r="GA57" s="104"/>
      <c r="GB57" s="104"/>
      <c r="GC57" s="104"/>
      <c r="GD57" s="104"/>
      <c r="GE57" s="104"/>
      <c r="GF57" s="104"/>
      <c r="GG57" s="104"/>
      <c r="GH57" s="104"/>
      <c r="GI57" s="104"/>
      <c r="GJ57" s="104"/>
      <c r="GK57" s="104"/>
      <c r="GL57" s="104"/>
      <c r="GM57" s="104"/>
      <c r="GN57" s="104"/>
      <c r="GO57" s="104"/>
      <c r="GP57" s="104"/>
      <c r="GQ57" s="104"/>
      <c r="GR57" s="104"/>
      <c r="GS57" s="104"/>
      <c r="GT57" s="104"/>
      <c r="GU57" s="104"/>
      <c r="GV57" s="104"/>
      <c r="GW57" s="104"/>
      <c r="GX57" s="104"/>
      <c r="GY57" s="104"/>
      <c r="GZ57" s="104"/>
      <c r="HA57" s="104"/>
      <c r="HB57" s="104"/>
      <c r="HC57" s="104"/>
      <c r="HD57" s="104"/>
      <c r="HE57" s="104"/>
      <c r="HF57" s="104"/>
      <c r="HG57" s="104"/>
      <c r="HH57" s="104"/>
      <c r="HI57" s="104"/>
      <c r="HJ57" s="104"/>
      <c r="HK57" s="104"/>
      <c r="HL57" s="104"/>
      <c r="HM57" s="104"/>
      <c r="HN57" s="104"/>
      <c r="HO57" s="104"/>
      <c r="HP57" s="104"/>
      <c r="HQ57" s="104"/>
      <c r="HR57" s="104"/>
      <c r="HS57" s="104"/>
      <c r="HT57" s="104"/>
      <c r="HU57" s="104"/>
      <c r="HV57" s="104"/>
      <c r="HW57" s="104"/>
      <c r="HX57" s="104"/>
      <c r="HY57" s="104"/>
      <c r="HZ57" s="104"/>
      <c r="IA57" s="104"/>
      <c r="IB57" s="104"/>
      <c r="IC57" s="104"/>
      <c r="ID57" s="104"/>
      <c r="IE57" s="104"/>
      <c r="IF57" s="104"/>
      <c r="IG57" s="104"/>
      <c r="IH57" s="104"/>
      <c r="II57" s="104"/>
      <c r="IJ57" s="104"/>
      <c r="IK57" s="104"/>
      <c r="IL57" s="104"/>
      <c r="IM57" s="104"/>
      <c r="IN57" s="104"/>
      <c r="IO57" s="104"/>
      <c r="IP57" s="104"/>
      <c r="IQ57" s="104"/>
      <c r="IR57" s="104"/>
      <c r="IS57" s="104"/>
      <c r="IT57" s="104"/>
      <c r="IU57" s="104"/>
      <c r="IV57" s="104"/>
    </row>
    <row r="58" spans="1:256">
      <c r="A58" s="120"/>
      <c r="B58" s="120"/>
      <c r="C58" s="121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03"/>
      <c r="Q58" s="88"/>
      <c r="R58" s="104"/>
      <c r="S58" s="104"/>
      <c r="T58" s="104"/>
      <c r="U58" s="104"/>
      <c r="V58" s="104"/>
      <c r="W58" s="104"/>
      <c r="X58" s="104"/>
      <c r="Y58" s="104"/>
      <c r="Z58" s="104"/>
      <c r="AA58" s="104"/>
      <c r="AB58" s="104"/>
      <c r="AC58" s="104"/>
      <c r="AD58" s="104"/>
      <c r="AE58" s="104"/>
      <c r="AF58" s="104"/>
      <c r="AG58" s="104"/>
      <c r="AH58" s="104"/>
      <c r="AI58" s="104"/>
      <c r="AJ58" s="104"/>
      <c r="AK58" s="104"/>
      <c r="AL58" s="104"/>
      <c r="AM58" s="104"/>
      <c r="AN58" s="104"/>
      <c r="AO58" s="104"/>
      <c r="AP58" s="104"/>
      <c r="AQ58" s="104"/>
      <c r="AR58" s="104"/>
      <c r="AS58" s="104"/>
      <c r="AT58" s="104"/>
      <c r="AU58" s="104"/>
      <c r="AV58" s="104"/>
      <c r="AW58" s="104"/>
      <c r="AX58" s="104"/>
      <c r="AY58" s="104"/>
      <c r="AZ58" s="104"/>
      <c r="BA58" s="104"/>
      <c r="BB58" s="104"/>
      <c r="BC58" s="104"/>
      <c r="BD58" s="104"/>
      <c r="BE58" s="104"/>
      <c r="BF58" s="104"/>
      <c r="BG58" s="104"/>
      <c r="BH58" s="104"/>
      <c r="BI58" s="104"/>
      <c r="BJ58" s="104"/>
      <c r="BK58" s="104"/>
      <c r="BL58" s="104"/>
      <c r="BM58" s="104"/>
      <c r="BN58" s="104"/>
      <c r="BO58" s="104"/>
      <c r="BP58" s="104"/>
      <c r="BQ58" s="104"/>
      <c r="BR58" s="104"/>
      <c r="BS58" s="104"/>
      <c r="BT58" s="104"/>
      <c r="BU58" s="104"/>
      <c r="BV58" s="104"/>
      <c r="BW58" s="104"/>
      <c r="BX58" s="104"/>
      <c r="BY58" s="104"/>
      <c r="BZ58" s="104"/>
      <c r="CA58" s="104"/>
      <c r="CB58" s="104"/>
      <c r="CC58" s="104"/>
      <c r="CD58" s="104"/>
      <c r="CE58" s="104"/>
      <c r="CF58" s="104"/>
      <c r="CG58" s="104"/>
      <c r="CH58" s="104"/>
      <c r="CI58" s="104"/>
      <c r="CJ58" s="104"/>
      <c r="CK58" s="104"/>
      <c r="CL58" s="104"/>
      <c r="CM58" s="104"/>
      <c r="CN58" s="104"/>
      <c r="CO58" s="104"/>
      <c r="CP58" s="104"/>
      <c r="CQ58" s="104"/>
      <c r="CR58" s="104"/>
      <c r="CS58" s="104"/>
      <c r="CT58" s="104"/>
      <c r="CU58" s="104"/>
      <c r="CV58" s="104"/>
      <c r="CW58" s="104"/>
      <c r="CX58" s="104"/>
      <c r="CY58" s="104"/>
      <c r="CZ58" s="104"/>
      <c r="DA58" s="104"/>
      <c r="DB58" s="104"/>
      <c r="DC58" s="104"/>
      <c r="DD58" s="104"/>
      <c r="DE58" s="104"/>
      <c r="DF58" s="104"/>
      <c r="DG58" s="104"/>
      <c r="DH58" s="104"/>
      <c r="DI58" s="104"/>
      <c r="DJ58" s="104"/>
      <c r="DK58" s="104"/>
      <c r="DL58" s="104"/>
      <c r="DM58" s="104"/>
      <c r="DN58" s="104"/>
      <c r="DO58" s="104"/>
      <c r="DP58" s="104"/>
      <c r="DQ58" s="104"/>
      <c r="DR58" s="104"/>
      <c r="DS58" s="104"/>
      <c r="DT58" s="104"/>
      <c r="DU58" s="104"/>
      <c r="DV58" s="104"/>
      <c r="DW58" s="104"/>
      <c r="DX58" s="104"/>
      <c r="DY58" s="104"/>
      <c r="DZ58" s="104"/>
      <c r="EA58" s="104"/>
      <c r="EB58" s="104"/>
      <c r="EC58" s="104"/>
      <c r="ED58" s="104"/>
      <c r="EE58" s="104"/>
      <c r="EF58" s="104"/>
      <c r="EG58" s="104"/>
      <c r="EH58" s="104"/>
      <c r="EI58" s="104"/>
      <c r="EJ58" s="104"/>
      <c r="EK58" s="104"/>
      <c r="EL58" s="104"/>
      <c r="EM58" s="104"/>
      <c r="EN58" s="104"/>
      <c r="EO58" s="104"/>
      <c r="EP58" s="104"/>
      <c r="EQ58" s="104"/>
      <c r="ER58" s="104"/>
      <c r="ES58" s="104"/>
      <c r="ET58" s="104"/>
      <c r="EU58" s="104"/>
      <c r="EV58" s="104"/>
      <c r="EW58" s="104"/>
      <c r="EX58" s="104"/>
      <c r="EY58" s="104"/>
      <c r="EZ58" s="104"/>
      <c r="FA58" s="104"/>
      <c r="FB58" s="104"/>
      <c r="FC58" s="104"/>
      <c r="FD58" s="104"/>
      <c r="FE58" s="104"/>
      <c r="FF58" s="104"/>
      <c r="FG58" s="104"/>
      <c r="FH58" s="104"/>
      <c r="FI58" s="104"/>
      <c r="FJ58" s="104"/>
      <c r="FK58" s="104"/>
      <c r="FL58" s="104"/>
      <c r="FM58" s="104"/>
      <c r="FN58" s="104"/>
      <c r="FO58" s="104"/>
      <c r="FP58" s="104"/>
      <c r="FQ58" s="104"/>
      <c r="FR58" s="104"/>
      <c r="FS58" s="104"/>
      <c r="FT58" s="104"/>
      <c r="FU58" s="104"/>
      <c r="FV58" s="104"/>
      <c r="FW58" s="104"/>
      <c r="FX58" s="104"/>
      <c r="FY58" s="104"/>
      <c r="FZ58" s="104"/>
      <c r="GA58" s="104"/>
      <c r="GB58" s="104"/>
      <c r="GC58" s="104"/>
      <c r="GD58" s="104"/>
      <c r="GE58" s="104"/>
      <c r="GF58" s="104"/>
      <c r="GG58" s="104"/>
      <c r="GH58" s="104"/>
      <c r="GI58" s="104"/>
      <c r="GJ58" s="104"/>
      <c r="GK58" s="104"/>
      <c r="GL58" s="104"/>
      <c r="GM58" s="104"/>
      <c r="GN58" s="104"/>
      <c r="GO58" s="104"/>
      <c r="GP58" s="104"/>
      <c r="GQ58" s="104"/>
      <c r="GR58" s="104"/>
      <c r="GS58" s="104"/>
      <c r="GT58" s="104"/>
      <c r="GU58" s="104"/>
      <c r="GV58" s="104"/>
      <c r="GW58" s="104"/>
      <c r="GX58" s="104"/>
      <c r="GY58" s="104"/>
      <c r="GZ58" s="104"/>
      <c r="HA58" s="104"/>
      <c r="HB58" s="104"/>
      <c r="HC58" s="104"/>
      <c r="HD58" s="104"/>
      <c r="HE58" s="104"/>
      <c r="HF58" s="104"/>
      <c r="HG58" s="104"/>
      <c r="HH58" s="104"/>
      <c r="HI58" s="104"/>
      <c r="HJ58" s="104"/>
      <c r="HK58" s="104"/>
      <c r="HL58" s="104"/>
      <c r="HM58" s="104"/>
      <c r="HN58" s="104"/>
      <c r="HO58" s="104"/>
      <c r="HP58" s="104"/>
      <c r="HQ58" s="104"/>
      <c r="HR58" s="104"/>
      <c r="HS58" s="104"/>
      <c r="HT58" s="104"/>
      <c r="HU58" s="104"/>
      <c r="HV58" s="104"/>
      <c r="HW58" s="104"/>
      <c r="HX58" s="104"/>
      <c r="HY58" s="104"/>
      <c r="HZ58" s="104"/>
      <c r="IA58" s="104"/>
      <c r="IB58" s="104"/>
      <c r="IC58" s="104"/>
      <c r="ID58" s="104"/>
      <c r="IE58" s="104"/>
      <c r="IF58" s="104"/>
      <c r="IG58" s="104"/>
      <c r="IH58" s="104"/>
      <c r="II58" s="104"/>
      <c r="IJ58" s="104"/>
      <c r="IK58" s="104"/>
      <c r="IL58" s="104"/>
      <c r="IM58" s="104"/>
      <c r="IN58" s="104"/>
      <c r="IO58" s="104"/>
      <c r="IP58" s="104"/>
      <c r="IQ58" s="104"/>
      <c r="IR58" s="104"/>
      <c r="IS58" s="104"/>
      <c r="IT58" s="104"/>
      <c r="IU58" s="104"/>
      <c r="IV58" s="104"/>
    </row>
    <row r="59" spans="1:256" ht="28.5">
      <c r="A59" s="116" t="s">
        <v>24</v>
      </c>
      <c r="B59" s="117" t="s">
        <v>25</v>
      </c>
      <c r="C59" s="118" t="s">
        <v>200</v>
      </c>
      <c r="D59" s="118" t="s">
        <v>201</v>
      </c>
      <c r="E59" s="118" t="s">
        <v>202</v>
      </c>
      <c r="F59" s="118" t="s">
        <v>203</v>
      </c>
      <c r="G59" s="118" t="s">
        <v>204</v>
      </c>
      <c r="H59" s="118" t="s">
        <v>205</v>
      </c>
      <c r="I59" s="118" t="s">
        <v>206</v>
      </c>
      <c r="J59" s="118" t="s">
        <v>207</v>
      </c>
      <c r="K59" s="118" t="s">
        <v>208</v>
      </c>
      <c r="L59" s="118" t="s">
        <v>209</v>
      </c>
      <c r="M59" s="118" t="s">
        <v>210</v>
      </c>
      <c r="N59" s="118" t="s">
        <v>211</v>
      </c>
      <c r="O59" s="119" t="s">
        <v>212</v>
      </c>
      <c r="P59" s="103"/>
      <c r="Q59" s="88"/>
      <c r="R59" s="104"/>
      <c r="S59" s="104"/>
      <c r="T59" s="104"/>
      <c r="U59" s="104"/>
      <c r="V59" s="104"/>
      <c r="W59" s="104"/>
      <c r="X59" s="104"/>
      <c r="Y59" s="104"/>
      <c r="Z59" s="104"/>
      <c r="AA59" s="104"/>
      <c r="AB59" s="104"/>
      <c r="AC59" s="104"/>
      <c r="AD59" s="104"/>
      <c r="AE59" s="104"/>
      <c r="AF59" s="104"/>
      <c r="AG59" s="104"/>
      <c r="AH59" s="104"/>
      <c r="AI59" s="104"/>
      <c r="AJ59" s="104"/>
      <c r="AK59" s="104"/>
      <c r="AL59" s="104"/>
      <c r="AM59" s="104"/>
      <c r="AN59" s="104"/>
      <c r="AO59" s="104"/>
      <c r="AP59" s="104"/>
      <c r="AQ59" s="104"/>
      <c r="AR59" s="104"/>
      <c r="AS59" s="104"/>
      <c r="AT59" s="104"/>
      <c r="AU59" s="104"/>
      <c r="AV59" s="104"/>
      <c r="AW59" s="104"/>
      <c r="AX59" s="104"/>
      <c r="AY59" s="104"/>
      <c r="AZ59" s="104"/>
      <c r="BA59" s="104"/>
      <c r="BB59" s="104"/>
      <c r="BC59" s="104"/>
      <c r="BD59" s="104"/>
      <c r="BE59" s="104"/>
      <c r="BF59" s="104"/>
      <c r="BG59" s="104"/>
      <c r="BH59" s="104"/>
      <c r="BI59" s="104"/>
      <c r="BJ59" s="104"/>
      <c r="BK59" s="104"/>
      <c r="BL59" s="104"/>
      <c r="BM59" s="104"/>
      <c r="BN59" s="104"/>
      <c r="BO59" s="104"/>
      <c r="BP59" s="104"/>
      <c r="BQ59" s="104"/>
      <c r="BR59" s="104"/>
      <c r="BS59" s="104"/>
      <c r="BT59" s="104"/>
      <c r="BU59" s="104"/>
      <c r="BV59" s="104"/>
      <c r="BW59" s="104"/>
      <c r="BX59" s="104"/>
      <c r="BY59" s="104"/>
      <c r="BZ59" s="104"/>
      <c r="CA59" s="104"/>
      <c r="CB59" s="104"/>
      <c r="CC59" s="104"/>
      <c r="CD59" s="104"/>
      <c r="CE59" s="104"/>
      <c r="CF59" s="104"/>
      <c r="CG59" s="104"/>
      <c r="CH59" s="104"/>
      <c r="CI59" s="104"/>
      <c r="CJ59" s="104"/>
      <c r="CK59" s="104"/>
      <c r="CL59" s="104"/>
      <c r="CM59" s="104"/>
      <c r="CN59" s="104"/>
      <c r="CO59" s="104"/>
      <c r="CP59" s="104"/>
      <c r="CQ59" s="104"/>
      <c r="CR59" s="104"/>
      <c r="CS59" s="104"/>
      <c r="CT59" s="104"/>
      <c r="CU59" s="104"/>
      <c r="CV59" s="104"/>
      <c r="CW59" s="104"/>
      <c r="CX59" s="104"/>
      <c r="CY59" s="104"/>
      <c r="CZ59" s="104"/>
      <c r="DA59" s="104"/>
      <c r="DB59" s="104"/>
      <c r="DC59" s="104"/>
      <c r="DD59" s="104"/>
      <c r="DE59" s="104"/>
      <c r="DF59" s="104"/>
      <c r="DG59" s="104"/>
      <c r="DH59" s="104"/>
      <c r="DI59" s="104"/>
      <c r="DJ59" s="104"/>
      <c r="DK59" s="104"/>
      <c r="DL59" s="104"/>
      <c r="DM59" s="104"/>
      <c r="DN59" s="104"/>
      <c r="DO59" s="104"/>
      <c r="DP59" s="104"/>
      <c r="DQ59" s="104"/>
      <c r="DR59" s="104"/>
      <c r="DS59" s="104"/>
      <c r="DT59" s="104"/>
      <c r="DU59" s="104"/>
      <c r="DV59" s="104"/>
      <c r="DW59" s="104"/>
      <c r="DX59" s="104"/>
      <c r="DY59" s="104"/>
      <c r="DZ59" s="104"/>
      <c r="EA59" s="104"/>
      <c r="EB59" s="104"/>
      <c r="EC59" s="104"/>
      <c r="ED59" s="104"/>
      <c r="EE59" s="104"/>
      <c r="EF59" s="104"/>
      <c r="EG59" s="104"/>
      <c r="EH59" s="104"/>
      <c r="EI59" s="104"/>
      <c r="EJ59" s="104"/>
      <c r="EK59" s="104"/>
      <c r="EL59" s="104"/>
      <c r="EM59" s="104"/>
      <c r="EN59" s="104"/>
      <c r="EO59" s="104"/>
      <c r="EP59" s="104"/>
      <c r="EQ59" s="104"/>
      <c r="ER59" s="104"/>
      <c r="ES59" s="104"/>
      <c r="ET59" s="104"/>
      <c r="EU59" s="104"/>
      <c r="EV59" s="104"/>
      <c r="EW59" s="104"/>
      <c r="EX59" s="104"/>
      <c r="EY59" s="104"/>
      <c r="EZ59" s="104"/>
      <c r="FA59" s="104"/>
      <c r="FB59" s="104"/>
      <c r="FC59" s="104"/>
      <c r="FD59" s="104"/>
      <c r="FE59" s="104"/>
      <c r="FF59" s="104"/>
      <c r="FG59" s="104"/>
      <c r="FH59" s="104"/>
      <c r="FI59" s="104"/>
      <c r="FJ59" s="104"/>
      <c r="FK59" s="104"/>
      <c r="FL59" s="104"/>
      <c r="FM59" s="104"/>
      <c r="FN59" s="104"/>
      <c r="FO59" s="104"/>
      <c r="FP59" s="104"/>
      <c r="FQ59" s="104"/>
      <c r="FR59" s="104"/>
      <c r="FS59" s="104"/>
      <c r="FT59" s="104"/>
      <c r="FU59" s="104"/>
      <c r="FV59" s="104"/>
      <c r="FW59" s="104"/>
      <c r="FX59" s="104"/>
      <c r="FY59" s="104"/>
      <c r="FZ59" s="104"/>
      <c r="GA59" s="104"/>
      <c r="GB59" s="104"/>
      <c r="GC59" s="104"/>
      <c r="GD59" s="104"/>
      <c r="GE59" s="104"/>
      <c r="GF59" s="104"/>
      <c r="GG59" s="104"/>
      <c r="GH59" s="104"/>
      <c r="GI59" s="104"/>
      <c r="GJ59" s="104"/>
      <c r="GK59" s="104"/>
      <c r="GL59" s="104"/>
      <c r="GM59" s="104"/>
      <c r="GN59" s="104"/>
      <c r="GO59" s="104"/>
      <c r="GP59" s="104"/>
      <c r="GQ59" s="104"/>
      <c r="GR59" s="104"/>
      <c r="GS59" s="104"/>
      <c r="GT59" s="104"/>
      <c r="GU59" s="104"/>
      <c r="GV59" s="104"/>
      <c r="GW59" s="104"/>
      <c r="GX59" s="104"/>
      <c r="GY59" s="104"/>
      <c r="GZ59" s="104"/>
      <c r="HA59" s="104"/>
      <c r="HB59" s="104"/>
      <c r="HC59" s="104"/>
      <c r="HD59" s="104"/>
      <c r="HE59" s="104"/>
      <c r="HF59" s="104"/>
      <c r="HG59" s="104"/>
      <c r="HH59" s="104"/>
      <c r="HI59" s="104"/>
      <c r="HJ59" s="104"/>
      <c r="HK59" s="104"/>
      <c r="HL59" s="104"/>
      <c r="HM59" s="104"/>
      <c r="HN59" s="104"/>
      <c r="HO59" s="104"/>
      <c r="HP59" s="104"/>
      <c r="HQ59" s="104"/>
      <c r="HR59" s="104"/>
      <c r="HS59" s="104"/>
      <c r="HT59" s="104"/>
      <c r="HU59" s="104"/>
      <c r="HV59" s="104"/>
      <c r="HW59" s="104"/>
      <c r="HX59" s="104"/>
      <c r="HY59" s="104"/>
      <c r="HZ59" s="104"/>
      <c r="IA59" s="104"/>
      <c r="IB59" s="104"/>
      <c r="IC59" s="104"/>
      <c r="ID59" s="104"/>
      <c r="IE59" s="104"/>
      <c r="IF59" s="104"/>
      <c r="IG59" s="104"/>
      <c r="IH59" s="104"/>
      <c r="II59" s="104"/>
      <c r="IJ59" s="104"/>
      <c r="IK59" s="104"/>
      <c r="IL59" s="104"/>
      <c r="IM59" s="104"/>
      <c r="IN59" s="104"/>
      <c r="IO59" s="104"/>
      <c r="IP59" s="104"/>
      <c r="IQ59" s="104"/>
      <c r="IR59" s="104"/>
      <c r="IS59" s="104"/>
      <c r="IT59" s="104"/>
      <c r="IU59" s="104"/>
      <c r="IV59" s="104"/>
    </row>
    <row r="60" spans="1:256">
      <c r="A60" s="82" t="s">
        <v>143</v>
      </c>
      <c r="B60" s="98" t="s">
        <v>144</v>
      </c>
      <c r="C60" s="81">
        <v>1182</v>
      </c>
      <c r="D60" s="81">
        <v>1182</v>
      </c>
      <c r="E60" s="81">
        <v>1181</v>
      </c>
      <c r="F60" s="81">
        <v>1181</v>
      </c>
      <c r="G60" s="81">
        <v>1181</v>
      </c>
      <c r="H60" s="81">
        <v>1181</v>
      </c>
      <c r="I60" s="81">
        <v>1182</v>
      </c>
      <c r="J60" s="81">
        <v>1181</v>
      </c>
      <c r="K60" s="81">
        <v>1181</v>
      </c>
      <c r="L60" s="81">
        <v>1181</v>
      </c>
      <c r="M60" s="81">
        <v>1182</v>
      </c>
      <c r="N60" s="81">
        <v>1182</v>
      </c>
      <c r="O60" s="81">
        <v>14177</v>
      </c>
      <c r="P60" s="88"/>
      <c r="Q60" s="88"/>
    </row>
    <row r="61" spans="1:256">
      <c r="A61" s="29" t="s">
        <v>145</v>
      </c>
      <c r="B61" s="39" t="s">
        <v>146</v>
      </c>
      <c r="C61" s="50">
        <f>SUM(C60)</f>
        <v>1182</v>
      </c>
      <c r="D61" s="50">
        <f t="shared" ref="D61:N61" si="18">SUM(D60)</f>
        <v>1182</v>
      </c>
      <c r="E61" s="50">
        <f t="shared" si="18"/>
        <v>1181</v>
      </c>
      <c r="F61" s="50">
        <f t="shared" si="18"/>
        <v>1181</v>
      </c>
      <c r="G61" s="50">
        <f t="shared" si="18"/>
        <v>1181</v>
      </c>
      <c r="H61" s="50">
        <f t="shared" si="18"/>
        <v>1181</v>
      </c>
      <c r="I61" s="50">
        <f t="shared" si="18"/>
        <v>1182</v>
      </c>
      <c r="J61" s="50">
        <f t="shared" si="18"/>
        <v>1181</v>
      </c>
      <c r="K61" s="50">
        <f t="shared" si="18"/>
        <v>1181</v>
      </c>
      <c r="L61" s="50">
        <f t="shared" si="18"/>
        <v>1181</v>
      </c>
      <c r="M61" s="50">
        <f t="shared" si="18"/>
        <v>1182</v>
      </c>
      <c r="N61" s="50">
        <f t="shared" si="18"/>
        <v>1182</v>
      </c>
      <c r="O61" s="50">
        <f>SUM(O60)</f>
        <v>14177</v>
      </c>
      <c r="P61" s="85"/>
      <c r="Q61" s="88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26"/>
      <c r="BP61" s="26"/>
      <c r="BQ61" s="26"/>
      <c r="BR61" s="26"/>
      <c r="BS61" s="26"/>
      <c r="BT61" s="26"/>
      <c r="BU61" s="26"/>
      <c r="BV61" s="26"/>
      <c r="BW61" s="26"/>
      <c r="BX61" s="26"/>
      <c r="BY61" s="26"/>
      <c r="BZ61" s="26"/>
      <c r="CA61" s="26"/>
      <c r="CB61" s="26"/>
      <c r="CC61" s="26"/>
      <c r="CD61" s="26"/>
      <c r="CE61" s="26"/>
      <c r="CF61" s="26"/>
      <c r="CG61" s="26"/>
      <c r="CH61" s="26"/>
      <c r="CI61" s="26"/>
      <c r="CJ61" s="26"/>
      <c r="CK61" s="26"/>
      <c r="CL61" s="26"/>
      <c r="CM61" s="26"/>
      <c r="CN61" s="26"/>
      <c r="CO61" s="26"/>
      <c r="CP61" s="26"/>
      <c r="CQ61" s="26"/>
      <c r="CR61" s="26"/>
      <c r="CS61" s="26"/>
      <c r="CT61" s="26"/>
      <c r="CU61" s="26"/>
      <c r="CV61" s="26"/>
      <c r="CW61" s="26"/>
      <c r="CX61" s="26"/>
      <c r="CY61" s="26"/>
      <c r="CZ61" s="26"/>
      <c r="DA61" s="26"/>
      <c r="DB61" s="26"/>
      <c r="DC61" s="26"/>
      <c r="DD61" s="26"/>
      <c r="DE61" s="26"/>
      <c r="DF61" s="26"/>
      <c r="DG61" s="26"/>
      <c r="DH61" s="26"/>
      <c r="DI61" s="26"/>
      <c r="DJ61" s="26"/>
      <c r="DK61" s="26"/>
      <c r="DL61" s="26"/>
      <c r="DM61" s="26"/>
      <c r="DN61" s="26"/>
      <c r="DO61" s="26"/>
      <c r="DP61" s="26"/>
      <c r="DQ61" s="26"/>
      <c r="DR61" s="26"/>
      <c r="DS61" s="26"/>
      <c r="DT61" s="26"/>
      <c r="DU61" s="26"/>
      <c r="DV61" s="26"/>
      <c r="DW61" s="26"/>
      <c r="DX61" s="26"/>
      <c r="DY61" s="26"/>
      <c r="DZ61" s="26"/>
      <c r="EA61" s="26"/>
      <c r="EB61" s="26"/>
      <c r="EC61" s="26"/>
      <c r="ED61" s="26"/>
      <c r="EE61" s="26"/>
      <c r="EF61" s="26"/>
      <c r="EG61" s="26"/>
      <c r="EH61" s="26"/>
      <c r="EI61" s="26"/>
      <c r="EJ61" s="26"/>
      <c r="EK61" s="26"/>
      <c r="EL61" s="26"/>
      <c r="EM61" s="26"/>
      <c r="EN61" s="26"/>
      <c r="EO61" s="26"/>
      <c r="EP61" s="26"/>
      <c r="EQ61" s="26"/>
      <c r="ER61" s="26"/>
      <c r="ES61" s="26"/>
      <c r="ET61" s="26"/>
      <c r="EU61" s="26"/>
      <c r="EV61" s="26"/>
      <c r="EW61" s="26"/>
      <c r="EX61" s="26"/>
      <c r="EY61" s="26"/>
      <c r="EZ61" s="26"/>
      <c r="FA61" s="26"/>
      <c r="FB61" s="26"/>
      <c r="FC61" s="26"/>
      <c r="FD61" s="26"/>
      <c r="FE61" s="26"/>
      <c r="FF61" s="26"/>
      <c r="FG61" s="26"/>
      <c r="FH61" s="26"/>
      <c r="FI61" s="26"/>
      <c r="FJ61" s="26"/>
      <c r="FK61" s="26"/>
      <c r="FL61" s="26"/>
      <c r="FM61" s="26"/>
      <c r="FN61" s="26"/>
      <c r="FO61" s="26"/>
      <c r="FP61" s="26"/>
      <c r="FQ61" s="26"/>
      <c r="FR61" s="26"/>
      <c r="FS61" s="26"/>
      <c r="FT61" s="26"/>
      <c r="FU61" s="26"/>
      <c r="FV61" s="26"/>
      <c r="FW61" s="26"/>
      <c r="FX61" s="26"/>
      <c r="FY61" s="26"/>
      <c r="FZ61" s="26"/>
      <c r="GA61" s="26"/>
      <c r="GB61" s="26"/>
      <c r="GC61" s="26"/>
      <c r="GD61" s="26"/>
      <c r="GE61" s="26"/>
      <c r="GF61" s="26"/>
      <c r="GG61" s="26"/>
      <c r="GH61" s="26"/>
      <c r="GI61" s="26"/>
      <c r="GJ61" s="26"/>
      <c r="GK61" s="26"/>
      <c r="GL61" s="26"/>
      <c r="GM61" s="26"/>
      <c r="GN61" s="26"/>
      <c r="GO61" s="26"/>
      <c r="GP61" s="26"/>
      <c r="GQ61" s="26"/>
      <c r="GR61" s="26"/>
      <c r="GS61" s="26"/>
      <c r="GT61" s="26"/>
      <c r="GU61" s="26"/>
      <c r="GV61" s="26"/>
      <c r="GW61" s="26"/>
      <c r="GX61" s="26"/>
      <c r="GY61" s="26"/>
      <c r="GZ61" s="26"/>
      <c r="HA61" s="26"/>
      <c r="HB61" s="26"/>
      <c r="HC61" s="26"/>
      <c r="HD61" s="26"/>
      <c r="HE61" s="26"/>
      <c r="HF61" s="26"/>
      <c r="HG61" s="26"/>
      <c r="HH61" s="26"/>
      <c r="HI61" s="26"/>
      <c r="HJ61" s="26"/>
      <c r="HK61" s="26"/>
      <c r="HL61" s="26"/>
      <c r="HM61" s="26"/>
      <c r="HN61" s="26"/>
      <c r="HO61" s="26"/>
      <c r="HP61" s="26"/>
      <c r="HQ61" s="26"/>
      <c r="HR61" s="26"/>
      <c r="HS61" s="26"/>
      <c r="HT61" s="26"/>
      <c r="HU61" s="26"/>
      <c r="HV61" s="26"/>
      <c r="HW61" s="26"/>
      <c r="HX61" s="26"/>
      <c r="HY61" s="26"/>
      <c r="HZ61" s="26"/>
      <c r="IA61" s="26"/>
      <c r="IB61" s="26"/>
      <c r="IC61" s="26"/>
      <c r="ID61" s="26"/>
      <c r="IE61" s="26"/>
      <c r="IF61" s="26"/>
      <c r="IG61" s="26"/>
      <c r="IH61" s="26"/>
      <c r="II61" s="26"/>
      <c r="IJ61" s="26"/>
      <c r="IK61" s="26"/>
      <c r="IL61" s="26"/>
      <c r="IM61" s="26"/>
      <c r="IN61" s="26"/>
      <c r="IO61" s="26"/>
      <c r="IP61" s="26"/>
      <c r="IQ61" s="26"/>
      <c r="IR61" s="26"/>
      <c r="IS61" s="26"/>
      <c r="IT61" s="26"/>
      <c r="IU61" s="26"/>
      <c r="IV61" s="26"/>
    </row>
    <row r="62" spans="1:256">
      <c r="A62" s="22" t="s">
        <v>176</v>
      </c>
      <c r="B62" s="98" t="s">
        <v>177</v>
      </c>
      <c r="C62" s="81">
        <v>27</v>
      </c>
      <c r="D62" s="81">
        <v>27</v>
      </c>
      <c r="E62" s="81">
        <v>27</v>
      </c>
      <c r="F62" s="81">
        <v>26</v>
      </c>
      <c r="G62" s="81">
        <v>26</v>
      </c>
      <c r="H62" s="81">
        <v>26</v>
      </c>
      <c r="I62" s="81"/>
      <c r="J62" s="81"/>
      <c r="K62" s="81"/>
      <c r="L62" s="81"/>
      <c r="M62" s="81"/>
      <c r="N62" s="81"/>
      <c r="O62" s="81">
        <v>159</v>
      </c>
      <c r="P62" s="88"/>
      <c r="Q62" s="88"/>
    </row>
    <row r="63" spans="1:256">
      <c r="A63" s="29" t="s">
        <v>147</v>
      </c>
      <c r="B63" s="39" t="s">
        <v>148</v>
      </c>
      <c r="C63" s="50">
        <f>SUM(C61+C62)</f>
        <v>1209</v>
      </c>
      <c r="D63" s="50">
        <f t="shared" ref="D63:O63" si="19">SUM(D61+D62)</f>
        <v>1209</v>
      </c>
      <c r="E63" s="50">
        <f t="shared" si="19"/>
        <v>1208</v>
      </c>
      <c r="F63" s="50">
        <f t="shared" si="19"/>
        <v>1207</v>
      </c>
      <c r="G63" s="50">
        <f t="shared" si="19"/>
        <v>1207</v>
      </c>
      <c r="H63" s="50">
        <f t="shared" si="19"/>
        <v>1207</v>
      </c>
      <c r="I63" s="50">
        <f t="shared" si="19"/>
        <v>1182</v>
      </c>
      <c r="J63" s="50">
        <f t="shared" si="19"/>
        <v>1181</v>
      </c>
      <c r="K63" s="50">
        <f t="shared" si="19"/>
        <v>1181</v>
      </c>
      <c r="L63" s="50">
        <f t="shared" si="19"/>
        <v>1181</v>
      </c>
      <c r="M63" s="50">
        <f t="shared" si="19"/>
        <v>1182</v>
      </c>
      <c r="N63" s="50">
        <f t="shared" si="19"/>
        <v>1182</v>
      </c>
      <c r="O63" s="50">
        <f t="shared" si="19"/>
        <v>14336</v>
      </c>
      <c r="P63" s="85"/>
      <c r="Q63" s="88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6"/>
      <c r="BM63" s="26"/>
      <c r="BN63" s="26"/>
      <c r="BO63" s="26"/>
      <c r="BP63" s="26"/>
      <c r="BQ63" s="26"/>
      <c r="BR63" s="26"/>
      <c r="BS63" s="26"/>
      <c r="BT63" s="26"/>
      <c r="BU63" s="26"/>
      <c r="BV63" s="26"/>
      <c r="BW63" s="26"/>
      <c r="BX63" s="26"/>
      <c r="BY63" s="26"/>
      <c r="BZ63" s="26"/>
      <c r="CA63" s="26"/>
      <c r="CB63" s="26"/>
      <c r="CC63" s="26"/>
      <c r="CD63" s="26"/>
      <c r="CE63" s="26"/>
      <c r="CF63" s="26"/>
      <c r="CG63" s="26"/>
      <c r="CH63" s="26"/>
      <c r="CI63" s="26"/>
      <c r="CJ63" s="26"/>
      <c r="CK63" s="26"/>
      <c r="CL63" s="26"/>
      <c r="CM63" s="26"/>
      <c r="CN63" s="26"/>
      <c r="CO63" s="26"/>
      <c r="CP63" s="26"/>
      <c r="CQ63" s="26"/>
      <c r="CR63" s="26"/>
      <c r="CS63" s="26"/>
      <c r="CT63" s="26"/>
      <c r="CU63" s="26"/>
      <c r="CV63" s="26"/>
      <c r="CW63" s="26"/>
      <c r="CX63" s="26"/>
      <c r="CY63" s="26"/>
      <c r="CZ63" s="26"/>
      <c r="DA63" s="26"/>
      <c r="DB63" s="26"/>
      <c r="DC63" s="26"/>
      <c r="DD63" s="26"/>
      <c r="DE63" s="26"/>
      <c r="DF63" s="26"/>
      <c r="DG63" s="26"/>
      <c r="DH63" s="26"/>
      <c r="DI63" s="26"/>
      <c r="DJ63" s="26"/>
      <c r="DK63" s="26"/>
      <c r="DL63" s="26"/>
      <c r="DM63" s="26"/>
      <c r="DN63" s="26"/>
      <c r="DO63" s="26"/>
      <c r="DP63" s="26"/>
      <c r="DQ63" s="26"/>
      <c r="DR63" s="26"/>
      <c r="DS63" s="26"/>
      <c r="DT63" s="26"/>
      <c r="DU63" s="26"/>
      <c r="DV63" s="26"/>
      <c r="DW63" s="26"/>
      <c r="DX63" s="26"/>
      <c r="DY63" s="26"/>
      <c r="DZ63" s="26"/>
      <c r="EA63" s="26"/>
      <c r="EB63" s="26"/>
      <c r="EC63" s="26"/>
      <c r="ED63" s="26"/>
      <c r="EE63" s="26"/>
      <c r="EF63" s="26"/>
      <c r="EG63" s="26"/>
      <c r="EH63" s="26"/>
      <c r="EI63" s="26"/>
      <c r="EJ63" s="26"/>
      <c r="EK63" s="26"/>
      <c r="EL63" s="26"/>
      <c r="EM63" s="26"/>
      <c r="EN63" s="26"/>
      <c r="EO63" s="26"/>
      <c r="EP63" s="26"/>
      <c r="EQ63" s="26"/>
      <c r="ER63" s="26"/>
      <c r="ES63" s="26"/>
      <c r="ET63" s="26"/>
      <c r="EU63" s="26"/>
      <c r="EV63" s="26"/>
      <c r="EW63" s="26"/>
      <c r="EX63" s="26"/>
      <c r="EY63" s="26"/>
      <c r="EZ63" s="26"/>
      <c r="FA63" s="26"/>
      <c r="FB63" s="26"/>
      <c r="FC63" s="26"/>
      <c r="FD63" s="26"/>
      <c r="FE63" s="26"/>
      <c r="FF63" s="26"/>
      <c r="FG63" s="26"/>
      <c r="FH63" s="26"/>
      <c r="FI63" s="26"/>
      <c r="FJ63" s="26"/>
      <c r="FK63" s="26"/>
      <c r="FL63" s="26"/>
      <c r="FM63" s="26"/>
      <c r="FN63" s="26"/>
      <c r="FO63" s="26"/>
      <c r="FP63" s="26"/>
      <c r="FQ63" s="26"/>
      <c r="FR63" s="26"/>
      <c r="FS63" s="26"/>
      <c r="FT63" s="26"/>
      <c r="FU63" s="26"/>
      <c r="FV63" s="26"/>
      <c r="FW63" s="26"/>
      <c r="FX63" s="26"/>
      <c r="FY63" s="26"/>
      <c r="FZ63" s="26"/>
      <c r="GA63" s="26"/>
      <c r="GB63" s="26"/>
      <c r="GC63" s="26"/>
      <c r="GD63" s="26"/>
      <c r="GE63" s="26"/>
      <c r="GF63" s="26"/>
      <c r="GG63" s="26"/>
      <c r="GH63" s="26"/>
      <c r="GI63" s="26"/>
      <c r="GJ63" s="26"/>
      <c r="GK63" s="26"/>
      <c r="GL63" s="26"/>
      <c r="GM63" s="26"/>
      <c r="GN63" s="26"/>
      <c r="GO63" s="26"/>
      <c r="GP63" s="26"/>
      <c r="GQ63" s="26"/>
      <c r="GR63" s="26"/>
      <c r="GS63" s="26"/>
      <c r="GT63" s="26"/>
      <c r="GU63" s="26"/>
      <c r="GV63" s="26"/>
      <c r="GW63" s="26"/>
      <c r="GX63" s="26"/>
      <c r="GY63" s="26"/>
      <c r="GZ63" s="26"/>
      <c r="HA63" s="26"/>
      <c r="HB63" s="26"/>
      <c r="HC63" s="26"/>
      <c r="HD63" s="26"/>
      <c r="HE63" s="26"/>
      <c r="HF63" s="26"/>
      <c r="HG63" s="26"/>
      <c r="HH63" s="26"/>
      <c r="HI63" s="26"/>
      <c r="HJ63" s="26"/>
      <c r="HK63" s="26"/>
      <c r="HL63" s="26"/>
      <c r="HM63" s="26"/>
      <c r="HN63" s="26"/>
      <c r="HO63" s="26"/>
      <c r="HP63" s="26"/>
      <c r="HQ63" s="26"/>
      <c r="HR63" s="26"/>
      <c r="HS63" s="26"/>
      <c r="HT63" s="26"/>
      <c r="HU63" s="26"/>
      <c r="HV63" s="26"/>
      <c r="HW63" s="26"/>
      <c r="HX63" s="26"/>
      <c r="HY63" s="26"/>
      <c r="HZ63" s="26"/>
      <c r="IA63" s="26"/>
      <c r="IB63" s="26"/>
      <c r="IC63" s="26"/>
      <c r="ID63" s="26"/>
      <c r="IE63" s="26"/>
      <c r="IF63" s="26"/>
      <c r="IG63" s="26"/>
      <c r="IH63" s="26"/>
      <c r="II63" s="26"/>
      <c r="IJ63" s="26"/>
      <c r="IK63" s="26"/>
      <c r="IL63" s="26"/>
      <c r="IM63" s="26"/>
      <c r="IN63" s="26"/>
      <c r="IO63" s="26"/>
      <c r="IP63" s="26"/>
      <c r="IQ63" s="26"/>
      <c r="IR63" s="26"/>
      <c r="IS63" s="26"/>
      <c r="IT63" s="26"/>
      <c r="IU63" s="26"/>
      <c r="IV63" s="26"/>
    </row>
    <row r="64" spans="1:256">
      <c r="A64" s="84" t="s">
        <v>149</v>
      </c>
      <c r="B64" s="98" t="s">
        <v>150</v>
      </c>
      <c r="C64" s="81"/>
      <c r="D64" s="81"/>
      <c r="E64" s="81">
        <v>800</v>
      </c>
      <c r="F64" s="81"/>
      <c r="G64" s="81"/>
      <c r="H64" s="81"/>
      <c r="I64" s="81"/>
      <c r="J64" s="81"/>
      <c r="K64" s="81">
        <v>799</v>
      </c>
      <c r="L64" s="81"/>
      <c r="M64" s="81"/>
      <c r="N64" s="81"/>
      <c r="O64" s="81">
        <v>1599</v>
      </c>
      <c r="P64" s="88"/>
      <c r="Q64" s="88"/>
    </row>
    <row r="65" spans="1:256">
      <c r="A65" s="84" t="s">
        <v>151</v>
      </c>
      <c r="B65" s="98" t="s">
        <v>152</v>
      </c>
      <c r="C65" s="81"/>
      <c r="D65" s="81"/>
      <c r="E65" s="81"/>
      <c r="F65" s="81"/>
      <c r="G65" s="81">
        <v>1500</v>
      </c>
      <c r="H65" s="81"/>
      <c r="I65" s="81"/>
      <c r="J65" s="81"/>
      <c r="K65" s="81"/>
      <c r="L65" s="81"/>
      <c r="M65" s="81"/>
      <c r="N65" s="81">
        <v>1000</v>
      </c>
      <c r="O65" s="81">
        <v>2500</v>
      </c>
      <c r="P65" s="88"/>
      <c r="Q65" s="88"/>
    </row>
    <row r="66" spans="1:256">
      <c r="A66" s="84" t="s">
        <v>153</v>
      </c>
      <c r="B66" s="98" t="s">
        <v>154</v>
      </c>
      <c r="C66" s="81"/>
      <c r="D66" s="81"/>
      <c r="E66" s="81">
        <v>400</v>
      </c>
      <c r="F66" s="81"/>
      <c r="G66" s="81"/>
      <c r="H66" s="81"/>
      <c r="I66" s="81"/>
      <c r="J66" s="81"/>
      <c r="K66" s="81">
        <v>400</v>
      </c>
      <c r="L66" s="81"/>
      <c r="M66" s="81"/>
      <c r="N66" s="81"/>
      <c r="O66" s="81">
        <v>800</v>
      </c>
      <c r="P66" s="88"/>
      <c r="Q66" s="88"/>
    </row>
    <row r="67" spans="1:256">
      <c r="A67" s="29" t="s">
        <v>214</v>
      </c>
      <c r="B67" s="39" t="s">
        <v>215</v>
      </c>
      <c r="C67" s="50">
        <f>SUM(C65:C66)</f>
        <v>0</v>
      </c>
      <c r="D67" s="50">
        <f t="shared" ref="D67:O67" si="20">SUM(D65:D66)</f>
        <v>0</v>
      </c>
      <c r="E67" s="50">
        <f t="shared" si="20"/>
        <v>400</v>
      </c>
      <c r="F67" s="50">
        <f t="shared" si="20"/>
        <v>0</v>
      </c>
      <c r="G67" s="50">
        <f t="shared" si="20"/>
        <v>1500</v>
      </c>
      <c r="H67" s="50">
        <f t="shared" si="20"/>
        <v>0</v>
      </c>
      <c r="I67" s="50">
        <f t="shared" si="20"/>
        <v>0</v>
      </c>
      <c r="J67" s="50">
        <f t="shared" si="20"/>
        <v>0</v>
      </c>
      <c r="K67" s="50">
        <f t="shared" si="20"/>
        <v>400</v>
      </c>
      <c r="L67" s="50">
        <f t="shared" si="20"/>
        <v>0</v>
      </c>
      <c r="M67" s="50">
        <f t="shared" si="20"/>
        <v>0</v>
      </c>
      <c r="N67" s="50">
        <f t="shared" si="20"/>
        <v>1000</v>
      </c>
      <c r="O67" s="50">
        <f t="shared" si="20"/>
        <v>3300</v>
      </c>
      <c r="P67" s="85"/>
      <c r="Q67" s="88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  <c r="BS67" s="26"/>
      <c r="BT67" s="26"/>
      <c r="BU67" s="26"/>
      <c r="BV67" s="26"/>
      <c r="BW67" s="26"/>
      <c r="BX67" s="26"/>
      <c r="BY67" s="26"/>
      <c r="BZ67" s="26"/>
      <c r="CA67" s="26"/>
      <c r="CB67" s="26"/>
      <c r="CC67" s="26"/>
      <c r="CD67" s="26"/>
      <c r="CE67" s="26"/>
      <c r="CF67" s="26"/>
      <c r="CG67" s="26"/>
      <c r="CH67" s="26"/>
      <c r="CI67" s="26"/>
      <c r="CJ67" s="26"/>
      <c r="CK67" s="26"/>
      <c r="CL67" s="26"/>
      <c r="CM67" s="26"/>
      <c r="CN67" s="26"/>
      <c r="CO67" s="26"/>
      <c r="CP67" s="26"/>
      <c r="CQ67" s="26"/>
      <c r="CR67" s="26"/>
      <c r="CS67" s="26"/>
      <c r="CT67" s="26"/>
      <c r="CU67" s="26"/>
      <c r="CV67" s="26"/>
      <c r="CW67" s="26"/>
      <c r="CX67" s="26"/>
      <c r="CY67" s="26"/>
      <c r="CZ67" s="26"/>
      <c r="DA67" s="26"/>
      <c r="DB67" s="26"/>
      <c r="DC67" s="26"/>
      <c r="DD67" s="26"/>
      <c r="DE67" s="26"/>
      <c r="DF67" s="26"/>
      <c r="DG67" s="26"/>
      <c r="DH67" s="26"/>
      <c r="DI67" s="26"/>
      <c r="DJ67" s="26"/>
      <c r="DK67" s="26"/>
      <c r="DL67" s="26"/>
      <c r="DM67" s="26"/>
      <c r="DN67" s="26"/>
      <c r="DO67" s="26"/>
      <c r="DP67" s="26"/>
      <c r="DQ67" s="26"/>
      <c r="DR67" s="26"/>
      <c r="DS67" s="26"/>
      <c r="DT67" s="26"/>
      <c r="DU67" s="26"/>
      <c r="DV67" s="26"/>
      <c r="DW67" s="26"/>
      <c r="DX67" s="26"/>
      <c r="DY67" s="26"/>
      <c r="DZ67" s="26"/>
      <c r="EA67" s="26"/>
      <c r="EB67" s="26"/>
      <c r="EC67" s="26"/>
      <c r="ED67" s="26"/>
      <c r="EE67" s="26"/>
      <c r="EF67" s="26"/>
      <c r="EG67" s="26"/>
      <c r="EH67" s="26"/>
      <c r="EI67" s="26"/>
      <c r="EJ67" s="26"/>
      <c r="EK67" s="26"/>
      <c r="EL67" s="26"/>
      <c r="EM67" s="26"/>
      <c r="EN67" s="26"/>
      <c r="EO67" s="26"/>
      <c r="EP67" s="26"/>
      <c r="EQ67" s="26"/>
      <c r="ER67" s="26"/>
      <c r="ES67" s="26"/>
      <c r="ET67" s="26"/>
      <c r="EU67" s="26"/>
      <c r="EV67" s="26"/>
      <c r="EW67" s="26"/>
      <c r="EX67" s="26"/>
      <c r="EY67" s="26"/>
      <c r="EZ67" s="26"/>
      <c r="FA67" s="26"/>
      <c r="FB67" s="26"/>
      <c r="FC67" s="26"/>
      <c r="FD67" s="26"/>
      <c r="FE67" s="26"/>
      <c r="FF67" s="26"/>
      <c r="FG67" s="26"/>
      <c r="FH67" s="26"/>
      <c r="FI67" s="26"/>
      <c r="FJ67" s="26"/>
      <c r="FK67" s="26"/>
      <c r="FL67" s="26"/>
      <c r="FM67" s="26"/>
      <c r="FN67" s="26"/>
      <c r="FO67" s="26"/>
      <c r="FP67" s="26"/>
      <c r="FQ67" s="26"/>
      <c r="FR67" s="26"/>
      <c r="FS67" s="26"/>
      <c r="FT67" s="26"/>
      <c r="FU67" s="26"/>
      <c r="FV67" s="26"/>
      <c r="FW67" s="26"/>
      <c r="FX67" s="26"/>
      <c r="FY67" s="26"/>
      <c r="FZ67" s="26"/>
      <c r="GA67" s="26"/>
      <c r="GB67" s="26"/>
      <c r="GC67" s="26"/>
      <c r="GD67" s="26"/>
      <c r="GE67" s="26"/>
      <c r="GF67" s="26"/>
      <c r="GG67" s="26"/>
      <c r="GH67" s="26"/>
      <c r="GI67" s="26"/>
      <c r="GJ67" s="26"/>
      <c r="GK67" s="26"/>
      <c r="GL67" s="26"/>
      <c r="GM67" s="26"/>
      <c r="GN67" s="26"/>
      <c r="GO67" s="26"/>
      <c r="GP67" s="26"/>
      <c r="GQ67" s="26"/>
      <c r="GR67" s="26"/>
      <c r="GS67" s="26"/>
      <c r="GT67" s="26"/>
      <c r="GU67" s="26"/>
      <c r="GV67" s="26"/>
      <c r="GW67" s="26"/>
      <c r="GX67" s="26"/>
      <c r="GY67" s="26"/>
      <c r="GZ67" s="26"/>
      <c r="HA67" s="26"/>
      <c r="HB67" s="26"/>
      <c r="HC67" s="26"/>
      <c r="HD67" s="26"/>
      <c r="HE67" s="26"/>
      <c r="HF67" s="26"/>
      <c r="HG67" s="26"/>
      <c r="HH67" s="26"/>
      <c r="HI67" s="26"/>
      <c r="HJ67" s="26"/>
      <c r="HK67" s="26"/>
      <c r="HL67" s="26"/>
      <c r="HM67" s="26"/>
      <c r="HN67" s="26"/>
      <c r="HO67" s="26"/>
      <c r="HP67" s="26"/>
      <c r="HQ67" s="26"/>
      <c r="HR67" s="26"/>
      <c r="HS67" s="26"/>
      <c r="HT67" s="26"/>
      <c r="HU67" s="26"/>
      <c r="HV67" s="26"/>
      <c r="HW67" s="26"/>
      <c r="HX67" s="26"/>
      <c r="HY67" s="26"/>
      <c r="HZ67" s="26"/>
      <c r="IA67" s="26"/>
      <c r="IB67" s="26"/>
      <c r="IC67" s="26"/>
      <c r="ID67" s="26"/>
      <c r="IE67" s="26"/>
      <c r="IF67" s="26"/>
      <c r="IG67" s="26"/>
      <c r="IH67" s="26"/>
      <c r="II67" s="26"/>
      <c r="IJ67" s="26"/>
      <c r="IK67" s="26"/>
      <c r="IL67" s="26"/>
      <c r="IM67" s="26"/>
      <c r="IN67" s="26"/>
      <c r="IO67" s="26"/>
      <c r="IP67" s="26"/>
      <c r="IQ67" s="26"/>
      <c r="IR67" s="26"/>
      <c r="IS67" s="26"/>
      <c r="IT67" s="26"/>
      <c r="IU67" s="26"/>
      <c r="IV67" s="26"/>
    </row>
    <row r="68" spans="1:256">
      <c r="A68" s="29" t="s">
        <v>155</v>
      </c>
      <c r="B68" s="39" t="s">
        <v>156</v>
      </c>
      <c r="C68" s="50">
        <f>SUM(C67)</f>
        <v>0</v>
      </c>
      <c r="D68" s="50">
        <f t="shared" ref="D68:O68" si="21">SUM(D64+D67)</f>
        <v>0</v>
      </c>
      <c r="E68" s="50">
        <f t="shared" si="21"/>
        <v>1200</v>
      </c>
      <c r="F68" s="50">
        <f t="shared" si="21"/>
        <v>0</v>
      </c>
      <c r="G68" s="50">
        <f t="shared" si="21"/>
        <v>1500</v>
      </c>
      <c r="H68" s="50">
        <f t="shared" si="21"/>
        <v>0</v>
      </c>
      <c r="I68" s="50">
        <f t="shared" si="21"/>
        <v>0</v>
      </c>
      <c r="J68" s="50">
        <f t="shared" si="21"/>
        <v>0</v>
      </c>
      <c r="K68" s="50">
        <f t="shared" si="21"/>
        <v>1199</v>
      </c>
      <c r="L68" s="50">
        <f t="shared" si="21"/>
        <v>0</v>
      </c>
      <c r="M68" s="50">
        <f t="shared" si="21"/>
        <v>0</v>
      </c>
      <c r="N68" s="50">
        <f t="shared" si="21"/>
        <v>1000</v>
      </c>
      <c r="O68" s="50">
        <f t="shared" si="21"/>
        <v>4899</v>
      </c>
      <c r="P68" s="85"/>
      <c r="Q68" s="88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  <c r="BQ68" s="26"/>
      <c r="BR68" s="26"/>
      <c r="BS68" s="26"/>
      <c r="BT68" s="26"/>
      <c r="BU68" s="26"/>
      <c r="BV68" s="26"/>
      <c r="BW68" s="26"/>
      <c r="BX68" s="26"/>
      <c r="BY68" s="26"/>
      <c r="BZ68" s="26"/>
      <c r="CA68" s="26"/>
      <c r="CB68" s="26"/>
      <c r="CC68" s="26"/>
      <c r="CD68" s="26"/>
      <c r="CE68" s="26"/>
      <c r="CF68" s="26"/>
      <c r="CG68" s="26"/>
      <c r="CH68" s="26"/>
      <c r="CI68" s="26"/>
      <c r="CJ68" s="26"/>
      <c r="CK68" s="26"/>
      <c r="CL68" s="26"/>
      <c r="CM68" s="26"/>
      <c r="CN68" s="26"/>
      <c r="CO68" s="26"/>
      <c r="CP68" s="26"/>
      <c r="CQ68" s="26"/>
      <c r="CR68" s="26"/>
      <c r="CS68" s="26"/>
      <c r="CT68" s="26"/>
      <c r="CU68" s="26"/>
      <c r="CV68" s="26"/>
      <c r="CW68" s="26"/>
      <c r="CX68" s="26"/>
      <c r="CY68" s="26"/>
      <c r="CZ68" s="26"/>
      <c r="DA68" s="26"/>
      <c r="DB68" s="26"/>
      <c r="DC68" s="26"/>
      <c r="DD68" s="26"/>
      <c r="DE68" s="26"/>
      <c r="DF68" s="26"/>
      <c r="DG68" s="26"/>
      <c r="DH68" s="26"/>
      <c r="DI68" s="26"/>
      <c r="DJ68" s="26"/>
      <c r="DK68" s="26"/>
      <c r="DL68" s="26"/>
      <c r="DM68" s="26"/>
      <c r="DN68" s="26"/>
      <c r="DO68" s="26"/>
      <c r="DP68" s="26"/>
      <c r="DQ68" s="26"/>
      <c r="DR68" s="26"/>
      <c r="DS68" s="26"/>
      <c r="DT68" s="26"/>
      <c r="DU68" s="26"/>
      <c r="DV68" s="26"/>
      <c r="DW68" s="26"/>
      <c r="DX68" s="26"/>
      <c r="DY68" s="26"/>
      <c r="DZ68" s="26"/>
      <c r="EA68" s="26"/>
      <c r="EB68" s="26"/>
      <c r="EC68" s="26"/>
      <c r="ED68" s="26"/>
      <c r="EE68" s="26"/>
      <c r="EF68" s="26"/>
      <c r="EG68" s="26"/>
      <c r="EH68" s="26"/>
      <c r="EI68" s="26"/>
      <c r="EJ68" s="26"/>
      <c r="EK68" s="26"/>
      <c r="EL68" s="26"/>
      <c r="EM68" s="26"/>
      <c r="EN68" s="26"/>
      <c r="EO68" s="26"/>
      <c r="EP68" s="26"/>
      <c r="EQ68" s="26"/>
      <c r="ER68" s="26"/>
      <c r="ES68" s="26"/>
      <c r="ET68" s="26"/>
      <c r="EU68" s="26"/>
      <c r="EV68" s="26"/>
      <c r="EW68" s="26"/>
      <c r="EX68" s="26"/>
      <c r="EY68" s="26"/>
      <c r="EZ68" s="26"/>
      <c r="FA68" s="26"/>
      <c r="FB68" s="26"/>
      <c r="FC68" s="26"/>
      <c r="FD68" s="26"/>
      <c r="FE68" s="26"/>
      <c r="FF68" s="26"/>
      <c r="FG68" s="26"/>
      <c r="FH68" s="26"/>
      <c r="FI68" s="26"/>
      <c r="FJ68" s="26"/>
      <c r="FK68" s="26"/>
      <c r="FL68" s="26"/>
      <c r="FM68" s="26"/>
      <c r="FN68" s="26"/>
      <c r="FO68" s="26"/>
      <c r="FP68" s="26"/>
      <c r="FQ68" s="26"/>
      <c r="FR68" s="26"/>
      <c r="FS68" s="26"/>
      <c r="FT68" s="26"/>
      <c r="FU68" s="26"/>
      <c r="FV68" s="26"/>
      <c r="FW68" s="26"/>
      <c r="FX68" s="26"/>
      <c r="FY68" s="26"/>
      <c r="FZ68" s="26"/>
      <c r="GA68" s="26"/>
      <c r="GB68" s="26"/>
      <c r="GC68" s="26"/>
      <c r="GD68" s="26"/>
      <c r="GE68" s="26"/>
      <c r="GF68" s="26"/>
      <c r="GG68" s="26"/>
      <c r="GH68" s="26"/>
      <c r="GI68" s="26"/>
      <c r="GJ68" s="26"/>
      <c r="GK68" s="26"/>
      <c r="GL68" s="26"/>
      <c r="GM68" s="26"/>
      <c r="GN68" s="26"/>
      <c r="GO68" s="26"/>
      <c r="GP68" s="26"/>
      <c r="GQ68" s="26"/>
      <c r="GR68" s="26"/>
      <c r="GS68" s="26"/>
      <c r="GT68" s="26"/>
      <c r="GU68" s="26"/>
      <c r="GV68" s="26"/>
      <c r="GW68" s="26"/>
      <c r="GX68" s="26"/>
      <c r="GY68" s="26"/>
      <c r="GZ68" s="26"/>
      <c r="HA68" s="26"/>
      <c r="HB68" s="26"/>
      <c r="HC68" s="26"/>
      <c r="HD68" s="26"/>
      <c r="HE68" s="26"/>
      <c r="HF68" s="26"/>
      <c r="HG68" s="26"/>
      <c r="HH68" s="26"/>
      <c r="HI68" s="26"/>
      <c r="HJ68" s="26"/>
      <c r="HK68" s="26"/>
      <c r="HL68" s="26"/>
      <c r="HM68" s="26"/>
      <c r="HN68" s="26"/>
      <c r="HO68" s="26"/>
      <c r="HP68" s="26"/>
      <c r="HQ68" s="26"/>
      <c r="HR68" s="26"/>
      <c r="HS68" s="26"/>
      <c r="HT68" s="26"/>
      <c r="HU68" s="26"/>
      <c r="HV68" s="26"/>
      <c r="HW68" s="26"/>
      <c r="HX68" s="26"/>
      <c r="HY68" s="26"/>
      <c r="HZ68" s="26"/>
      <c r="IA68" s="26"/>
      <c r="IB68" s="26"/>
      <c r="IC68" s="26"/>
      <c r="ID68" s="26"/>
      <c r="IE68" s="26"/>
      <c r="IF68" s="26"/>
      <c r="IG68" s="26"/>
      <c r="IH68" s="26"/>
      <c r="II68" s="26"/>
      <c r="IJ68" s="26"/>
      <c r="IK68" s="26"/>
      <c r="IL68" s="26"/>
      <c r="IM68" s="26"/>
      <c r="IN68" s="26"/>
      <c r="IO68" s="26"/>
      <c r="IP68" s="26"/>
      <c r="IQ68" s="26"/>
      <c r="IR68" s="26"/>
      <c r="IS68" s="26"/>
      <c r="IT68" s="26"/>
      <c r="IU68" s="26"/>
      <c r="IV68" s="26"/>
    </row>
    <row r="69" spans="1:256">
      <c r="A69" s="89" t="s">
        <v>157</v>
      </c>
      <c r="B69" s="98" t="s">
        <v>158</v>
      </c>
      <c r="C69" s="81">
        <v>385</v>
      </c>
      <c r="D69" s="81">
        <v>385</v>
      </c>
      <c r="E69" s="81">
        <v>385</v>
      </c>
      <c r="F69" s="81">
        <v>385</v>
      </c>
      <c r="G69" s="81">
        <v>385</v>
      </c>
      <c r="H69" s="81">
        <v>385</v>
      </c>
      <c r="I69" s="81">
        <v>385</v>
      </c>
      <c r="J69" s="81">
        <v>385</v>
      </c>
      <c r="K69" s="81">
        <v>385</v>
      </c>
      <c r="L69" s="81">
        <v>385</v>
      </c>
      <c r="M69" s="81">
        <v>386</v>
      </c>
      <c r="N69" s="81">
        <v>386</v>
      </c>
      <c r="O69" s="81">
        <v>4622</v>
      </c>
      <c r="P69" s="88"/>
      <c r="Q69" s="88"/>
    </row>
    <row r="70" spans="1:256">
      <c r="A70" s="89" t="s">
        <v>159</v>
      </c>
      <c r="B70" s="98" t="s">
        <v>160</v>
      </c>
      <c r="C70" s="81">
        <v>150</v>
      </c>
      <c r="D70" s="81">
        <v>151</v>
      </c>
      <c r="E70" s="81">
        <v>150</v>
      </c>
      <c r="F70" s="81">
        <v>150</v>
      </c>
      <c r="G70" s="81">
        <v>150</v>
      </c>
      <c r="H70" s="81">
        <v>150</v>
      </c>
      <c r="I70" s="81">
        <v>150</v>
      </c>
      <c r="J70" s="81">
        <v>150</v>
      </c>
      <c r="K70" s="81">
        <v>150</v>
      </c>
      <c r="L70" s="81">
        <v>150</v>
      </c>
      <c r="M70" s="81">
        <v>150</v>
      </c>
      <c r="N70" s="81">
        <v>151</v>
      </c>
      <c r="O70" s="81">
        <v>1802</v>
      </c>
      <c r="P70" s="88"/>
      <c r="Q70" s="88"/>
    </row>
    <row r="71" spans="1:256">
      <c r="A71" s="89" t="s">
        <v>161</v>
      </c>
      <c r="B71" s="98" t="s">
        <v>162</v>
      </c>
      <c r="C71" s="81">
        <v>143</v>
      </c>
      <c r="D71" s="81">
        <v>143</v>
      </c>
      <c r="E71" s="81">
        <v>142</v>
      </c>
      <c r="F71" s="81">
        <v>142</v>
      </c>
      <c r="G71" s="81">
        <v>142</v>
      </c>
      <c r="H71" s="81">
        <v>142</v>
      </c>
      <c r="I71" s="81">
        <v>143</v>
      </c>
      <c r="J71" s="81">
        <v>142</v>
      </c>
      <c r="K71" s="81">
        <v>142</v>
      </c>
      <c r="L71" s="81">
        <v>143</v>
      </c>
      <c r="M71" s="81">
        <v>142</v>
      </c>
      <c r="N71" s="81">
        <v>142</v>
      </c>
      <c r="O71" s="81">
        <v>1708</v>
      </c>
      <c r="P71" s="88"/>
      <c r="Q71" s="88"/>
    </row>
    <row r="72" spans="1:256">
      <c r="A72" s="33" t="s">
        <v>163</v>
      </c>
      <c r="B72" s="39" t="s">
        <v>164</v>
      </c>
      <c r="C72" s="50">
        <f>SUM(C69:C71)</f>
        <v>678</v>
      </c>
      <c r="D72" s="50">
        <f t="shared" ref="D72:O72" si="22">SUM(D69:D71)</f>
        <v>679</v>
      </c>
      <c r="E72" s="50">
        <f t="shared" si="22"/>
        <v>677</v>
      </c>
      <c r="F72" s="50">
        <f t="shared" si="22"/>
        <v>677</v>
      </c>
      <c r="G72" s="50">
        <f t="shared" si="22"/>
        <v>677</v>
      </c>
      <c r="H72" s="50">
        <f t="shared" si="22"/>
        <v>677</v>
      </c>
      <c r="I72" s="50">
        <f t="shared" si="22"/>
        <v>678</v>
      </c>
      <c r="J72" s="50">
        <f t="shared" si="22"/>
        <v>677</v>
      </c>
      <c r="K72" s="50">
        <f t="shared" si="22"/>
        <v>677</v>
      </c>
      <c r="L72" s="50">
        <f t="shared" si="22"/>
        <v>678</v>
      </c>
      <c r="M72" s="50">
        <f t="shared" si="22"/>
        <v>678</v>
      </c>
      <c r="N72" s="50">
        <f t="shared" si="22"/>
        <v>679</v>
      </c>
      <c r="O72" s="50">
        <f t="shared" si="22"/>
        <v>8132</v>
      </c>
      <c r="P72" s="85"/>
      <c r="Q72" s="8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  <c r="BH72" s="26"/>
      <c r="BI72" s="26"/>
      <c r="BJ72" s="26"/>
      <c r="BK72" s="26"/>
      <c r="BL72" s="26"/>
      <c r="BM72" s="26"/>
      <c r="BN72" s="26"/>
      <c r="BO72" s="26"/>
      <c r="BP72" s="26"/>
      <c r="BQ72" s="26"/>
      <c r="BR72" s="26"/>
      <c r="BS72" s="26"/>
      <c r="BT72" s="26"/>
      <c r="BU72" s="26"/>
      <c r="BV72" s="26"/>
      <c r="BW72" s="26"/>
      <c r="BX72" s="26"/>
      <c r="BY72" s="26"/>
      <c r="BZ72" s="26"/>
      <c r="CA72" s="26"/>
      <c r="CB72" s="26"/>
      <c r="CC72" s="26"/>
      <c r="CD72" s="26"/>
      <c r="CE72" s="26"/>
      <c r="CF72" s="26"/>
      <c r="CG72" s="26"/>
      <c r="CH72" s="26"/>
      <c r="CI72" s="26"/>
      <c r="CJ72" s="26"/>
      <c r="CK72" s="26"/>
      <c r="CL72" s="26"/>
      <c r="CM72" s="26"/>
      <c r="CN72" s="26"/>
      <c r="CO72" s="26"/>
      <c r="CP72" s="26"/>
      <c r="CQ72" s="26"/>
      <c r="CR72" s="26"/>
      <c r="CS72" s="26"/>
      <c r="CT72" s="26"/>
      <c r="CU72" s="26"/>
      <c r="CV72" s="26"/>
      <c r="CW72" s="26"/>
      <c r="CX72" s="26"/>
      <c r="CY72" s="26"/>
      <c r="CZ72" s="26"/>
      <c r="DA72" s="26"/>
      <c r="DB72" s="26"/>
      <c r="DC72" s="26"/>
      <c r="DD72" s="26"/>
      <c r="DE72" s="26"/>
      <c r="DF72" s="26"/>
      <c r="DG72" s="26"/>
      <c r="DH72" s="26"/>
      <c r="DI72" s="26"/>
      <c r="DJ72" s="26"/>
      <c r="DK72" s="26"/>
      <c r="DL72" s="26"/>
      <c r="DM72" s="26"/>
      <c r="DN72" s="26"/>
      <c r="DO72" s="26"/>
      <c r="DP72" s="26"/>
      <c r="DQ72" s="26"/>
      <c r="DR72" s="26"/>
      <c r="DS72" s="26"/>
      <c r="DT72" s="26"/>
      <c r="DU72" s="26"/>
      <c r="DV72" s="26"/>
      <c r="DW72" s="26"/>
      <c r="DX72" s="26"/>
      <c r="DY72" s="26"/>
      <c r="DZ72" s="26"/>
      <c r="EA72" s="26"/>
      <c r="EB72" s="26"/>
      <c r="EC72" s="26"/>
      <c r="ED72" s="26"/>
      <c r="EE72" s="26"/>
      <c r="EF72" s="26"/>
      <c r="EG72" s="26"/>
      <c r="EH72" s="26"/>
      <c r="EI72" s="26"/>
      <c r="EJ72" s="26"/>
      <c r="EK72" s="26"/>
      <c r="EL72" s="26"/>
      <c r="EM72" s="26"/>
      <c r="EN72" s="26"/>
      <c r="EO72" s="26"/>
      <c r="EP72" s="26"/>
      <c r="EQ72" s="26"/>
      <c r="ER72" s="26"/>
      <c r="ES72" s="26"/>
      <c r="ET72" s="26"/>
      <c r="EU72" s="26"/>
      <c r="EV72" s="26"/>
      <c r="EW72" s="26"/>
      <c r="EX72" s="26"/>
      <c r="EY72" s="26"/>
      <c r="EZ72" s="26"/>
      <c r="FA72" s="26"/>
      <c r="FB72" s="26"/>
      <c r="FC72" s="26"/>
      <c r="FD72" s="26"/>
      <c r="FE72" s="26"/>
      <c r="FF72" s="26"/>
      <c r="FG72" s="26"/>
      <c r="FH72" s="26"/>
      <c r="FI72" s="26"/>
      <c r="FJ72" s="26"/>
      <c r="FK72" s="26"/>
      <c r="FL72" s="26"/>
      <c r="FM72" s="26"/>
      <c r="FN72" s="26"/>
      <c r="FO72" s="26"/>
      <c r="FP72" s="26"/>
      <c r="FQ72" s="26"/>
      <c r="FR72" s="26"/>
      <c r="FS72" s="26"/>
      <c r="FT72" s="26"/>
      <c r="FU72" s="26"/>
      <c r="FV72" s="26"/>
      <c r="FW72" s="26"/>
      <c r="FX72" s="26"/>
      <c r="FY72" s="26"/>
      <c r="FZ72" s="26"/>
      <c r="GA72" s="26"/>
      <c r="GB72" s="26"/>
      <c r="GC72" s="26"/>
      <c r="GD72" s="26"/>
      <c r="GE72" s="26"/>
      <c r="GF72" s="26"/>
      <c r="GG72" s="26"/>
      <c r="GH72" s="26"/>
      <c r="GI72" s="26"/>
      <c r="GJ72" s="26"/>
      <c r="GK72" s="26"/>
      <c r="GL72" s="26"/>
      <c r="GM72" s="26"/>
      <c r="GN72" s="26"/>
      <c r="GO72" s="26"/>
      <c r="GP72" s="26"/>
      <c r="GQ72" s="26"/>
      <c r="GR72" s="26"/>
      <c r="GS72" s="26"/>
      <c r="GT72" s="26"/>
      <c r="GU72" s="26"/>
      <c r="GV72" s="26"/>
      <c r="GW72" s="26"/>
      <c r="GX72" s="26"/>
      <c r="GY72" s="26"/>
      <c r="GZ72" s="26"/>
      <c r="HA72" s="26"/>
      <c r="HB72" s="26"/>
      <c r="HC72" s="26"/>
      <c r="HD72" s="26"/>
      <c r="HE72" s="26"/>
      <c r="HF72" s="26"/>
      <c r="HG72" s="26"/>
      <c r="HH72" s="26"/>
      <c r="HI72" s="26"/>
      <c r="HJ72" s="26"/>
      <c r="HK72" s="26"/>
      <c r="HL72" s="26"/>
      <c r="HM72" s="26"/>
      <c r="HN72" s="26"/>
      <c r="HO72" s="26"/>
      <c r="HP72" s="26"/>
      <c r="HQ72" s="26"/>
      <c r="HR72" s="26"/>
      <c r="HS72" s="26"/>
      <c r="HT72" s="26"/>
      <c r="HU72" s="26"/>
      <c r="HV72" s="26"/>
      <c r="HW72" s="26"/>
      <c r="HX72" s="26"/>
      <c r="HY72" s="26"/>
      <c r="HZ72" s="26"/>
      <c r="IA72" s="26"/>
      <c r="IB72" s="26"/>
      <c r="IC72" s="26"/>
      <c r="ID72" s="26"/>
      <c r="IE72" s="26"/>
      <c r="IF72" s="26"/>
      <c r="IG72" s="26"/>
      <c r="IH72" s="26"/>
      <c r="II72" s="26"/>
      <c r="IJ72" s="26"/>
      <c r="IK72" s="26"/>
      <c r="IL72" s="26"/>
      <c r="IM72" s="26"/>
      <c r="IN72" s="26"/>
      <c r="IO72" s="26"/>
      <c r="IP72" s="26"/>
      <c r="IQ72" s="26"/>
      <c r="IR72" s="26"/>
      <c r="IS72" s="26"/>
      <c r="IT72" s="26"/>
      <c r="IU72" s="26"/>
      <c r="IV72" s="26"/>
    </row>
    <row r="73" spans="1:256">
      <c r="A73" s="113" t="s">
        <v>165</v>
      </c>
      <c r="B73" s="99" t="s">
        <v>166</v>
      </c>
      <c r="C73" s="101">
        <f>SUM(C63+C68+C72)</f>
        <v>1887</v>
      </c>
      <c r="D73" s="101">
        <f t="shared" ref="D73:O73" si="23">SUM(D63+D68+D72)</f>
        <v>1888</v>
      </c>
      <c r="E73" s="101">
        <f t="shared" si="23"/>
        <v>3085</v>
      </c>
      <c r="F73" s="101">
        <f t="shared" si="23"/>
        <v>1884</v>
      </c>
      <c r="G73" s="101">
        <f t="shared" si="23"/>
        <v>3384</v>
      </c>
      <c r="H73" s="101">
        <f t="shared" si="23"/>
        <v>1884</v>
      </c>
      <c r="I73" s="101">
        <f t="shared" si="23"/>
        <v>1860</v>
      </c>
      <c r="J73" s="101">
        <f t="shared" si="23"/>
        <v>1858</v>
      </c>
      <c r="K73" s="101">
        <f t="shared" si="23"/>
        <v>3057</v>
      </c>
      <c r="L73" s="101">
        <f t="shared" si="23"/>
        <v>1859</v>
      </c>
      <c r="M73" s="101">
        <f t="shared" si="23"/>
        <v>1860</v>
      </c>
      <c r="N73" s="101">
        <f t="shared" si="23"/>
        <v>2861</v>
      </c>
      <c r="O73" s="101">
        <f t="shared" si="23"/>
        <v>27367</v>
      </c>
      <c r="P73" s="102"/>
      <c r="Q73" s="103"/>
      <c r="R73" s="104"/>
      <c r="S73" s="104"/>
      <c r="T73" s="104"/>
      <c r="U73" s="104"/>
      <c r="V73" s="104"/>
      <c r="W73" s="104"/>
      <c r="X73" s="104"/>
      <c r="Y73" s="104"/>
      <c r="Z73" s="104"/>
      <c r="AA73" s="104"/>
      <c r="AB73" s="104"/>
      <c r="AC73" s="104"/>
      <c r="AD73" s="104"/>
      <c r="AE73" s="104"/>
      <c r="AF73" s="104"/>
      <c r="AG73" s="104"/>
      <c r="AH73" s="104"/>
      <c r="AI73" s="104"/>
      <c r="AJ73" s="104"/>
      <c r="AK73" s="104"/>
      <c r="AL73" s="104"/>
      <c r="AM73" s="104"/>
      <c r="AN73" s="104"/>
      <c r="AO73" s="104"/>
      <c r="AP73" s="104"/>
      <c r="AQ73" s="104"/>
      <c r="AR73" s="104"/>
      <c r="AS73" s="104"/>
      <c r="AT73" s="104"/>
      <c r="AU73" s="104"/>
      <c r="AV73" s="104"/>
      <c r="AW73" s="104"/>
      <c r="AX73" s="104"/>
      <c r="AY73" s="104"/>
      <c r="AZ73" s="104"/>
      <c r="BA73" s="104"/>
      <c r="BB73" s="104"/>
      <c r="BC73" s="104"/>
      <c r="BD73" s="104"/>
      <c r="BE73" s="104"/>
      <c r="BF73" s="104"/>
      <c r="BG73" s="104"/>
      <c r="BH73" s="104"/>
      <c r="BI73" s="104"/>
      <c r="BJ73" s="104"/>
      <c r="BK73" s="104"/>
      <c r="BL73" s="104"/>
      <c r="BM73" s="104"/>
      <c r="BN73" s="104"/>
      <c r="BO73" s="104"/>
      <c r="BP73" s="104"/>
      <c r="BQ73" s="104"/>
      <c r="BR73" s="104"/>
      <c r="BS73" s="104"/>
      <c r="BT73" s="104"/>
      <c r="BU73" s="104"/>
      <c r="BV73" s="104"/>
      <c r="BW73" s="104"/>
      <c r="BX73" s="104"/>
      <c r="BY73" s="104"/>
      <c r="BZ73" s="104"/>
      <c r="CA73" s="104"/>
      <c r="CB73" s="104"/>
      <c r="CC73" s="104"/>
      <c r="CD73" s="104"/>
      <c r="CE73" s="104"/>
      <c r="CF73" s="104"/>
      <c r="CG73" s="104"/>
      <c r="CH73" s="104"/>
      <c r="CI73" s="104"/>
      <c r="CJ73" s="104"/>
      <c r="CK73" s="104"/>
      <c r="CL73" s="104"/>
      <c r="CM73" s="104"/>
      <c r="CN73" s="104"/>
      <c r="CO73" s="104"/>
      <c r="CP73" s="104"/>
      <c r="CQ73" s="104"/>
      <c r="CR73" s="104"/>
      <c r="CS73" s="104"/>
      <c r="CT73" s="104"/>
      <c r="CU73" s="104"/>
      <c r="CV73" s="104"/>
      <c r="CW73" s="104"/>
      <c r="CX73" s="104"/>
      <c r="CY73" s="104"/>
      <c r="CZ73" s="104"/>
      <c r="DA73" s="104"/>
      <c r="DB73" s="104"/>
      <c r="DC73" s="104"/>
      <c r="DD73" s="104"/>
      <c r="DE73" s="104"/>
      <c r="DF73" s="104"/>
      <c r="DG73" s="104"/>
      <c r="DH73" s="104"/>
      <c r="DI73" s="104"/>
      <c r="DJ73" s="104"/>
      <c r="DK73" s="104"/>
      <c r="DL73" s="104"/>
      <c r="DM73" s="104"/>
      <c r="DN73" s="104"/>
      <c r="DO73" s="104"/>
      <c r="DP73" s="104"/>
      <c r="DQ73" s="104"/>
      <c r="DR73" s="104"/>
      <c r="DS73" s="104"/>
      <c r="DT73" s="104"/>
      <c r="DU73" s="104"/>
      <c r="DV73" s="104"/>
      <c r="DW73" s="104"/>
      <c r="DX73" s="104"/>
      <c r="DY73" s="104"/>
      <c r="DZ73" s="104"/>
      <c r="EA73" s="104"/>
      <c r="EB73" s="104"/>
      <c r="EC73" s="104"/>
      <c r="ED73" s="104"/>
      <c r="EE73" s="104"/>
      <c r="EF73" s="104"/>
      <c r="EG73" s="104"/>
      <c r="EH73" s="104"/>
      <c r="EI73" s="104"/>
      <c r="EJ73" s="104"/>
      <c r="EK73" s="104"/>
      <c r="EL73" s="104"/>
      <c r="EM73" s="104"/>
      <c r="EN73" s="104"/>
      <c r="EO73" s="104"/>
      <c r="EP73" s="104"/>
      <c r="EQ73" s="104"/>
      <c r="ER73" s="104"/>
      <c r="ES73" s="104"/>
      <c r="ET73" s="104"/>
      <c r="EU73" s="104"/>
      <c r="EV73" s="104"/>
      <c r="EW73" s="104"/>
      <c r="EX73" s="104"/>
      <c r="EY73" s="104"/>
      <c r="EZ73" s="104"/>
      <c r="FA73" s="104"/>
      <c r="FB73" s="104"/>
      <c r="FC73" s="104"/>
      <c r="FD73" s="104"/>
      <c r="FE73" s="104"/>
      <c r="FF73" s="104"/>
      <c r="FG73" s="104"/>
      <c r="FH73" s="104"/>
      <c r="FI73" s="104"/>
      <c r="FJ73" s="104"/>
      <c r="FK73" s="104"/>
      <c r="FL73" s="104"/>
      <c r="FM73" s="104"/>
      <c r="FN73" s="104"/>
      <c r="FO73" s="104"/>
      <c r="FP73" s="104"/>
      <c r="FQ73" s="104"/>
      <c r="FR73" s="104"/>
      <c r="FS73" s="104"/>
      <c r="FT73" s="104"/>
      <c r="FU73" s="104"/>
      <c r="FV73" s="104"/>
      <c r="FW73" s="104"/>
      <c r="FX73" s="104"/>
      <c r="FY73" s="104"/>
      <c r="FZ73" s="104"/>
      <c r="GA73" s="104"/>
      <c r="GB73" s="104"/>
      <c r="GC73" s="104"/>
      <c r="GD73" s="104"/>
      <c r="GE73" s="104"/>
      <c r="GF73" s="104"/>
      <c r="GG73" s="104"/>
      <c r="GH73" s="104"/>
      <c r="GI73" s="104"/>
      <c r="GJ73" s="104"/>
      <c r="GK73" s="104"/>
      <c r="GL73" s="104"/>
      <c r="GM73" s="104"/>
      <c r="GN73" s="104"/>
      <c r="GO73" s="104"/>
      <c r="GP73" s="104"/>
      <c r="GQ73" s="104"/>
      <c r="GR73" s="104"/>
      <c r="GS73" s="104"/>
      <c r="GT73" s="104"/>
      <c r="GU73" s="104"/>
      <c r="GV73" s="104"/>
      <c r="GW73" s="104"/>
      <c r="GX73" s="104"/>
      <c r="GY73" s="104"/>
      <c r="GZ73" s="104"/>
      <c r="HA73" s="104"/>
      <c r="HB73" s="104"/>
      <c r="HC73" s="104"/>
      <c r="HD73" s="104"/>
      <c r="HE73" s="104"/>
      <c r="HF73" s="104"/>
      <c r="HG73" s="104"/>
      <c r="HH73" s="104"/>
      <c r="HI73" s="104"/>
      <c r="HJ73" s="104"/>
      <c r="HK73" s="104"/>
      <c r="HL73" s="104"/>
      <c r="HM73" s="104"/>
      <c r="HN73" s="104"/>
      <c r="HO73" s="104"/>
      <c r="HP73" s="104"/>
      <c r="HQ73" s="104"/>
      <c r="HR73" s="104"/>
      <c r="HS73" s="104"/>
      <c r="HT73" s="104"/>
      <c r="HU73" s="104"/>
      <c r="HV73" s="104"/>
      <c r="HW73" s="104"/>
      <c r="HX73" s="104"/>
      <c r="HY73" s="104"/>
      <c r="HZ73" s="104"/>
      <c r="IA73" s="104"/>
      <c r="IB73" s="104"/>
      <c r="IC73" s="104"/>
      <c r="ID73" s="104"/>
      <c r="IE73" s="104"/>
      <c r="IF73" s="104"/>
      <c r="IG73" s="104"/>
      <c r="IH73" s="104"/>
      <c r="II73" s="104"/>
      <c r="IJ73" s="104"/>
      <c r="IK73" s="104"/>
      <c r="IL73" s="104"/>
      <c r="IM73" s="104"/>
      <c r="IN73" s="104"/>
      <c r="IO73" s="104"/>
      <c r="IP73" s="104"/>
      <c r="IQ73" s="104"/>
      <c r="IR73" s="104"/>
      <c r="IS73" s="104"/>
      <c r="IT73" s="104"/>
      <c r="IU73" s="104"/>
      <c r="IV73" s="104"/>
    </row>
    <row r="74" spans="1:256">
      <c r="A74" s="114" t="s">
        <v>216</v>
      </c>
      <c r="B74" s="106" t="s">
        <v>170</v>
      </c>
      <c r="C74" s="107"/>
      <c r="D74" s="107"/>
      <c r="E74" s="107"/>
      <c r="F74" s="107"/>
      <c r="G74" s="107">
        <v>22355</v>
      </c>
      <c r="H74" s="107"/>
      <c r="I74" s="107"/>
      <c r="J74" s="107"/>
      <c r="K74" s="107"/>
      <c r="L74" s="107"/>
      <c r="M74" s="107"/>
      <c r="N74" s="107"/>
      <c r="O74" s="107">
        <v>22355</v>
      </c>
      <c r="P74" s="108"/>
      <c r="Q74" s="108"/>
      <c r="R74" s="109"/>
      <c r="S74" s="109"/>
      <c r="T74" s="109"/>
      <c r="U74" s="109"/>
      <c r="V74" s="109"/>
      <c r="W74" s="109"/>
      <c r="X74" s="109"/>
      <c r="Y74" s="109"/>
      <c r="Z74" s="109"/>
      <c r="AA74" s="109"/>
      <c r="AB74" s="109"/>
      <c r="AC74" s="109"/>
      <c r="AD74" s="109"/>
      <c r="AE74" s="109"/>
      <c r="AF74" s="109"/>
      <c r="AG74" s="109"/>
      <c r="AH74" s="109"/>
      <c r="AI74" s="109"/>
      <c r="AJ74" s="109"/>
      <c r="AK74" s="109"/>
      <c r="AL74" s="109"/>
      <c r="AM74" s="109"/>
      <c r="AN74" s="109"/>
      <c r="AO74" s="109"/>
      <c r="AP74" s="109"/>
      <c r="AQ74" s="109"/>
      <c r="AR74" s="109"/>
      <c r="AS74" s="109"/>
      <c r="AT74" s="109"/>
      <c r="AU74" s="109"/>
      <c r="AV74" s="109"/>
      <c r="AW74" s="109"/>
      <c r="AX74" s="109"/>
      <c r="AY74" s="109"/>
      <c r="AZ74" s="109"/>
      <c r="BA74" s="109"/>
      <c r="BB74" s="109"/>
      <c r="BC74" s="109"/>
      <c r="BD74" s="109"/>
      <c r="BE74" s="109"/>
      <c r="BF74" s="109"/>
      <c r="BG74" s="109"/>
      <c r="BH74" s="109"/>
      <c r="BI74" s="109"/>
      <c r="BJ74" s="109"/>
      <c r="BK74" s="109"/>
      <c r="BL74" s="109"/>
      <c r="BM74" s="109"/>
      <c r="BN74" s="109"/>
      <c r="BO74" s="109"/>
      <c r="BP74" s="109"/>
      <c r="BQ74" s="109"/>
      <c r="BR74" s="109"/>
      <c r="BS74" s="109"/>
      <c r="BT74" s="109"/>
      <c r="BU74" s="109"/>
      <c r="BV74" s="109"/>
      <c r="BW74" s="109"/>
      <c r="BX74" s="109"/>
      <c r="BY74" s="109"/>
      <c r="BZ74" s="109"/>
      <c r="CA74" s="109"/>
      <c r="CB74" s="109"/>
      <c r="CC74" s="109"/>
      <c r="CD74" s="109"/>
      <c r="CE74" s="109"/>
      <c r="CF74" s="109"/>
      <c r="CG74" s="109"/>
      <c r="CH74" s="109"/>
      <c r="CI74" s="109"/>
      <c r="CJ74" s="109"/>
      <c r="CK74" s="109"/>
      <c r="CL74" s="109"/>
      <c r="CM74" s="109"/>
      <c r="CN74" s="109"/>
      <c r="CO74" s="109"/>
      <c r="CP74" s="109"/>
      <c r="CQ74" s="109"/>
      <c r="CR74" s="109"/>
      <c r="CS74" s="109"/>
      <c r="CT74" s="109"/>
      <c r="CU74" s="109"/>
      <c r="CV74" s="109"/>
      <c r="CW74" s="109"/>
      <c r="CX74" s="109"/>
      <c r="CY74" s="109"/>
      <c r="CZ74" s="109"/>
      <c r="DA74" s="109"/>
      <c r="DB74" s="109"/>
      <c r="DC74" s="109"/>
      <c r="DD74" s="109"/>
      <c r="DE74" s="109"/>
      <c r="DF74" s="109"/>
      <c r="DG74" s="109"/>
      <c r="DH74" s="109"/>
      <c r="DI74" s="109"/>
      <c r="DJ74" s="109"/>
      <c r="DK74" s="109"/>
      <c r="DL74" s="109"/>
      <c r="DM74" s="109"/>
      <c r="DN74" s="109"/>
      <c r="DO74" s="109"/>
      <c r="DP74" s="109"/>
      <c r="DQ74" s="109"/>
      <c r="DR74" s="109"/>
      <c r="DS74" s="109"/>
      <c r="DT74" s="109"/>
      <c r="DU74" s="109"/>
      <c r="DV74" s="109"/>
      <c r="DW74" s="109"/>
      <c r="DX74" s="109"/>
      <c r="DY74" s="109"/>
      <c r="DZ74" s="109"/>
      <c r="EA74" s="109"/>
      <c r="EB74" s="109"/>
      <c r="EC74" s="109"/>
      <c r="ED74" s="109"/>
      <c r="EE74" s="109"/>
      <c r="EF74" s="109"/>
      <c r="EG74" s="109"/>
      <c r="EH74" s="109"/>
      <c r="EI74" s="109"/>
      <c r="EJ74" s="109"/>
      <c r="EK74" s="109"/>
      <c r="EL74" s="109"/>
      <c r="EM74" s="109"/>
      <c r="EN74" s="109"/>
      <c r="EO74" s="109"/>
      <c r="EP74" s="109"/>
      <c r="EQ74" s="109"/>
      <c r="ER74" s="109"/>
      <c r="ES74" s="109"/>
      <c r="ET74" s="109"/>
      <c r="EU74" s="109"/>
      <c r="EV74" s="109"/>
      <c r="EW74" s="109"/>
      <c r="EX74" s="109"/>
      <c r="EY74" s="109"/>
      <c r="EZ74" s="109"/>
      <c r="FA74" s="109"/>
      <c r="FB74" s="109"/>
      <c r="FC74" s="109"/>
      <c r="FD74" s="109"/>
      <c r="FE74" s="109"/>
      <c r="FF74" s="109"/>
      <c r="FG74" s="109"/>
      <c r="FH74" s="109"/>
      <c r="FI74" s="109"/>
      <c r="FJ74" s="109"/>
      <c r="FK74" s="109"/>
      <c r="FL74" s="109"/>
      <c r="FM74" s="109"/>
      <c r="FN74" s="109"/>
      <c r="FO74" s="109"/>
      <c r="FP74" s="109"/>
      <c r="FQ74" s="109"/>
      <c r="FR74" s="109"/>
      <c r="FS74" s="109"/>
      <c r="FT74" s="109"/>
      <c r="FU74" s="109"/>
      <c r="FV74" s="109"/>
      <c r="FW74" s="109"/>
      <c r="FX74" s="109"/>
      <c r="FY74" s="109"/>
      <c r="FZ74" s="109"/>
      <c r="GA74" s="109"/>
      <c r="GB74" s="109"/>
      <c r="GC74" s="109"/>
      <c r="GD74" s="109"/>
      <c r="GE74" s="109"/>
      <c r="GF74" s="109"/>
      <c r="GG74" s="109"/>
      <c r="GH74" s="109"/>
      <c r="GI74" s="109"/>
      <c r="GJ74" s="109"/>
      <c r="GK74" s="109"/>
      <c r="GL74" s="109"/>
      <c r="GM74" s="109"/>
      <c r="GN74" s="109"/>
      <c r="GO74" s="109"/>
      <c r="GP74" s="109"/>
      <c r="GQ74" s="109"/>
      <c r="GR74" s="109"/>
      <c r="GS74" s="109"/>
      <c r="GT74" s="109"/>
      <c r="GU74" s="109"/>
      <c r="GV74" s="109"/>
      <c r="GW74" s="109"/>
      <c r="GX74" s="109"/>
      <c r="GY74" s="109"/>
      <c r="GZ74" s="109"/>
      <c r="HA74" s="109"/>
      <c r="HB74" s="109"/>
      <c r="HC74" s="109"/>
      <c r="HD74" s="109"/>
      <c r="HE74" s="109"/>
      <c r="HF74" s="109"/>
      <c r="HG74" s="109"/>
      <c r="HH74" s="109"/>
      <c r="HI74" s="109"/>
      <c r="HJ74" s="109"/>
      <c r="HK74" s="109"/>
      <c r="HL74" s="109"/>
      <c r="HM74" s="109"/>
      <c r="HN74" s="109"/>
      <c r="HO74" s="109"/>
      <c r="HP74" s="109"/>
      <c r="HQ74" s="109"/>
      <c r="HR74" s="109"/>
      <c r="HS74" s="109"/>
      <c r="HT74" s="109"/>
      <c r="HU74" s="109"/>
      <c r="HV74" s="109"/>
      <c r="HW74" s="109"/>
      <c r="HX74" s="109"/>
      <c r="HY74" s="109"/>
      <c r="HZ74" s="109"/>
      <c r="IA74" s="109"/>
      <c r="IB74" s="109"/>
      <c r="IC74" s="109"/>
      <c r="ID74" s="109"/>
      <c r="IE74" s="109"/>
      <c r="IF74" s="109"/>
      <c r="IG74" s="109"/>
      <c r="IH74" s="109"/>
      <c r="II74" s="109"/>
      <c r="IJ74" s="109"/>
      <c r="IK74" s="109"/>
      <c r="IL74" s="109"/>
      <c r="IM74" s="109"/>
      <c r="IN74" s="109"/>
      <c r="IO74" s="109"/>
      <c r="IP74" s="109"/>
      <c r="IQ74" s="109"/>
      <c r="IR74" s="109"/>
      <c r="IS74" s="109"/>
      <c r="IT74" s="109"/>
      <c r="IU74" s="109"/>
      <c r="IV74" s="109"/>
    </row>
    <row r="75" spans="1:256">
      <c r="A75" s="113" t="s">
        <v>217</v>
      </c>
      <c r="B75" s="111" t="s">
        <v>174</v>
      </c>
      <c r="C75" s="101">
        <f>SUM(C74)</f>
        <v>0</v>
      </c>
      <c r="D75" s="101">
        <f t="shared" ref="D75:O75" si="24">SUM(D74)</f>
        <v>0</v>
      </c>
      <c r="E75" s="101">
        <f t="shared" si="24"/>
        <v>0</v>
      </c>
      <c r="F75" s="101">
        <f t="shared" si="24"/>
        <v>0</v>
      </c>
      <c r="G75" s="101">
        <f t="shared" si="24"/>
        <v>22355</v>
      </c>
      <c r="H75" s="101">
        <f t="shared" si="24"/>
        <v>0</v>
      </c>
      <c r="I75" s="101">
        <f t="shared" si="24"/>
        <v>0</v>
      </c>
      <c r="J75" s="101">
        <f t="shared" si="24"/>
        <v>0</v>
      </c>
      <c r="K75" s="101">
        <f t="shared" si="24"/>
        <v>0</v>
      </c>
      <c r="L75" s="101">
        <f t="shared" si="24"/>
        <v>0</v>
      </c>
      <c r="M75" s="101">
        <f t="shared" si="24"/>
        <v>0</v>
      </c>
      <c r="N75" s="101">
        <f t="shared" si="24"/>
        <v>0</v>
      </c>
      <c r="O75" s="101">
        <f t="shared" si="24"/>
        <v>22355</v>
      </c>
      <c r="P75" s="103"/>
      <c r="Q75" s="103"/>
      <c r="R75" s="104"/>
      <c r="S75" s="104"/>
      <c r="T75" s="104"/>
      <c r="U75" s="104"/>
      <c r="V75" s="104"/>
      <c r="W75" s="104"/>
      <c r="X75" s="104"/>
      <c r="Y75" s="104"/>
      <c r="Z75" s="104"/>
      <c r="AA75" s="104"/>
      <c r="AB75" s="104"/>
      <c r="AC75" s="104"/>
      <c r="AD75" s="104"/>
      <c r="AE75" s="104"/>
      <c r="AF75" s="104"/>
      <c r="AG75" s="104"/>
      <c r="AH75" s="104"/>
      <c r="AI75" s="104"/>
      <c r="AJ75" s="104"/>
      <c r="AK75" s="104"/>
      <c r="AL75" s="104"/>
      <c r="AM75" s="104"/>
      <c r="AN75" s="104"/>
      <c r="AO75" s="104"/>
      <c r="AP75" s="104"/>
      <c r="AQ75" s="104"/>
      <c r="AR75" s="104"/>
      <c r="AS75" s="104"/>
      <c r="AT75" s="104"/>
      <c r="AU75" s="104"/>
      <c r="AV75" s="104"/>
      <c r="AW75" s="104"/>
      <c r="AX75" s="104"/>
      <c r="AY75" s="104"/>
      <c r="AZ75" s="104"/>
      <c r="BA75" s="104"/>
      <c r="BB75" s="104"/>
      <c r="BC75" s="104"/>
      <c r="BD75" s="104"/>
      <c r="BE75" s="104"/>
      <c r="BF75" s="104"/>
      <c r="BG75" s="104"/>
      <c r="BH75" s="104"/>
      <c r="BI75" s="104"/>
      <c r="BJ75" s="104"/>
      <c r="BK75" s="104"/>
      <c r="BL75" s="104"/>
      <c r="BM75" s="104"/>
      <c r="BN75" s="104"/>
      <c r="BO75" s="104"/>
      <c r="BP75" s="104"/>
      <c r="BQ75" s="104"/>
      <c r="BR75" s="104"/>
      <c r="BS75" s="104"/>
      <c r="BT75" s="104"/>
      <c r="BU75" s="104"/>
      <c r="BV75" s="104"/>
      <c r="BW75" s="104"/>
      <c r="BX75" s="104"/>
      <c r="BY75" s="104"/>
      <c r="BZ75" s="104"/>
      <c r="CA75" s="104"/>
      <c r="CB75" s="104"/>
      <c r="CC75" s="104"/>
      <c r="CD75" s="104"/>
      <c r="CE75" s="104"/>
      <c r="CF75" s="104"/>
      <c r="CG75" s="104"/>
      <c r="CH75" s="104"/>
      <c r="CI75" s="104"/>
      <c r="CJ75" s="104"/>
      <c r="CK75" s="104"/>
      <c r="CL75" s="104"/>
      <c r="CM75" s="104"/>
      <c r="CN75" s="104"/>
      <c r="CO75" s="104"/>
      <c r="CP75" s="104"/>
      <c r="CQ75" s="104"/>
      <c r="CR75" s="104"/>
      <c r="CS75" s="104"/>
      <c r="CT75" s="104"/>
      <c r="CU75" s="104"/>
      <c r="CV75" s="104"/>
      <c r="CW75" s="104"/>
      <c r="CX75" s="104"/>
      <c r="CY75" s="104"/>
      <c r="CZ75" s="104"/>
      <c r="DA75" s="104"/>
      <c r="DB75" s="104"/>
      <c r="DC75" s="104"/>
      <c r="DD75" s="104"/>
      <c r="DE75" s="104"/>
      <c r="DF75" s="104"/>
      <c r="DG75" s="104"/>
      <c r="DH75" s="104"/>
      <c r="DI75" s="104"/>
      <c r="DJ75" s="104"/>
      <c r="DK75" s="104"/>
      <c r="DL75" s="104"/>
      <c r="DM75" s="104"/>
      <c r="DN75" s="104"/>
      <c r="DO75" s="104"/>
      <c r="DP75" s="104"/>
      <c r="DQ75" s="104"/>
      <c r="DR75" s="104"/>
      <c r="DS75" s="104"/>
      <c r="DT75" s="104"/>
      <c r="DU75" s="104"/>
      <c r="DV75" s="104"/>
      <c r="DW75" s="104"/>
      <c r="DX75" s="104"/>
      <c r="DY75" s="104"/>
      <c r="DZ75" s="104"/>
      <c r="EA75" s="104"/>
      <c r="EB75" s="104"/>
      <c r="EC75" s="104"/>
      <c r="ED75" s="104"/>
      <c r="EE75" s="104"/>
      <c r="EF75" s="104"/>
      <c r="EG75" s="104"/>
      <c r="EH75" s="104"/>
      <c r="EI75" s="104"/>
      <c r="EJ75" s="104"/>
      <c r="EK75" s="104"/>
      <c r="EL75" s="104"/>
      <c r="EM75" s="104"/>
      <c r="EN75" s="104"/>
      <c r="EO75" s="104"/>
      <c r="EP75" s="104"/>
      <c r="EQ75" s="104"/>
      <c r="ER75" s="104"/>
      <c r="ES75" s="104"/>
      <c r="ET75" s="104"/>
      <c r="EU75" s="104"/>
      <c r="EV75" s="104"/>
      <c r="EW75" s="104"/>
      <c r="EX75" s="104"/>
      <c r="EY75" s="104"/>
      <c r="EZ75" s="104"/>
      <c r="FA75" s="104"/>
      <c r="FB75" s="104"/>
      <c r="FC75" s="104"/>
      <c r="FD75" s="104"/>
      <c r="FE75" s="104"/>
      <c r="FF75" s="104"/>
      <c r="FG75" s="104"/>
      <c r="FH75" s="104"/>
      <c r="FI75" s="104"/>
      <c r="FJ75" s="104"/>
      <c r="FK75" s="104"/>
      <c r="FL75" s="104"/>
      <c r="FM75" s="104"/>
      <c r="FN75" s="104"/>
      <c r="FO75" s="104"/>
      <c r="FP75" s="104"/>
      <c r="FQ75" s="104"/>
      <c r="FR75" s="104"/>
      <c r="FS75" s="104"/>
      <c r="FT75" s="104"/>
      <c r="FU75" s="104"/>
      <c r="FV75" s="104"/>
      <c r="FW75" s="104"/>
      <c r="FX75" s="104"/>
      <c r="FY75" s="104"/>
      <c r="FZ75" s="104"/>
      <c r="GA75" s="104"/>
      <c r="GB75" s="104"/>
      <c r="GC75" s="104"/>
      <c r="GD75" s="104"/>
      <c r="GE75" s="104"/>
      <c r="GF75" s="104"/>
      <c r="GG75" s="104"/>
      <c r="GH75" s="104"/>
      <c r="GI75" s="104"/>
      <c r="GJ75" s="104"/>
      <c r="GK75" s="104"/>
      <c r="GL75" s="104"/>
      <c r="GM75" s="104"/>
      <c r="GN75" s="104"/>
      <c r="GO75" s="104"/>
      <c r="GP75" s="104"/>
      <c r="GQ75" s="104"/>
      <c r="GR75" s="104"/>
      <c r="GS75" s="104"/>
      <c r="GT75" s="104"/>
      <c r="GU75" s="104"/>
      <c r="GV75" s="104"/>
      <c r="GW75" s="104"/>
      <c r="GX75" s="104"/>
      <c r="GY75" s="104"/>
      <c r="GZ75" s="104"/>
      <c r="HA75" s="104"/>
      <c r="HB75" s="104"/>
      <c r="HC75" s="104"/>
      <c r="HD75" s="104"/>
      <c r="HE75" s="104"/>
      <c r="HF75" s="104"/>
      <c r="HG75" s="104"/>
      <c r="HH75" s="104"/>
      <c r="HI75" s="104"/>
      <c r="HJ75" s="104"/>
      <c r="HK75" s="104"/>
      <c r="HL75" s="104"/>
      <c r="HM75" s="104"/>
      <c r="HN75" s="104"/>
      <c r="HO75" s="104"/>
      <c r="HP75" s="104"/>
      <c r="HQ75" s="104"/>
      <c r="HR75" s="104"/>
      <c r="HS75" s="104"/>
      <c r="HT75" s="104"/>
      <c r="HU75" s="104"/>
      <c r="HV75" s="104"/>
      <c r="HW75" s="104"/>
      <c r="HX75" s="104"/>
      <c r="HY75" s="104"/>
      <c r="HZ75" s="104"/>
      <c r="IA75" s="104"/>
      <c r="IB75" s="104"/>
      <c r="IC75" s="104"/>
      <c r="ID75" s="104"/>
      <c r="IE75" s="104"/>
      <c r="IF75" s="104"/>
      <c r="IG75" s="104"/>
      <c r="IH75" s="104"/>
      <c r="II75" s="104"/>
      <c r="IJ75" s="104"/>
      <c r="IK75" s="104"/>
      <c r="IL75" s="104"/>
      <c r="IM75" s="104"/>
      <c r="IN75" s="104"/>
      <c r="IO75" s="104"/>
      <c r="IP75" s="104"/>
      <c r="IQ75" s="104"/>
      <c r="IR75" s="104"/>
      <c r="IS75" s="104"/>
      <c r="IT75" s="104"/>
      <c r="IU75" s="104"/>
      <c r="IV75" s="104"/>
    </row>
    <row r="76" spans="1:256">
      <c r="A76" s="112" t="s">
        <v>18</v>
      </c>
      <c r="B76" s="112"/>
      <c r="C76" s="101">
        <f>SUM(C73+C75)</f>
        <v>1887</v>
      </c>
      <c r="D76" s="101">
        <f t="shared" ref="D76:O76" si="25">SUM(D73+D75)</f>
        <v>1888</v>
      </c>
      <c r="E76" s="101">
        <f t="shared" si="25"/>
        <v>3085</v>
      </c>
      <c r="F76" s="101">
        <f t="shared" si="25"/>
        <v>1884</v>
      </c>
      <c r="G76" s="101">
        <f t="shared" si="25"/>
        <v>25739</v>
      </c>
      <c r="H76" s="101">
        <f t="shared" si="25"/>
        <v>1884</v>
      </c>
      <c r="I76" s="101">
        <f t="shared" si="25"/>
        <v>1860</v>
      </c>
      <c r="J76" s="101">
        <f t="shared" si="25"/>
        <v>1858</v>
      </c>
      <c r="K76" s="101">
        <f t="shared" si="25"/>
        <v>3057</v>
      </c>
      <c r="L76" s="101">
        <f t="shared" si="25"/>
        <v>1859</v>
      </c>
      <c r="M76" s="101">
        <f t="shared" si="25"/>
        <v>1860</v>
      </c>
      <c r="N76" s="101">
        <f t="shared" si="25"/>
        <v>2861</v>
      </c>
      <c r="O76" s="101">
        <f t="shared" si="25"/>
        <v>49722</v>
      </c>
      <c r="P76" s="103"/>
      <c r="Q76" s="102"/>
      <c r="R76" s="104"/>
      <c r="S76" s="104"/>
      <c r="T76" s="104"/>
      <c r="U76" s="104"/>
      <c r="V76" s="104"/>
      <c r="W76" s="104"/>
      <c r="X76" s="104"/>
      <c r="Y76" s="104"/>
      <c r="Z76" s="104"/>
      <c r="AA76" s="104"/>
      <c r="AB76" s="104"/>
      <c r="AC76" s="104"/>
      <c r="AD76" s="104"/>
      <c r="AE76" s="104"/>
      <c r="AF76" s="104"/>
      <c r="AG76" s="104"/>
      <c r="AH76" s="104"/>
      <c r="AI76" s="104"/>
      <c r="AJ76" s="104"/>
      <c r="AK76" s="104"/>
      <c r="AL76" s="104"/>
      <c r="AM76" s="104"/>
      <c r="AN76" s="104"/>
      <c r="AO76" s="104"/>
      <c r="AP76" s="104"/>
      <c r="AQ76" s="104"/>
      <c r="AR76" s="104"/>
      <c r="AS76" s="104"/>
      <c r="AT76" s="104"/>
      <c r="AU76" s="104"/>
      <c r="AV76" s="104"/>
      <c r="AW76" s="104"/>
      <c r="AX76" s="104"/>
      <c r="AY76" s="104"/>
      <c r="AZ76" s="104"/>
      <c r="BA76" s="104"/>
      <c r="BB76" s="104"/>
      <c r="BC76" s="104"/>
      <c r="BD76" s="104"/>
      <c r="BE76" s="104"/>
      <c r="BF76" s="104"/>
      <c r="BG76" s="104"/>
      <c r="BH76" s="104"/>
      <c r="BI76" s="104"/>
      <c r="BJ76" s="104"/>
      <c r="BK76" s="104"/>
      <c r="BL76" s="104"/>
      <c r="BM76" s="104"/>
      <c r="BN76" s="104"/>
      <c r="BO76" s="104"/>
      <c r="BP76" s="104"/>
      <c r="BQ76" s="104"/>
      <c r="BR76" s="104"/>
      <c r="BS76" s="104"/>
      <c r="BT76" s="104"/>
      <c r="BU76" s="104"/>
      <c r="BV76" s="104"/>
      <c r="BW76" s="104"/>
      <c r="BX76" s="104"/>
      <c r="BY76" s="104"/>
      <c r="BZ76" s="104"/>
      <c r="CA76" s="104"/>
      <c r="CB76" s="104"/>
      <c r="CC76" s="104"/>
      <c r="CD76" s="104"/>
      <c r="CE76" s="104"/>
      <c r="CF76" s="104"/>
      <c r="CG76" s="104"/>
      <c r="CH76" s="104"/>
      <c r="CI76" s="104"/>
      <c r="CJ76" s="104"/>
      <c r="CK76" s="104"/>
      <c r="CL76" s="104"/>
      <c r="CM76" s="104"/>
      <c r="CN76" s="104"/>
      <c r="CO76" s="104"/>
      <c r="CP76" s="104"/>
      <c r="CQ76" s="104"/>
      <c r="CR76" s="104"/>
      <c r="CS76" s="104"/>
      <c r="CT76" s="104"/>
      <c r="CU76" s="104"/>
      <c r="CV76" s="104"/>
      <c r="CW76" s="104"/>
      <c r="CX76" s="104"/>
      <c r="CY76" s="104"/>
      <c r="CZ76" s="104"/>
      <c r="DA76" s="104"/>
      <c r="DB76" s="104"/>
      <c r="DC76" s="104"/>
      <c r="DD76" s="104"/>
      <c r="DE76" s="104"/>
      <c r="DF76" s="104"/>
      <c r="DG76" s="104"/>
      <c r="DH76" s="104"/>
      <c r="DI76" s="104"/>
      <c r="DJ76" s="104"/>
      <c r="DK76" s="104"/>
      <c r="DL76" s="104"/>
      <c r="DM76" s="104"/>
      <c r="DN76" s="104"/>
      <c r="DO76" s="104"/>
      <c r="DP76" s="104"/>
      <c r="DQ76" s="104"/>
      <c r="DR76" s="104"/>
      <c r="DS76" s="104"/>
      <c r="DT76" s="104"/>
      <c r="DU76" s="104"/>
      <c r="DV76" s="104"/>
      <c r="DW76" s="104"/>
      <c r="DX76" s="104"/>
      <c r="DY76" s="104"/>
      <c r="DZ76" s="104"/>
      <c r="EA76" s="104"/>
      <c r="EB76" s="104"/>
      <c r="EC76" s="104"/>
      <c r="ED76" s="104"/>
      <c r="EE76" s="104"/>
      <c r="EF76" s="104"/>
      <c r="EG76" s="104"/>
      <c r="EH76" s="104"/>
      <c r="EI76" s="104"/>
      <c r="EJ76" s="104"/>
      <c r="EK76" s="104"/>
      <c r="EL76" s="104"/>
      <c r="EM76" s="104"/>
      <c r="EN76" s="104"/>
      <c r="EO76" s="104"/>
      <c r="EP76" s="104"/>
      <c r="EQ76" s="104"/>
      <c r="ER76" s="104"/>
      <c r="ES76" s="104"/>
      <c r="ET76" s="104"/>
      <c r="EU76" s="104"/>
      <c r="EV76" s="104"/>
      <c r="EW76" s="104"/>
      <c r="EX76" s="104"/>
      <c r="EY76" s="104"/>
      <c r="EZ76" s="104"/>
      <c r="FA76" s="104"/>
      <c r="FB76" s="104"/>
      <c r="FC76" s="104"/>
      <c r="FD76" s="104"/>
      <c r="FE76" s="104"/>
      <c r="FF76" s="104"/>
      <c r="FG76" s="104"/>
      <c r="FH76" s="104"/>
      <c r="FI76" s="104"/>
      <c r="FJ76" s="104"/>
      <c r="FK76" s="104"/>
      <c r="FL76" s="104"/>
      <c r="FM76" s="104"/>
      <c r="FN76" s="104"/>
      <c r="FO76" s="104"/>
      <c r="FP76" s="104"/>
      <c r="FQ76" s="104"/>
      <c r="FR76" s="104"/>
      <c r="FS76" s="104"/>
      <c r="FT76" s="104"/>
      <c r="FU76" s="104"/>
      <c r="FV76" s="104"/>
      <c r="FW76" s="104"/>
      <c r="FX76" s="104"/>
      <c r="FY76" s="104"/>
      <c r="FZ76" s="104"/>
      <c r="GA76" s="104"/>
      <c r="GB76" s="104"/>
      <c r="GC76" s="104"/>
      <c r="GD76" s="104"/>
      <c r="GE76" s="104"/>
      <c r="GF76" s="104"/>
      <c r="GG76" s="104"/>
      <c r="GH76" s="104"/>
      <c r="GI76" s="104"/>
      <c r="GJ76" s="104"/>
      <c r="GK76" s="104"/>
      <c r="GL76" s="104"/>
      <c r="GM76" s="104"/>
      <c r="GN76" s="104"/>
      <c r="GO76" s="104"/>
      <c r="GP76" s="104"/>
      <c r="GQ76" s="104"/>
      <c r="GR76" s="104"/>
      <c r="GS76" s="104"/>
      <c r="GT76" s="104"/>
      <c r="GU76" s="104"/>
      <c r="GV76" s="104"/>
      <c r="GW76" s="104"/>
      <c r="GX76" s="104"/>
      <c r="GY76" s="104"/>
      <c r="GZ76" s="104"/>
      <c r="HA76" s="104"/>
      <c r="HB76" s="104"/>
      <c r="HC76" s="104"/>
      <c r="HD76" s="104"/>
      <c r="HE76" s="104"/>
      <c r="HF76" s="104"/>
      <c r="HG76" s="104"/>
      <c r="HH76" s="104"/>
      <c r="HI76" s="104"/>
      <c r="HJ76" s="104"/>
      <c r="HK76" s="104"/>
      <c r="HL76" s="104"/>
      <c r="HM76" s="104"/>
      <c r="HN76" s="104"/>
      <c r="HO76" s="104"/>
      <c r="HP76" s="104"/>
      <c r="HQ76" s="104"/>
      <c r="HR76" s="104"/>
      <c r="HS76" s="104"/>
      <c r="HT76" s="104"/>
      <c r="HU76" s="104"/>
      <c r="HV76" s="104"/>
      <c r="HW76" s="104"/>
      <c r="HX76" s="104"/>
      <c r="HY76" s="104"/>
      <c r="HZ76" s="104"/>
      <c r="IA76" s="104"/>
      <c r="IB76" s="104"/>
      <c r="IC76" s="104"/>
      <c r="ID76" s="104"/>
      <c r="IE76" s="104"/>
      <c r="IF76" s="104"/>
      <c r="IG76" s="104"/>
      <c r="IH76" s="104"/>
      <c r="II76" s="104"/>
      <c r="IJ76" s="104"/>
      <c r="IK76" s="104"/>
      <c r="IL76" s="104"/>
      <c r="IM76" s="104"/>
      <c r="IN76" s="104"/>
      <c r="IO76" s="104"/>
      <c r="IP76" s="104"/>
      <c r="IQ76" s="104"/>
      <c r="IR76" s="104"/>
      <c r="IS76" s="104"/>
      <c r="IT76" s="104"/>
      <c r="IU76" s="104"/>
      <c r="IV76" s="104"/>
    </row>
    <row r="77" spans="1:256"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</row>
    <row r="78" spans="1:256">
      <c r="A78" s="142">
        <v>2</v>
      </c>
      <c r="B78" s="143"/>
      <c r="C78" s="143"/>
      <c r="D78" s="143"/>
      <c r="E78" s="143"/>
      <c r="F78" s="143"/>
      <c r="G78" s="143"/>
      <c r="H78" s="143"/>
      <c r="I78" s="143"/>
      <c r="J78" s="143"/>
      <c r="K78" s="143"/>
      <c r="L78" s="143"/>
      <c r="M78" s="143"/>
      <c r="N78" s="143"/>
      <c r="O78" s="143"/>
      <c r="P78" s="73"/>
      <c r="Q78" s="73"/>
    </row>
    <row r="79" spans="1:256"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</row>
    <row r="80" spans="1:256"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3"/>
    </row>
    <row r="81" spans="2:17"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73"/>
    </row>
    <row r="82" spans="2:17"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</row>
    <row r="83" spans="2:17">
      <c r="B83" s="73"/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3"/>
      <c r="P83" s="73"/>
      <c r="Q83" s="73"/>
    </row>
    <row r="84" spans="2:17"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73"/>
    </row>
    <row r="85" spans="2:17">
      <c r="B85" s="73"/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  <c r="N85" s="73"/>
      <c r="O85" s="73"/>
      <c r="P85" s="73"/>
      <c r="Q85" s="73"/>
    </row>
    <row r="86" spans="2:17">
      <c r="B86" s="73"/>
      <c r="C86" s="73"/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</row>
    <row r="87" spans="2:17">
      <c r="B87" s="73"/>
      <c r="C87" s="73"/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73"/>
      <c r="Q87" s="73"/>
    </row>
    <row r="88" spans="2:17">
      <c r="B88" s="73"/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</row>
    <row r="89" spans="2:17">
      <c r="B89" s="73"/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3"/>
      <c r="P89" s="73"/>
      <c r="Q89" s="73"/>
    </row>
  </sheetData>
  <mergeCells count="4">
    <mergeCell ref="A1:O1"/>
    <mergeCell ref="A2:O2"/>
    <mergeCell ref="A3:O3"/>
    <mergeCell ref="A78:O78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6</vt:i4>
      </vt:variant>
    </vt:vector>
  </HeadingPairs>
  <TitlesOfParts>
    <vt:vector size="6" baseType="lpstr">
      <vt:lpstr>Kiemelt előirányzatok</vt:lpstr>
      <vt:lpstr>Kiadások működési, felhalmozási</vt:lpstr>
      <vt:lpstr>Bevételek működési, felhalmozás</vt:lpstr>
      <vt:lpstr>Beruházás, felújítás</vt:lpstr>
      <vt:lpstr>Tartalék</vt:lpstr>
      <vt:lpstr>Felhasználási ütemterv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Penzugy2</dc:creator>
  <cp:lastModifiedBy>Jegyző</cp:lastModifiedBy>
  <cp:lastPrinted>2016-10-05T09:52:44Z</cp:lastPrinted>
  <dcterms:created xsi:type="dcterms:W3CDTF">2016-09-08T10:59:58Z</dcterms:created>
  <dcterms:modified xsi:type="dcterms:W3CDTF">2016-10-06T08:13:15Z</dcterms:modified>
</cp:coreProperties>
</file>