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20730" windowHeight="11760" activeTab="4"/>
  </bookViews>
  <sheets>
    <sheet name="Kiemelt ei. " sheetId="1" r:id="rId1"/>
    <sheet name="Kiadások működési felhalmozási" sheetId="2" r:id="rId2"/>
    <sheet name="Bevételek működési, felhalmozás" sheetId="3" r:id="rId3"/>
    <sheet name="Beruházás, felújítás" sheetId="4" r:id="rId4"/>
    <sheet name="Tartalék" sheetId="5" r:id="rId5"/>
    <sheet name="Munka6" sheetId="6" r:id="rId6"/>
  </sheets>
  <calcPr calcId="125725"/>
</workbook>
</file>

<file path=xl/calcChain.xml><?xml version="1.0" encoding="utf-8"?>
<calcChain xmlns="http://schemas.openxmlformats.org/spreadsheetml/2006/main">
  <c r="J16" i="4"/>
  <c r="I16"/>
  <c r="C16"/>
  <c r="J11"/>
  <c r="I11"/>
  <c r="C11"/>
  <c r="E25" i="3"/>
  <c r="E26" s="1"/>
  <c r="D25"/>
  <c r="D26" s="1"/>
  <c r="C25"/>
  <c r="C26" s="1"/>
  <c r="E20"/>
  <c r="D20"/>
  <c r="C20"/>
  <c r="E15"/>
  <c r="D15"/>
  <c r="C15"/>
  <c r="E8"/>
  <c r="E10" s="1"/>
  <c r="D8"/>
  <c r="D10" s="1"/>
  <c r="C8"/>
  <c r="C10" s="1"/>
  <c r="C27" i="2"/>
  <c r="F57"/>
  <c r="E56"/>
  <c r="E57" s="1"/>
  <c r="D56"/>
  <c r="D57" s="1"/>
  <c r="C56"/>
  <c r="C57" s="1"/>
  <c r="E52"/>
  <c r="D52"/>
  <c r="C52"/>
  <c r="E49"/>
  <c r="D49"/>
  <c r="C49"/>
  <c r="E45"/>
  <c r="D45"/>
  <c r="C45"/>
  <c r="F41"/>
  <c r="F54" s="1"/>
  <c r="F58" s="1"/>
  <c r="E40"/>
  <c r="D40"/>
  <c r="C40"/>
  <c r="E35"/>
  <c r="D35"/>
  <c r="C35"/>
  <c r="E31"/>
  <c r="D31"/>
  <c r="C31"/>
  <c r="E27"/>
  <c r="D27"/>
  <c r="E21"/>
  <c r="D21"/>
  <c r="C21"/>
  <c r="E18"/>
  <c r="D18"/>
  <c r="C18"/>
  <c r="E14"/>
  <c r="D14"/>
  <c r="C14"/>
  <c r="E11"/>
  <c r="E15" s="1"/>
  <c r="D11"/>
  <c r="C11"/>
  <c r="E21" i="3" l="1"/>
  <c r="E27" s="1"/>
  <c r="D53" i="2"/>
  <c r="C15"/>
  <c r="D15"/>
  <c r="D21" i="3"/>
  <c r="D27" s="1"/>
  <c r="C27"/>
  <c r="C21"/>
  <c r="E32" i="2"/>
  <c r="E41" s="1"/>
  <c r="D32"/>
  <c r="D41" s="1"/>
  <c r="D54" s="1"/>
  <c r="D58" s="1"/>
  <c r="E53"/>
  <c r="C32"/>
  <c r="C53"/>
  <c r="C41" l="1"/>
  <c r="C54" s="1"/>
  <c r="C58" s="1"/>
  <c r="E54"/>
  <c r="E58" s="1"/>
  <c r="E24" i="1" l="1"/>
  <c r="D23"/>
  <c r="D25" s="1"/>
  <c r="C23"/>
  <c r="C25" s="1"/>
  <c r="B23"/>
  <c r="B25" s="1"/>
  <c r="E22"/>
  <c r="E21"/>
  <c r="E20"/>
  <c r="E18"/>
  <c r="D17"/>
  <c r="D19" s="1"/>
  <c r="C17"/>
  <c r="C19" s="1"/>
  <c r="B17"/>
  <c r="B19" s="1"/>
  <c r="E16"/>
  <c r="E15"/>
  <c r="E14"/>
  <c r="E13"/>
  <c r="E12"/>
  <c r="E11"/>
  <c r="E10"/>
  <c r="E9"/>
  <c r="E19" l="1"/>
  <c r="E25"/>
  <c r="E17"/>
  <c r="E23"/>
</calcChain>
</file>

<file path=xl/sharedStrings.xml><?xml version="1.0" encoding="utf-8"?>
<sst xmlns="http://schemas.openxmlformats.org/spreadsheetml/2006/main" count="220" uniqueCount="184">
  <si>
    <t>Völcsej Község Önkormányzatának  2016. évi költségvetése</t>
  </si>
  <si>
    <t>Az egységes rovatrend szerint a kiemelt kiadási és bevételi jogcímek</t>
  </si>
  <si>
    <t>Megnevezés</t>
  </si>
  <si>
    <t>Eredeti ei.</t>
  </si>
  <si>
    <t>Módosított ei. 2016.06.30.</t>
  </si>
  <si>
    <t>Teljesítés</t>
  </si>
  <si>
    <t>Teljesítés %-os arányban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</si>
  <si>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</si>
  <si>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</si>
  <si>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</si>
  <si>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</si>
  <si>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</si>
  <si>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</si>
  <si>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</si>
  <si>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</si>
  <si>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</si>
  <si>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</si>
  <si>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</si>
  <si>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</si>
  <si>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B3. Közhatalmi bevételek</t>
  </si>
  <si>
    <t>B4. Működési bevételek</t>
  </si>
  <si>
    <t>B1-7. Költségvetési bevételek</t>
  </si>
  <si>
    <t>B8. Finanszírozási bevételek</t>
  </si>
  <si>
    <t>BEVÉTELEK ÖSSZESEN (B1-8)</t>
  </si>
  <si>
    <t>Völcsej Község Önkormányzat  2016. évi költségvetésének mérlege</t>
  </si>
  <si>
    <t>Kiadások (E Ft)</t>
  </si>
  <si>
    <t>Rovat megnevezése</t>
  </si>
  <si>
    <t>Rovat-szám</t>
  </si>
  <si>
    <t xml:space="preserve">állami (államigazgatási) feladatok </t>
  </si>
  <si>
    <t>Törvény szerinti illetmények, munkabérek</t>
  </si>
  <si>
    <t>K1101</t>
  </si>
  <si>
    <t>Béren kívüli juttatások</t>
  </si>
  <si>
    <t>K1107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</si>
  <si>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</si>
  <si>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</si>
  <si>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</si>
  <si>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</si>
  <si>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</si>
  <si>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</si>
  <si>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</si>
  <si>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</si>
  <si>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</si>
  <si>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</si>
  <si>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</si>
  <si>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</si>
  <si>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</si>
  <si>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</si>
  <si>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Üzemeltetési anyagok beszerzése</t>
  </si>
  <si>
    <t>K312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</si>
  <si>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</si>
  <si>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</si>
  <si>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</si>
  <si>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</si>
  <si>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</si>
  <si>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</si>
  <si>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</si>
  <si>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</si>
  <si>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</si>
  <si>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</si>
  <si>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</si>
  <si>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</si>
  <si>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Karbantartási, kisjavítási szolgáltatások</t>
  </si>
  <si>
    <t>K334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</si>
  <si>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</si>
  <si>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</si>
  <si>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</si>
  <si>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</si>
  <si>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</si>
  <si>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</si>
  <si>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Működési célú előzetesen felszámított általános forgalmi adó</t>
  </si>
  <si>
    <t>K351</t>
  </si>
  <si>
    <t xml:space="preserve">Fizetendő általános forgalmi adó </t>
  </si>
  <si>
    <t>K352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</si>
  <si>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</si>
  <si>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</si>
  <si>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</si>
  <si>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</si>
  <si>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</si>
  <si>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</si>
  <si>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</si>
  <si>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</si>
  <si>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</si>
  <si>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</si>
  <si>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</si>
  <si>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</si>
  <si>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Elvonások és befizetések</t>
  </si>
  <si>
    <t>K502</t>
  </si>
  <si>
    <t>Egyéb működési célú támogatások államháztartáson belülre</t>
  </si>
  <si>
    <t>K506</t>
  </si>
  <si>
    <t>Egyéb működési célú támogatások államháztartáson kívülre</t>
  </si>
  <si>
    <t>K511</t>
  </si>
  <si>
    <t>Tartalékok-általános</t>
  </si>
  <si>
    <t>K512</t>
  </si>
  <si>
    <t xml:space="preserve">Egyéb működési célú kiadások </t>
  </si>
  <si>
    <t>K5</t>
  </si>
  <si>
    <t>Működési költségvetés előirányzat csoport</t>
  </si>
  <si>
    <t>Ingatlanok beszerzése, létesítése</t>
  </si>
  <si>
    <t>K62</t>
  </si>
  <si>
    <t>Egyéb tárgyi eszközök beszerzése, létesítése</t>
  </si>
  <si>
    <t>K64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</si>
  <si>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</si>
  <si>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</si>
  <si>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</si>
  <si>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</si>
  <si>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</si>
  <si>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</si>
  <si>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</si>
  <si>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</si>
  <si>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</si>
  <si>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</si>
  <si>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</si>
  <si>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</si>
  <si>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</si>
  <si>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</si>
  <si>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</si>
  <si>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</si>
  <si>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</si>
  <si>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</si>
  <si>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</si>
  <si>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</si>
  <si>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</si>
  <si>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>Államháztartáson belüli megelőlegezések visszafizetése</t>
  </si>
  <si>
    <t>K914</t>
  </si>
  <si>
    <t>Központi, irányító szervi támogatások folyósítása</t>
  </si>
  <si>
    <t>K915</t>
  </si>
  <si>
    <t xml:space="preserve">Finanszírozási kiadások </t>
  </si>
  <si>
    <t>K9</t>
  </si>
  <si>
    <t>1. melléklet</t>
  </si>
  <si>
    <t>Bevételek (E Ft)</t>
  </si>
  <si>
    <t>Rovat-
szám</t>
  </si>
  <si>
    <t>Módosított ei. 20165.06.30.</t>
  </si>
  <si>
    <t>Helyi önkormányzatok működésének általános támogatása</t>
  </si>
  <si>
    <t>B111</t>
  </si>
  <si>
    <t xml:space="preserve">Önkormányzatok működési támogatásai </t>
  </si>
  <si>
    <t>B11</t>
  </si>
  <si>
    <t>Egyéb működési c. támogatások bevételei államháztartáson belülről</t>
  </si>
  <si>
    <t>B16</t>
  </si>
  <si>
    <t>Működési célú támogatások államháztartáson belülről</t>
  </si>
  <si>
    <t>B1</t>
  </si>
  <si>
    <t xml:space="preserve">Vagyoni tipusú adók </t>
  </si>
  <si>
    <t>B34</t>
  </si>
  <si>
    <t xml:space="preserve">Értékesítési és forgalmi adók </t>
  </si>
  <si>
    <t>B351</t>
  </si>
  <si>
    <t>Gépjárműadók</t>
  </si>
  <si>
    <t>B354</t>
  </si>
  <si>
    <t>Egyéb közhatalmi bevételek</t>
  </si>
  <si>
    <t>B36</t>
  </si>
  <si>
    <t xml:space="preserve">Közhatalmi bevételek </t>
  </si>
  <si>
    <t>B3</t>
  </si>
  <si>
    <t>Szolgáltatások ellenértéke</t>
  </si>
  <si>
    <t>B402</t>
  </si>
  <si>
    <t>Ellátási díjak</t>
  </si>
  <si>
    <t>B405</t>
  </si>
  <si>
    <t>Kiszámlázott általános forgalmi adó</t>
  </si>
  <si>
    <t>B406</t>
  </si>
  <si>
    <t>Egyéb működési bevételek</t>
  </si>
  <si>
    <t>B411</t>
  </si>
  <si>
    <t xml:space="preserve">Működési bevételek </t>
  </si>
  <si>
    <t>B4</t>
  </si>
  <si>
    <t xml:space="preserve">Költségvetési bevételek </t>
  </si>
  <si>
    <t>B1-B7</t>
  </si>
  <si>
    <t>költségvetési egyenleg  MŰKÖDÉSI</t>
  </si>
  <si>
    <t>költségvetési egyenleg FELHALMOZÁSI</t>
  </si>
  <si>
    <t>Előző év költségvetési maradványának igénybevétele MŰKÖDÉSRE</t>
  </si>
  <si>
    <t>B8131</t>
  </si>
  <si>
    <t xml:space="preserve">Maradvány igénybevétele </t>
  </si>
  <si>
    <t>B813</t>
  </si>
  <si>
    <t xml:space="preserve">Finanszírozási bevételek </t>
  </si>
  <si>
    <t>B8</t>
  </si>
  <si>
    <t>Völcsej Község Önkormányzat  2016. évi költségvetése</t>
  </si>
  <si>
    <t>Beruházások és felújítások (E Ft)</t>
  </si>
  <si>
    <t xml:space="preserve">Eredeti ei. </t>
  </si>
  <si>
    <t>KÖLTSÉGVETÉSI SZERV</t>
  </si>
  <si>
    <t>MINDÖSSZESEN</t>
  </si>
  <si>
    <t xml:space="preserve">Vízközmű beruházás </t>
  </si>
  <si>
    <t>Út-, járdafelújítás</t>
  </si>
  <si>
    <t xml:space="preserve">Szennyvíz-hálózat felújítás </t>
  </si>
  <si>
    <t>Fő u. 21. fűtéskorszerűsítés</t>
  </si>
  <si>
    <t>Általános- és céltartalékok (E Ft)</t>
  </si>
  <si>
    <t>Általános tartalékok</t>
  </si>
  <si>
    <t>Céltartalékok-</t>
  </si>
  <si>
    <t>2. melléklet</t>
  </si>
  <si>
    <t>3. melléklet</t>
  </si>
  <si>
    <t>4. melléklet</t>
  </si>
</sst>
</file>

<file path=xl/styles.xml><?xml version="1.0" encoding="utf-8"?>
<styleSheet xmlns="http://schemas.openxmlformats.org/spreadsheetml/2006/main">
  <numFmts count="2">
    <numFmt numFmtId="164" formatCode="\ ##########"/>
    <numFmt numFmtId="165" formatCode="0__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i/>
      <u/>
      <sz val="12"/>
      <color indexed="8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/>
    <xf numFmtId="0" fontId="1" fillId="0" borderId="1" xfId="0" applyFont="1" applyBorder="1"/>
    <xf numFmtId="3" fontId="1" fillId="0" borderId="1" xfId="0" applyNumberFormat="1" applyFont="1" applyBorder="1"/>
    <xf numFmtId="2" fontId="1" fillId="0" borderId="1" xfId="0" applyNumberFormat="1" applyFont="1" applyBorder="1"/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3" fontId="7" fillId="0" borderId="1" xfId="0" applyNumberFormat="1" applyFont="1" applyBorder="1"/>
    <xf numFmtId="0" fontId="6" fillId="2" borderId="1" xfId="0" applyFont="1" applyFill="1" applyBorder="1"/>
    <xf numFmtId="0" fontId="1" fillId="0" borderId="0" xfId="0" applyFont="1" applyAlignment="1">
      <alignment horizontal="center" wrapText="1"/>
    </xf>
    <xf numFmtId="0" fontId="8" fillId="0" borderId="0" xfId="0" applyFont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0" applyNumberFormat="1" applyFont="1" applyFill="1" applyBorder="1" applyAlignment="1">
      <alignment vertical="center"/>
    </xf>
    <xf numFmtId="164" fontId="10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7" fillId="0" borderId="0" xfId="0" applyFont="1"/>
    <xf numFmtId="0" fontId="6" fillId="0" borderId="1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/>
    </xf>
    <xf numFmtId="0" fontId="13" fillId="3" borderId="1" xfId="0" applyFont="1" applyFill="1" applyBorder="1"/>
    <xf numFmtId="3" fontId="14" fillId="0" borderId="1" xfId="0" applyNumberFormat="1" applyFont="1" applyBorder="1"/>
    <xf numFmtId="0" fontId="15" fillId="0" borderId="1" xfId="0" applyFont="1" applyBorder="1"/>
    <xf numFmtId="165" fontId="10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164" fontId="2" fillId="4" borderId="1" xfId="0" applyNumberFormat="1" applyFont="1" applyFill="1" applyBorder="1" applyAlignment="1">
      <alignment vertical="center"/>
    </xf>
    <xf numFmtId="3" fontId="6" fillId="0" borderId="1" xfId="0" applyNumberFormat="1" applyFont="1" applyBorder="1"/>
    <xf numFmtId="0" fontId="12" fillId="0" borderId="1" xfId="0" applyFont="1" applyFill="1" applyBorder="1" applyAlignment="1">
      <alignment horizontal="left" vertical="center"/>
    </xf>
    <xf numFmtId="3" fontId="12" fillId="0" borderId="1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left" vertical="center"/>
    </xf>
    <xf numFmtId="3" fontId="16" fillId="0" borderId="1" xfId="0" applyNumberFormat="1" applyFont="1" applyFill="1" applyBorder="1" applyAlignment="1">
      <alignment horizontal="right" vertical="center"/>
    </xf>
    <xf numFmtId="0" fontId="17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18" fillId="2" borderId="1" xfId="0" applyFont="1" applyFill="1" applyBorder="1"/>
    <xf numFmtId="0" fontId="10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left" vertical="center"/>
    </xf>
    <xf numFmtId="0" fontId="17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/>
    <xf numFmtId="0" fontId="17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 wrapText="1"/>
    </xf>
    <xf numFmtId="0" fontId="18" fillId="5" borderId="1" xfId="0" applyFont="1" applyFill="1" applyBorder="1"/>
    <xf numFmtId="0" fontId="8" fillId="0" borderId="0" xfId="0" applyFont="1" applyAlignment="1">
      <alignment horizontal="center" wrapText="1"/>
    </xf>
    <xf numFmtId="0" fontId="16" fillId="0" borderId="1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left" vertical="center"/>
    </xf>
    <xf numFmtId="3" fontId="1" fillId="0" borderId="0" xfId="0" applyNumberFormat="1" applyFont="1"/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3" fillId="0" borderId="0" xfId="0" applyFont="1" applyAlignment="1"/>
    <xf numFmtId="0" fontId="0" fillId="0" borderId="0" xfId="0" applyAlignmen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5"/>
  <sheetViews>
    <sheetView workbookViewId="0">
      <selection activeCell="K7" sqref="K7"/>
    </sheetView>
  </sheetViews>
  <sheetFormatPr defaultRowHeight="15"/>
  <cols>
    <col min="1" max="1" width="56.7109375" style="1" bestFit="1" customWidth="1"/>
    <col min="2" max="2" width="11" style="1" customWidth="1"/>
    <col min="3" max="3" width="13" style="1" customWidth="1"/>
    <col min="4" max="4" width="10.140625" style="1" customWidth="1"/>
    <col min="5" max="5" width="10" style="1" customWidth="1"/>
    <col min="6" max="256" width="9.140625" style="1"/>
    <col min="257" max="257" width="75" style="1" customWidth="1"/>
    <col min="258" max="512" width="9.140625" style="1"/>
    <col min="513" max="513" width="75" style="1" customWidth="1"/>
    <col min="514" max="768" width="9.140625" style="1"/>
    <col min="769" max="769" width="75" style="1" customWidth="1"/>
    <col min="770" max="1024" width="9.140625" style="1"/>
    <col min="1025" max="1025" width="75" style="1" customWidth="1"/>
    <col min="1026" max="1280" width="9.140625" style="1"/>
    <col min="1281" max="1281" width="75" style="1" customWidth="1"/>
    <col min="1282" max="1536" width="9.140625" style="1"/>
    <col min="1537" max="1537" width="75" style="1" customWidth="1"/>
    <col min="1538" max="1792" width="9.140625" style="1"/>
    <col min="1793" max="1793" width="75" style="1" customWidth="1"/>
    <col min="1794" max="2048" width="9.140625" style="1"/>
    <col min="2049" max="2049" width="75" style="1" customWidth="1"/>
    <col min="2050" max="2304" width="9.140625" style="1"/>
    <col min="2305" max="2305" width="75" style="1" customWidth="1"/>
    <col min="2306" max="2560" width="9.140625" style="1"/>
    <col min="2561" max="2561" width="75" style="1" customWidth="1"/>
    <col min="2562" max="2816" width="9.140625" style="1"/>
    <col min="2817" max="2817" width="75" style="1" customWidth="1"/>
    <col min="2818" max="3072" width="9.140625" style="1"/>
    <col min="3073" max="3073" width="75" style="1" customWidth="1"/>
    <col min="3074" max="3328" width="9.140625" style="1"/>
    <col min="3329" max="3329" width="75" style="1" customWidth="1"/>
    <col min="3330" max="3584" width="9.140625" style="1"/>
    <col min="3585" max="3585" width="75" style="1" customWidth="1"/>
    <col min="3586" max="3840" width="9.140625" style="1"/>
    <col min="3841" max="3841" width="75" style="1" customWidth="1"/>
    <col min="3842" max="4096" width="9.140625" style="1"/>
    <col min="4097" max="4097" width="75" style="1" customWidth="1"/>
    <col min="4098" max="4352" width="9.140625" style="1"/>
    <col min="4353" max="4353" width="75" style="1" customWidth="1"/>
    <col min="4354" max="4608" width="9.140625" style="1"/>
    <col min="4609" max="4609" width="75" style="1" customWidth="1"/>
    <col min="4610" max="4864" width="9.140625" style="1"/>
    <col min="4865" max="4865" width="75" style="1" customWidth="1"/>
    <col min="4866" max="5120" width="9.140625" style="1"/>
    <col min="5121" max="5121" width="75" style="1" customWidth="1"/>
    <col min="5122" max="5376" width="9.140625" style="1"/>
    <col min="5377" max="5377" width="75" style="1" customWidth="1"/>
    <col min="5378" max="5632" width="9.140625" style="1"/>
    <col min="5633" max="5633" width="75" style="1" customWidth="1"/>
    <col min="5634" max="5888" width="9.140625" style="1"/>
    <col min="5889" max="5889" width="75" style="1" customWidth="1"/>
    <col min="5890" max="6144" width="9.140625" style="1"/>
    <col min="6145" max="6145" width="75" style="1" customWidth="1"/>
    <col min="6146" max="6400" width="9.140625" style="1"/>
    <col min="6401" max="6401" width="75" style="1" customWidth="1"/>
    <col min="6402" max="6656" width="9.140625" style="1"/>
    <col min="6657" max="6657" width="75" style="1" customWidth="1"/>
    <col min="6658" max="6912" width="9.140625" style="1"/>
    <col min="6913" max="6913" width="75" style="1" customWidth="1"/>
    <col min="6914" max="7168" width="9.140625" style="1"/>
    <col min="7169" max="7169" width="75" style="1" customWidth="1"/>
    <col min="7170" max="7424" width="9.140625" style="1"/>
    <col min="7425" max="7425" width="75" style="1" customWidth="1"/>
    <col min="7426" max="7680" width="9.140625" style="1"/>
    <col min="7681" max="7681" width="75" style="1" customWidth="1"/>
    <col min="7682" max="7936" width="9.140625" style="1"/>
    <col min="7937" max="7937" width="75" style="1" customWidth="1"/>
    <col min="7938" max="8192" width="9.140625" style="1"/>
    <col min="8193" max="8193" width="75" style="1" customWidth="1"/>
    <col min="8194" max="8448" width="9.140625" style="1"/>
    <col min="8449" max="8449" width="75" style="1" customWidth="1"/>
    <col min="8450" max="8704" width="9.140625" style="1"/>
    <col min="8705" max="8705" width="75" style="1" customWidth="1"/>
    <col min="8706" max="8960" width="9.140625" style="1"/>
    <col min="8961" max="8961" width="75" style="1" customWidth="1"/>
    <col min="8962" max="9216" width="9.140625" style="1"/>
    <col min="9217" max="9217" width="75" style="1" customWidth="1"/>
    <col min="9218" max="9472" width="9.140625" style="1"/>
    <col min="9473" max="9473" width="75" style="1" customWidth="1"/>
    <col min="9474" max="9728" width="9.140625" style="1"/>
    <col min="9729" max="9729" width="75" style="1" customWidth="1"/>
    <col min="9730" max="9984" width="9.140625" style="1"/>
    <col min="9985" max="9985" width="75" style="1" customWidth="1"/>
    <col min="9986" max="10240" width="9.140625" style="1"/>
    <col min="10241" max="10241" width="75" style="1" customWidth="1"/>
    <col min="10242" max="10496" width="9.140625" style="1"/>
    <col min="10497" max="10497" width="75" style="1" customWidth="1"/>
    <col min="10498" max="10752" width="9.140625" style="1"/>
    <col min="10753" max="10753" width="75" style="1" customWidth="1"/>
    <col min="10754" max="11008" width="9.140625" style="1"/>
    <col min="11009" max="11009" width="75" style="1" customWidth="1"/>
    <col min="11010" max="11264" width="9.140625" style="1"/>
    <col min="11265" max="11265" width="75" style="1" customWidth="1"/>
    <col min="11266" max="11520" width="9.140625" style="1"/>
    <col min="11521" max="11521" width="75" style="1" customWidth="1"/>
    <col min="11522" max="11776" width="9.140625" style="1"/>
    <col min="11777" max="11777" width="75" style="1" customWidth="1"/>
    <col min="11778" max="12032" width="9.140625" style="1"/>
    <col min="12033" max="12033" width="75" style="1" customWidth="1"/>
    <col min="12034" max="12288" width="9.140625" style="1"/>
    <col min="12289" max="12289" width="75" style="1" customWidth="1"/>
    <col min="12290" max="12544" width="9.140625" style="1"/>
    <col min="12545" max="12545" width="75" style="1" customWidth="1"/>
    <col min="12546" max="12800" width="9.140625" style="1"/>
    <col min="12801" max="12801" width="75" style="1" customWidth="1"/>
    <col min="12802" max="13056" width="9.140625" style="1"/>
    <col min="13057" max="13057" width="75" style="1" customWidth="1"/>
    <col min="13058" max="13312" width="9.140625" style="1"/>
    <col min="13313" max="13313" width="75" style="1" customWidth="1"/>
    <col min="13314" max="13568" width="9.140625" style="1"/>
    <col min="13569" max="13569" width="75" style="1" customWidth="1"/>
    <col min="13570" max="13824" width="9.140625" style="1"/>
    <col min="13825" max="13825" width="75" style="1" customWidth="1"/>
    <col min="13826" max="14080" width="9.140625" style="1"/>
    <col min="14081" max="14081" width="75" style="1" customWidth="1"/>
    <col min="14082" max="14336" width="9.140625" style="1"/>
    <col min="14337" max="14337" width="75" style="1" customWidth="1"/>
    <col min="14338" max="14592" width="9.140625" style="1"/>
    <col min="14593" max="14593" width="75" style="1" customWidth="1"/>
    <col min="14594" max="14848" width="9.140625" style="1"/>
    <col min="14849" max="14849" width="75" style="1" customWidth="1"/>
    <col min="14850" max="15104" width="9.140625" style="1"/>
    <col min="15105" max="15105" width="75" style="1" customWidth="1"/>
    <col min="15106" max="15360" width="9.140625" style="1"/>
    <col min="15361" max="15361" width="75" style="1" customWidth="1"/>
    <col min="15362" max="15616" width="9.140625" style="1"/>
    <col min="15617" max="15617" width="75" style="1" customWidth="1"/>
    <col min="15618" max="15872" width="9.140625" style="1"/>
    <col min="15873" max="15873" width="75" style="1" customWidth="1"/>
    <col min="15874" max="16128" width="9.140625" style="1"/>
    <col min="16129" max="16129" width="75" style="1" customWidth="1"/>
    <col min="16130" max="16384" width="9.140625" style="1"/>
  </cols>
  <sheetData>
    <row r="2" spans="1:5" ht="15.75">
      <c r="A2" s="71" t="s">
        <v>0</v>
      </c>
      <c r="B2" s="72"/>
      <c r="C2" s="73"/>
      <c r="D2" s="73"/>
      <c r="E2" s="73"/>
    </row>
    <row r="3" spans="1:5" ht="20.25" customHeight="1">
      <c r="A3" s="74" t="s">
        <v>1</v>
      </c>
      <c r="B3" s="72"/>
      <c r="C3" s="73"/>
      <c r="D3" s="73"/>
      <c r="E3" s="73"/>
    </row>
    <row r="7" spans="1:5">
      <c r="E7" s="1" t="s">
        <v>127</v>
      </c>
    </row>
    <row r="8" spans="1:5" ht="45">
      <c r="A8" s="2" t="s">
        <v>2</v>
      </c>
      <c r="B8" s="3" t="s">
        <v>3</v>
      </c>
      <c r="C8" s="4" t="s">
        <v>4</v>
      </c>
      <c r="D8" s="2" t="s">
        <v>5</v>
      </c>
      <c r="E8" s="4" t="s">
        <v>6</v>
      </c>
    </row>
    <row r="9" spans="1:5">
      <c r="A9" s="5" t="s">
        <v>7</v>
      </c>
      <c r="B9" s="5">
        <v>3269</v>
      </c>
      <c r="C9" s="6">
        <v>3560</v>
      </c>
      <c r="D9" s="7">
        <v>1978</v>
      </c>
      <c r="E9" s="8">
        <f>SUM(D9/C9)*100</f>
        <v>55.561797752808985</v>
      </c>
    </row>
    <row r="10" spans="1:5">
      <c r="A10" s="9" t="s">
        <v>8</v>
      </c>
      <c r="B10" s="9">
        <v>922</v>
      </c>
      <c r="C10" s="6">
        <v>976</v>
      </c>
      <c r="D10" s="7">
        <v>525</v>
      </c>
      <c r="E10" s="8">
        <f t="shared" ref="E10:E25" si="0">SUM(D10/C10)*100</f>
        <v>53.790983606557376</v>
      </c>
    </row>
    <row r="11" spans="1:5">
      <c r="A11" s="9" t="s">
        <v>9</v>
      </c>
      <c r="B11" s="9">
        <v>12961</v>
      </c>
      <c r="C11" s="6">
        <v>12961</v>
      </c>
      <c r="D11" s="7">
        <v>5591</v>
      </c>
      <c r="E11" s="8">
        <f t="shared" si="0"/>
        <v>43.137103618547954</v>
      </c>
    </row>
    <row r="12" spans="1:5">
      <c r="A12" s="9" t="s">
        <v>10</v>
      </c>
      <c r="B12" s="9">
        <v>660</v>
      </c>
      <c r="C12" s="6">
        <v>660</v>
      </c>
      <c r="D12" s="7">
        <v>170</v>
      </c>
      <c r="E12" s="8">
        <f t="shared" si="0"/>
        <v>25.757575757575758</v>
      </c>
    </row>
    <row r="13" spans="1:5">
      <c r="A13" s="9" t="s">
        <v>11</v>
      </c>
      <c r="B13" s="9">
        <v>3452</v>
      </c>
      <c r="C13" s="6">
        <v>16841</v>
      </c>
      <c r="D13" s="7">
        <v>194</v>
      </c>
      <c r="E13" s="8">
        <f t="shared" si="0"/>
        <v>1.1519505967579122</v>
      </c>
    </row>
    <row r="14" spans="1:5">
      <c r="A14" s="9" t="s">
        <v>12</v>
      </c>
      <c r="B14" s="9">
        <v>3810</v>
      </c>
      <c r="C14" s="6">
        <v>3810</v>
      </c>
      <c r="D14" s="7">
        <v>380</v>
      </c>
      <c r="E14" s="8">
        <f t="shared" si="0"/>
        <v>9.9737532808398957</v>
      </c>
    </row>
    <row r="15" spans="1:5">
      <c r="A15" s="9" t="s">
        <v>13</v>
      </c>
      <c r="B15" s="9">
        <v>10160</v>
      </c>
      <c r="C15" s="6">
        <v>10160</v>
      </c>
      <c r="D15" s="7">
        <v>1810</v>
      </c>
      <c r="E15" s="8">
        <f t="shared" si="0"/>
        <v>17.814960629921259</v>
      </c>
    </row>
    <row r="16" spans="1:5">
      <c r="A16" s="9" t="s">
        <v>14</v>
      </c>
      <c r="B16" s="9">
        <v>200</v>
      </c>
      <c r="C16" s="6">
        <v>200</v>
      </c>
      <c r="D16" s="7">
        <v>50</v>
      </c>
      <c r="E16" s="8">
        <f t="shared" si="0"/>
        <v>25</v>
      </c>
    </row>
    <row r="17" spans="1:5">
      <c r="A17" s="10" t="s">
        <v>15</v>
      </c>
      <c r="B17" s="10">
        <f>SUM(B9:B16)</f>
        <v>35434</v>
      </c>
      <c r="C17" s="11">
        <f>SUM(C9:C16)</f>
        <v>49168</v>
      </c>
      <c r="D17" s="12">
        <f>SUM(D9:D16)</f>
        <v>10698</v>
      </c>
      <c r="E17" s="8">
        <f t="shared" si="0"/>
        <v>21.758054018874066</v>
      </c>
    </row>
    <row r="18" spans="1:5">
      <c r="A18" s="10" t="s">
        <v>16</v>
      </c>
      <c r="B18" s="10">
        <v>544</v>
      </c>
      <c r="C18" s="11">
        <v>554</v>
      </c>
      <c r="D18" s="12">
        <v>554</v>
      </c>
      <c r="E18" s="8">
        <f t="shared" si="0"/>
        <v>100</v>
      </c>
    </row>
    <row r="19" spans="1:5">
      <c r="A19" s="13" t="s">
        <v>17</v>
      </c>
      <c r="B19" s="10">
        <f>SUM(B17:B18)</f>
        <v>35978</v>
      </c>
      <c r="C19" s="11">
        <f>SUM(C17:C18)</f>
        <v>49722</v>
      </c>
      <c r="D19" s="12">
        <f>SUM(D17:D18)</f>
        <v>11252</v>
      </c>
      <c r="E19" s="8">
        <f t="shared" si="0"/>
        <v>22.629821809259482</v>
      </c>
    </row>
    <row r="20" spans="1:5">
      <c r="A20" s="9" t="s">
        <v>18</v>
      </c>
      <c r="B20" s="9">
        <v>13936</v>
      </c>
      <c r="C20" s="6">
        <v>14336</v>
      </c>
      <c r="D20" s="7">
        <v>7787</v>
      </c>
      <c r="E20" s="8">
        <f t="shared" si="0"/>
        <v>54.317801339285708</v>
      </c>
    </row>
    <row r="21" spans="1:5">
      <c r="A21" s="9" t="s">
        <v>19</v>
      </c>
      <c r="B21" s="9">
        <v>4899</v>
      </c>
      <c r="C21" s="6">
        <v>4899</v>
      </c>
      <c r="D21" s="7">
        <v>2291</v>
      </c>
      <c r="E21" s="8">
        <f t="shared" si="0"/>
        <v>46.764645846091042</v>
      </c>
    </row>
    <row r="22" spans="1:5">
      <c r="A22" s="9" t="s">
        <v>20</v>
      </c>
      <c r="B22" s="9">
        <v>8132</v>
      </c>
      <c r="C22" s="6">
        <v>8132</v>
      </c>
      <c r="D22" s="7">
        <v>4638</v>
      </c>
      <c r="E22" s="8">
        <f t="shared" si="0"/>
        <v>57.033939990162317</v>
      </c>
    </row>
    <row r="23" spans="1:5">
      <c r="A23" s="10" t="s">
        <v>21</v>
      </c>
      <c r="B23" s="10">
        <f>SUM(B20:B22)</f>
        <v>26967</v>
      </c>
      <c r="C23" s="11">
        <f>SUM(C20:C22)</f>
        <v>27367</v>
      </c>
      <c r="D23" s="12">
        <f>SUM(D20:D22)</f>
        <v>14716</v>
      </c>
      <c r="E23" s="8">
        <f t="shared" si="0"/>
        <v>53.772792048817919</v>
      </c>
    </row>
    <row r="24" spans="1:5">
      <c r="A24" s="10" t="s">
        <v>22</v>
      </c>
      <c r="B24" s="10">
        <v>9011</v>
      </c>
      <c r="C24" s="11">
        <v>22355</v>
      </c>
      <c r="D24" s="12">
        <v>22355</v>
      </c>
      <c r="E24" s="8">
        <f t="shared" si="0"/>
        <v>100</v>
      </c>
    </row>
    <row r="25" spans="1:5">
      <c r="A25" s="13" t="s">
        <v>23</v>
      </c>
      <c r="B25" s="10">
        <f>SUM(B23:B24)</f>
        <v>35978</v>
      </c>
      <c r="C25" s="11">
        <f>SUM(C23:C24)</f>
        <v>49722</v>
      </c>
      <c r="D25" s="12">
        <f>SUM(D23:D24)</f>
        <v>37071</v>
      </c>
      <c r="E25" s="8">
        <f t="shared" si="0"/>
        <v>74.556534330879686</v>
      </c>
    </row>
  </sheetData>
  <mergeCells count="2">
    <mergeCell ref="A2:E2"/>
    <mergeCell ref="A3:E3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topLeftCell="A4" workbookViewId="0">
      <selection activeCell="K28" sqref="K28"/>
    </sheetView>
  </sheetViews>
  <sheetFormatPr defaultRowHeight="15"/>
  <cols>
    <col min="1" max="1" width="58.42578125" style="1" customWidth="1"/>
    <col min="2" max="2" width="9" style="1" customWidth="1"/>
    <col min="3" max="3" width="13.5703125" style="1" customWidth="1"/>
    <col min="4" max="4" width="12.42578125" style="1" customWidth="1"/>
    <col min="5" max="5" width="10.5703125" style="1" customWidth="1"/>
    <col min="6" max="6" width="11.140625" style="1" hidden="1" customWidth="1"/>
    <col min="7" max="7" width="14.140625" style="1" customWidth="1"/>
    <col min="8" max="257" width="9.140625" style="1"/>
    <col min="258" max="258" width="58.42578125" style="1" customWidth="1"/>
    <col min="259" max="259" width="9" style="1" customWidth="1"/>
    <col min="260" max="260" width="11.7109375" style="1" customWidth="1"/>
    <col min="261" max="261" width="11" style="1" customWidth="1"/>
    <col min="262" max="262" width="0" style="1" hidden="1" customWidth="1"/>
    <col min="263" max="263" width="14.140625" style="1" customWidth="1"/>
    <col min="264" max="513" width="9.140625" style="1"/>
    <col min="514" max="514" width="58.42578125" style="1" customWidth="1"/>
    <col min="515" max="515" width="9" style="1" customWidth="1"/>
    <col min="516" max="516" width="11.7109375" style="1" customWidth="1"/>
    <col min="517" max="517" width="11" style="1" customWidth="1"/>
    <col min="518" max="518" width="0" style="1" hidden="1" customWidth="1"/>
    <col min="519" max="519" width="14.140625" style="1" customWidth="1"/>
    <col min="520" max="769" width="9.140625" style="1"/>
    <col min="770" max="770" width="58.42578125" style="1" customWidth="1"/>
    <col min="771" max="771" width="9" style="1" customWidth="1"/>
    <col min="772" max="772" width="11.7109375" style="1" customWidth="1"/>
    <col min="773" max="773" width="11" style="1" customWidth="1"/>
    <col min="774" max="774" width="0" style="1" hidden="1" customWidth="1"/>
    <col min="775" max="775" width="14.140625" style="1" customWidth="1"/>
    <col min="776" max="1025" width="9.140625" style="1"/>
    <col min="1026" max="1026" width="58.42578125" style="1" customWidth="1"/>
    <col min="1027" max="1027" width="9" style="1" customWidth="1"/>
    <col min="1028" max="1028" width="11.7109375" style="1" customWidth="1"/>
    <col min="1029" max="1029" width="11" style="1" customWidth="1"/>
    <col min="1030" max="1030" width="0" style="1" hidden="1" customWidth="1"/>
    <col min="1031" max="1031" width="14.140625" style="1" customWidth="1"/>
    <col min="1032" max="1281" width="9.140625" style="1"/>
    <col min="1282" max="1282" width="58.42578125" style="1" customWidth="1"/>
    <col min="1283" max="1283" width="9" style="1" customWidth="1"/>
    <col min="1284" max="1284" width="11.7109375" style="1" customWidth="1"/>
    <col min="1285" max="1285" width="11" style="1" customWidth="1"/>
    <col min="1286" max="1286" width="0" style="1" hidden="1" customWidth="1"/>
    <col min="1287" max="1287" width="14.140625" style="1" customWidth="1"/>
    <col min="1288" max="1537" width="9.140625" style="1"/>
    <col min="1538" max="1538" width="58.42578125" style="1" customWidth="1"/>
    <col min="1539" max="1539" width="9" style="1" customWidth="1"/>
    <col min="1540" max="1540" width="11.7109375" style="1" customWidth="1"/>
    <col min="1541" max="1541" width="11" style="1" customWidth="1"/>
    <col min="1542" max="1542" width="0" style="1" hidden="1" customWidth="1"/>
    <col min="1543" max="1543" width="14.140625" style="1" customWidth="1"/>
    <col min="1544" max="1793" width="9.140625" style="1"/>
    <col min="1794" max="1794" width="58.42578125" style="1" customWidth="1"/>
    <col min="1795" max="1795" width="9" style="1" customWidth="1"/>
    <col min="1796" max="1796" width="11.7109375" style="1" customWidth="1"/>
    <col min="1797" max="1797" width="11" style="1" customWidth="1"/>
    <col min="1798" max="1798" width="0" style="1" hidden="1" customWidth="1"/>
    <col min="1799" max="1799" width="14.140625" style="1" customWidth="1"/>
    <col min="1800" max="2049" width="9.140625" style="1"/>
    <col min="2050" max="2050" width="58.42578125" style="1" customWidth="1"/>
    <col min="2051" max="2051" width="9" style="1" customWidth="1"/>
    <col min="2052" max="2052" width="11.7109375" style="1" customWidth="1"/>
    <col min="2053" max="2053" width="11" style="1" customWidth="1"/>
    <col min="2054" max="2054" width="0" style="1" hidden="1" customWidth="1"/>
    <col min="2055" max="2055" width="14.140625" style="1" customWidth="1"/>
    <col min="2056" max="2305" width="9.140625" style="1"/>
    <col min="2306" max="2306" width="58.42578125" style="1" customWidth="1"/>
    <col min="2307" max="2307" width="9" style="1" customWidth="1"/>
    <col min="2308" max="2308" width="11.7109375" style="1" customWidth="1"/>
    <col min="2309" max="2309" width="11" style="1" customWidth="1"/>
    <col min="2310" max="2310" width="0" style="1" hidden="1" customWidth="1"/>
    <col min="2311" max="2311" width="14.140625" style="1" customWidth="1"/>
    <col min="2312" max="2561" width="9.140625" style="1"/>
    <col min="2562" max="2562" width="58.42578125" style="1" customWidth="1"/>
    <col min="2563" max="2563" width="9" style="1" customWidth="1"/>
    <col min="2564" max="2564" width="11.7109375" style="1" customWidth="1"/>
    <col min="2565" max="2565" width="11" style="1" customWidth="1"/>
    <col min="2566" max="2566" width="0" style="1" hidden="1" customWidth="1"/>
    <col min="2567" max="2567" width="14.140625" style="1" customWidth="1"/>
    <col min="2568" max="2817" width="9.140625" style="1"/>
    <col min="2818" max="2818" width="58.42578125" style="1" customWidth="1"/>
    <col min="2819" max="2819" width="9" style="1" customWidth="1"/>
    <col min="2820" max="2820" width="11.7109375" style="1" customWidth="1"/>
    <col min="2821" max="2821" width="11" style="1" customWidth="1"/>
    <col min="2822" max="2822" width="0" style="1" hidden="1" customWidth="1"/>
    <col min="2823" max="2823" width="14.140625" style="1" customWidth="1"/>
    <col min="2824" max="3073" width="9.140625" style="1"/>
    <col min="3074" max="3074" width="58.42578125" style="1" customWidth="1"/>
    <col min="3075" max="3075" width="9" style="1" customWidth="1"/>
    <col min="3076" max="3076" width="11.7109375" style="1" customWidth="1"/>
    <col min="3077" max="3077" width="11" style="1" customWidth="1"/>
    <col min="3078" max="3078" width="0" style="1" hidden="1" customWidth="1"/>
    <col min="3079" max="3079" width="14.140625" style="1" customWidth="1"/>
    <col min="3080" max="3329" width="9.140625" style="1"/>
    <col min="3330" max="3330" width="58.42578125" style="1" customWidth="1"/>
    <col min="3331" max="3331" width="9" style="1" customWidth="1"/>
    <col min="3332" max="3332" width="11.7109375" style="1" customWidth="1"/>
    <col min="3333" max="3333" width="11" style="1" customWidth="1"/>
    <col min="3334" max="3334" width="0" style="1" hidden="1" customWidth="1"/>
    <col min="3335" max="3335" width="14.140625" style="1" customWidth="1"/>
    <col min="3336" max="3585" width="9.140625" style="1"/>
    <col min="3586" max="3586" width="58.42578125" style="1" customWidth="1"/>
    <col min="3587" max="3587" width="9" style="1" customWidth="1"/>
    <col min="3588" max="3588" width="11.7109375" style="1" customWidth="1"/>
    <col min="3589" max="3589" width="11" style="1" customWidth="1"/>
    <col min="3590" max="3590" width="0" style="1" hidden="1" customWidth="1"/>
    <col min="3591" max="3591" width="14.140625" style="1" customWidth="1"/>
    <col min="3592" max="3841" width="9.140625" style="1"/>
    <col min="3842" max="3842" width="58.42578125" style="1" customWidth="1"/>
    <col min="3843" max="3843" width="9" style="1" customWidth="1"/>
    <col min="3844" max="3844" width="11.7109375" style="1" customWidth="1"/>
    <col min="3845" max="3845" width="11" style="1" customWidth="1"/>
    <col min="3846" max="3846" width="0" style="1" hidden="1" customWidth="1"/>
    <col min="3847" max="3847" width="14.140625" style="1" customWidth="1"/>
    <col min="3848" max="4097" width="9.140625" style="1"/>
    <col min="4098" max="4098" width="58.42578125" style="1" customWidth="1"/>
    <col min="4099" max="4099" width="9" style="1" customWidth="1"/>
    <col min="4100" max="4100" width="11.7109375" style="1" customWidth="1"/>
    <col min="4101" max="4101" width="11" style="1" customWidth="1"/>
    <col min="4102" max="4102" width="0" style="1" hidden="1" customWidth="1"/>
    <col min="4103" max="4103" width="14.140625" style="1" customWidth="1"/>
    <col min="4104" max="4353" width="9.140625" style="1"/>
    <col min="4354" max="4354" width="58.42578125" style="1" customWidth="1"/>
    <col min="4355" max="4355" width="9" style="1" customWidth="1"/>
    <col min="4356" max="4356" width="11.7109375" style="1" customWidth="1"/>
    <col min="4357" max="4357" width="11" style="1" customWidth="1"/>
    <col min="4358" max="4358" width="0" style="1" hidden="1" customWidth="1"/>
    <col min="4359" max="4359" width="14.140625" style="1" customWidth="1"/>
    <col min="4360" max="4609" width="9.140625" style="1"/>
    <col min="4610" max="4610" width="58.42578125" style="1" customWidth="1"/>
    <col min="4611" max="4611" width="9" style="1" customWidth="1"/>
    <col min="4612" max="4612" width="11.7109375" style="1" customWidth="1"/>
    <col min="4613" max="4613" width="11" style="1" customWidth="1"/>
    <col min="4614" max="4614" width="0" style="1" hidden="1" customWidth="1"/>
    <col min="4615" max="4615" width="14.140625" style="1" customWidth="1"/>
    <col min="4616" max="4865" width="9.140625" style="1"/>
    <col min="4866" max="4866" width="58.42578125" style="1" customWidth="1"/>
    <col min="4867" max="4867" width="9" style="1" customWidth="1"/>
    <col min="4868" max="4868" width="11.7109375" style="1" customWidth="1"/>
    <col min="4869" max="4869" width="11" style="1" customWidth="1"/>
    <col min="4870" max="4870" width="0" style="1" hidden="1" customWidth="1"/>
    <col min="4871" max="4871" width="14.140625" style="1" customWidth="1"/>
    <col min="4872" max="5121" width="9.140625" style="1"/>
    <col min="5122" max="5122" width="58.42578125" style="1" customWidth="1"/>
    <col min="5123" max="5123" width="9" style="1" customWidth="1"/>
    <col min="5124" max="5124" width="11.7109375" style="1" customWidth="1"/>
    <col min="5125" max="5125" width="11" style="1" customWidth="1"/>
    <col min="5126" max="5126" width="0" style="1" hidden="1" customWidth="1"/>
    <col min="5127" max="5127" width="14.140625" style="1" customWidth="1"/>
    <col min="5128" max="5377" width="9.140625" style="1"/>
    <col min="5378" max="5378" width="58.42578125" style="1" customWidth="1"/>
    <col min="5379" max="5379" width="9" style="1" customWidth="1"/>
    <col min="5380" max="5380" width="11.7109375" style="1" customWidth="1"/>
    <col min="5381" max="5381" width="11" style="1" customWidth="1"/>
    <col min="5382" max="5382" width="0" style="1" hidden="1" customWidth="1"/>
    <col min="5383" max="5383" width="14.140625" style="1" customWidth="1"/>
    <col min="5384" max="5633" width="9.140625" style="1"/>
    <col min="5634" max="5634" width="58.42578125" style="1" customWidth="1"/>
    <col min="5635" max="5635" width="9" style="1" customWidth="1"/>
    <col min="5636" max="5636" width="11.7109375" style="1" customWidth="1"/>
    <col min="5637" max="5637" width="11" style="1" customWidth="1"/>
    <col min="5638" max="5638" width="0" style="1" hidden="1" customWidth="1"/>
    <col min="5639" max="5639" width="14.140625" style="1" customWidth="1"/>
    <col min="5640" max="5889" width="9.140625" style="1"/>
    <col min="5890" max="5890" width="58.42578125" style="1" customWidth="1"/>
    <col min="5891" max="5891" width="9" style="1" customWidth="1"/>
    <col min="5892" max="5892" width="11.7109375" style="1" customWidth="1"/>
    <col min="5893" max="5893" width="11" style="1" customWidth="1"/>
    <col min="5894" max="5894" width="0" style="1" hidden="1" customWidth="1"/>
    <col min="5895" max="5895" width="14.140625" style="1" customWidth="1"/>
    <col min="5896" max="6145" width="9.140625" style="1"/>
    <col min="6146" max="6146" width="58.42578125" style="1" customWidth="1"/>
    <col min="6147" max="6147" width="9" style="1" customWidth="1"/>
    <col min="6148" max="6148" width="11.7109375" style="1" customWidth="1"/>
    <col min="6149" max="6149" width="11" style="1" customWidth="1"/>
    <col min="6150" max="6150" width="0" style="1" hidden="1" customWidth="1"/>
    <col min="6151" max="6151" width="14.140625" style="1" customWidth="1"/>
    <col min="6152" max="6401" width="9.140625" style="1"/>
    <col min="6402" max="6402" width="58.42578125" style="1" customWidth="1"/>
    <col min="6403" max="6403" width="9" style="1" customWidth="1"/>
    <col min="6404" max="6404" width="11.7109375" style="1" customWidth="1"/>
    <col min="6405" max="6405" width="11" style="1" customWidth="1"/>
    <col min="6406" max="6406" width="0" style="1" hidden="1" customWidth="1"/>
    <col min="6407" max="6407" width="14.140625" style="1" customWidth="1"/>
    <col min="6408" max="6657" width="9.140625" style="1"/>
    <col min="6658" max="6658" width="58.42578125" style="1" customWidth="1"/>
    <col min="6659" max="6659" width="9" style="1" customWidth="1"/>
    <col min="6660" max="6660" width="11.7109375" style="1" customWidth="1"/>
    <col min="6661" max="6661" width="11" style="1" customWidth="1"/>
    <col min="6662" max="6662" width="0" style="1" hidden="1" customWidth="1"/>
    <col min="6663" max="6663" width="14.140625" style="1" customWidth="1"/>
    <col min="6664" max="6913" width="9.140625" style="1"/>
    <col min="6914" max="6914" width="58.42578125" style="1" customWidth="1"/>
    <col min="6915" max="6915" width="9" style="1" customWidth="1"/>
    <col min="6916" max="6916" width="11.7109375" style="1" customWidth="1"/>
    <col min="6917" max="6917" width="11" style="1" customWidth="1"/>
    <col min="6918" max="6918" width="0" style="1" hidden="1" customWidth="1"/>
    <col min="6919" max="6919" width="14.140625" style="1" customWidth="1"/>
    <col min="6920" max="7169" width="9.140625" style="1"/>
    <col min="7170" max="7170" width="58.42578125" style="1" customWidth="1"/>
    <col min="7171" max="7171" width="9" style="1" customWidth="1"/>
    <col min="7172" max="7172" width="11.7109375" style="1" customWidth="1"/>
    <col min="7173" max="7173" width="11" style="1" customWidth="1"/>
    <col min="7174" max="7174" width="0" style="1" hidden="1" customWidth="1"/>
    <col min="7175" max="7175" width="14.140625" style="1" customWidth="1"/>
    <col min="7176" max="7425" width="9.140625" style="1"/>
    <col min="7426" max="7426" width="58.42578125" style="1" customWidth="1"/>
    <col min="7427" max="7427" width="9" style="1" customWidth="1"/>
    <col min="7428" max="7428" width="11.7109375" style="1" customWidth="1"/>
    <col min="7429" max="7429" width="11" style="1" customWidth="1"/>
    <col min="7430" max="7430" width="0" style="1" hidden="1" customWidth="1"/>
    <col min="7431" max="7431" width="14.140625" style="1" customWidth="1"/>
    <col min="7432" max="7681" width="9.140625" style="1"/>
    <col min="7682" max="7682" width="58.42578125" style="1" customWidth="1"/>
    <col min="7683" max="7683" width="9" style="1" customWidth="1"/>
    <col min="7684" max="7684" width="11.7109375" style="1" customWidth="1"/>
    <col min="7685" max="7685" width="11" style="1" customWidth="1"/>
    <col min="7686" max="7686" width="0" style="1" hidden="1" customWidth="1"/>
    <col min="7687" max="7687" width="14.140625" style="1" customWidth="1"/>
    <col min="7688" max="7937" width="9.140625" style="1"/>
    <col min="7938" max="7938" width="58.42578125" style="1" customWidth="1"/>
    <col min="7939" max="7939" width="9" style="1" customWidth="1"/>
    <col min="7940" max="7940" width="11.7109375" style="1" customWidth="1"/>
    <col min="7941" max="7941" width="11" style="1" customWidth="1"/>
    <col min="7942" max="7942" width="0" style="1" hidden="1" customWidth="1"/>
    <col min="7943" max="7943" width="14.140625" style="1" customWidth="1"/>
    <col min="7944" max="8193" width="9.140625" style="1"/>
    <col min="8194" max="8194" width="58.42578125" style="1" customWidth="1"/>
    <col min="8195" max="8195" width="9" style="1" customWidth="1"/>
    <col min="8196" max="8196" width="11.7109375" style="1" customWidth="1"/>
    <col min="8197" max="8197" width="11" style="1" customWidth="1"/>
    <col min="8198" max="8198" width="0" style="1" hidden="1" customWidth="1"/>
    <col min="8199" max="8199" width="14.140625" style="1" customWidth="1"/>
    <col min="8200" max="8449" width="9.140625" style="1"/>
    <col min="8450" max="8450" width="58.42578125" style="1" customWidth="1"/>
    <col min="8451" max="8451" width="9" style="1" customWidth="1"/>
    <col min="8452" max="8452" width="11.7109375" style="1" customWidth="1"/>
    <col min="8453" max="8453" width="11" style="1" customWidth="1"/>
    <col min="8454" max="8454" width="0" style="1" hidden="1" customWidth="1"/>
    <col min="8455" max="8455" width="14.140625" style="1" customWidth="1"/>
    <col min="8456" max="8705" width="9.140625" style="1"/>
    <col min="8706" max="8706" width="58.42578125" style="1" customWidth="1"/>
    <col min="8707" max="8707" width="9" style="1" customWidth="1"/>
    <col min="8708" max="8708" width="11.7109375" style="1" customWidth="1"/>
    <col min="8709" max="8709" width="11" style="1" customWidth="1"/>
    <col min="8710" max="8710" width="0" style="1" hidden="1" customWidth="1"/>
    <col min="8711" max="8711" width="14.140625" style="1" customWidth="1"/>
    <col min="8712" max="8961" width="9.140625" style="1"/>
    <col min="8962" max="8962" width="58.42578125" style="1" customWidth="1"/>
    <col min="8963" max="8963" width="9" style="1" customWidth="1"/>
    <col min="8964" max="8964" width="11.7109375" style="1" customWidth="1"/>
    <col min="8965" max="8965" width="11" style="1" customWidth="1"/>
    <col min="8966" max="8966" width="0" style="1" hidden="1" customWidth="1"/>
    <col min="8967" max="8967" width="14.140625" style="1" customWidth="1"/>
    <col min="8968" max="9217" width="9.140625" style="1"/>
    <col min="9218" max="9218" width="58.42578125" style="1" customWidth="1"/>
    <col min="9219" max="9219" width="9" style="1" customWidth="1"/>
    <col min="9220" max="9220" width="11.7109375" style="1" customWidth="1"/>
    <col min="9221" max="9221" width="11" style="1" customWidth="1"/>
    <col min="9222" max="9222" width="0" style="1" hidden="1" customWidth="1"/>
    <col min="9223" max="9223" width="14.140625" style="1" customWidth="1"/>
    <col min="9224" max="9473" width="9.140625" style="1"/>
    <col min="9474" max="9474" width="58.42578125" style="1" customWidth="1"/>
    <col min="9475" max="9475" width="9" style="1" customWidth="1"/>
    <col min="9476" max="9476" width="11.7109375" style="1" customWidth="1"/>
    <col min="9477" max="9477" width="11" style="1" customWidth="1"/>
    <col min="9478" max="9478" width="0" style="1" hidden="1" customWidth="1"/>
    <col min="9479" max="9479" width="14.140625" style="1" customWidth="1"/>
    <col min="9480" max="9729" width="9.140625" style="1"/>
    <col min="9730" max="9730" width="58.42578125" style="1" customWidth="1"/>
    <col min="9731" max="9731" width="9" style="1" customWidth="1"/>
    <col min="9732" max="9732" width="11.7109375" style="1" customWidth="1"/>
    <col min="9733" max="9733" width="11" style="1" customWidth="1"/>
    <col min="9734" max="9734" width="0" style="1" hidden="1" customWidth="1"/>
    <col min="9735" max="9735" width="14.140625" style="1" customWidth="1"/>
    <col min="9736" max="9985" width="9.140625" style="1"/>
    <col min="9986" max="9986" width="58.42578125" style="1" customWidth="1"/>
    <col min="9987" max="9987" width="9" style="1" customWidth="1"/>
    <col min="9988" max="9988" width="11.7109375" style="1" customWidth="1"/>
    <col min="9989" max="9989" width="11" style="1" customWidth="1"/>
    <col min="9990" max="9990" width="0" style="1" hidden="1" customWidth="1"/>
    <col min="9991" max="9991" width="14.140625" style="1" customWidth="1"/>
    <col min="9992" max="10241" width="9.140625" style="1"/>
    <col min="10242" max="10242" width="58.42578125" style="1" customWidth="1"/>
    <col min="10243" max="10243" width="9" style="1" customWidth="1"/>
    <col min="10244" max="10244" width="11.7109375" style="1" customWidth="1"/>
    <col min="10245" max="10245" width="11" style="1" customWidth="1"/>
    <col min="10246" max="10246" width="0" style="1" hidden="1" customWidth="1"/>
    <col min="10247" max="10247" width="14.140625" style="1" customWidth="1"/>
    <col min="10248" max="10497" width="9.140625" style="1"/>
    <col min="10498" max="10498" width="58.42578125" style="1" customWidth="1"/>
    <col min="10499" max="10499" width="9" style="1" customWidth="1"/>
    <col min="10500" max="10500" width="11.7109375" style="1" customWidth="1"/>
    <col min="10501" max="10501" width="11" style="1" customWidth="1"/>
    <col min="10502" max="10502" width="0" style="1" hidden="1" customWidth="1"/>
    <col min="10503" max="10503" width="14.140625" style="1" customWidth="1"/>
    <col min="10504" max="10753" width="9.140625" style="1"/>
    <col min="10754" max="10754" width="58.42578125" style="1" customWidth="1"/>
    <col min="10755" max="10755" width="9" style="1" customWidth="1"/>
    <col min="10756" max="10756" width="11.7109375" style="1" customWidth="1"/>
    <col min="10757" max="10757" width="11" style="1" customWidth="1"/>
    <col min="10758" max="10758" width="0" style="1" hidden="1" customWidth="1"/>
    <col min="10759" max="10759" width="14.140625" style="1" customWidth="1"/>
    <col min="10760" max="11009" width="9.140625" style="1"/>
    <col min="11010" max="11010" width="58.42578125" style="1" customWidth="1"/>
    <col min="11011" max="11011" width="9" style="1" customWidth="1"/>
    <col min="11012" max="11012" width="11.7109375" style="1" customWidth="1"/>
    <col min="11013" max="11013" width="11" style="1" customWidth="1"/>
    <col min="11014" max="11014" width="0" style="1" hidden="1" customWidth="1"/>
    <col min="11015" max="11015" width="14.140625" style="1" customWidth="1"/>
    <col min="11016" max="11265" width="9.140625" style="1"/>
    <col min="11266" max="11266" width="58.42578125" style="1" customWidth="1"/>
    <col min="11267" max="11267" width="9" style="1" customWidth="1"/>
    <col min="11268" max="11268" width="11.7109375" style="1" customWidth="1"/>
    <col min="11269" max="11269" width="11" style="1" customWidth="1"/>
    <col min="11270" max="11270" width="0" style="1" hidden="1" customWidth="1"/>
    <col min="11271" max="11271" width="14.140625" style="1" customWidth="1"/>
    <col min="11272" max="11521" width="9.140625" style="1"/>
    <col min="11522" max="11522" width="58.42578125" style="1" customWidth="1"/>
    <col min="11523" max="11523" width="9" style="1" customWidth="1"/>
    <col min="11524" max="11524" width="11.7109375" style="1" customWidth="1"/>
    <col min="11525" max="11525" width="11" style="1" customWidth="1"/>
    <col min="11526" max="11526" width="0" style="1" hidden="1" customWidth="1"/>
    <col min="11527" max="11527" width="14.140625" style="1" customWidth="1"/>
    <col min="11528" max="11777" width="9.140625" style="1"/>
    <col min="11778" max="11778" width="58.42578125" style="1" customWidth="1"/>
    <col min="11779" max="11779" width="9" style="1" customWidth="1"/>
    <col min="11780" max="11780" width="11.7109375" style="1" customWidth="1"/>
    <col min="11781" max="11781" width="11" style="1" customWidth="1"/>
    <col min="11782" max="11782" width="0" style="1" hidden="1" customWidth="1"/>
    <col min="11783" max="11783" width="14.140625" style="1" customWidth="1"/>
    <col min="11784" max="12033" width="9.140625" style="1"/>
    <col min="12034" max="12034" width="58.42578125" style="1" customWidth="1"/>
    <col min="12035" max="12035" width="9" style="1" customWidth="1"/>
    <col min="12036" max="12036" width="11.7109375" style="1" customWidth="1"/>
    <col min="12037" max="12037" width="11" style="1" customWidth="1"/>
    <col min="12038" max="12038" width="0" style="1" hidden="1" customWidth="1"/>
    <col min="12039" max="12039" width="14.140625" style="1" customWidth="1"/>
    <col min="12040" max="12289" width="9.140625" style="1"/>
    <col min="12290" max="12290" width="58.42578125" style="1" customWidth="1"/>
    <col min="12291" max="12291" width="9" style="1" customWidth="1"/>
    <col min="12292" max="12292" width="11.7109375" style="1" customWidth="1"/>
    <col min="12293" max="12293" width="11" style="1" customWidth="1"/>
    <col min="12294" max="12294" width="0" style="1" hidden="1" customWidth="1"/>
    <col min="12295" max="12295" width="14.140625" style="1" customWidth="1"/>
    <col min="12296" max="12545" width="9.140625" style="1"/>
    <col min="12546" max="12546" width="58.42578125" style="1" customWidth="1"/>
    <col min="12547" max="12547" width="9" style="1" customWidth="1"/>
    <col min="12548" max="12548" width="11.7109375" style="1" customWidth="1"/>
    <col min="12549" max="12549" width="11" style="1" customWidth="1"/>
    <col min="12550" max="12550" width="0" style="1" hidden="1" customWidth="1"/>
    <col min="12551" max="12551" width="14.140625" style="1" customWidth="1"/>
    <col min="12552" max="12801" width="9.140625" style="1"/>
    <col min="12802" max="12802" width="58.42578125" style="1" customWidth="1"/>
    <col min="12803" max="12803" width="9" style="1" customWidth="1"/>
    <col min="12804" max="12804" width="11.7109375" style="1" customWidth="1"/>
    <col min="12805" max="12805" width="11" style="1" customWidth="1"/>
    <col min="12806" max="12806" width="0" style="1" hidden="1" customWidth="1"/>
    <col min="12807" max="12807" width="14.140625" style="1" customWidth="1"/>
    <col min="12808" max="13057" width="9.140625" style="1"/>
    <col min="13058" max="13058" width="58.42578125" style="1" customWidth="1"/>
    <col min="13059" max="13059" width="9" style="1" customWidth="1"/>
    <col min="13060" max="13060" width="11.7109375" style="1" customWidth="1"/>
    <col min="13061" max="13061" width="11" style="1" customWidth="1"/>
    <col min="13062" max="13062" width="0" style="1" hidden="1" customWidth="1"/>
    <col min="13063" max="13063" width="14.140625" style="1" customWidth="1"/>
    <col min="13064" max="13313" width="9.140625" style="1"/>
    <col min="13314" max="13314" width="58.42578125" style="1" customWidth="1"/>
    <col min="13315" max="13315" width="9" style="1" customWidth="1"/>
    <col min="13316" max="13316" width="11.7109375" style="1" customWidth="1"/>
    <col min="13317" max="13317" width="11" style="1" customWidth="1"/>
    <col min="13318" max="13318" width="0" style="1" hidden="1" customWidth="1"/>
    <col min="13319" max="13319" width="14.140625" style="1" customWidth="1"/>
    <col min="13320" max="13569" width="9.140625" style="1"/>
    <col min="13570" max="13570" width="58.42578125" style="1" customWidth="1"/>
    <col min="13571" max="13571" width="9" style="1" customWidth="1"/>
    <col min="13572" max="13572" width="11.7109375" style="1" customWidth="1"/>
    <col min="13573" max="13573" width="11" style="1" customWidth="1"/>
    <col min="13574" max="13574" width="0" style="1" hidden="1" customWidth="1"/>
    <col min="13575" max="13575" width="14.140625" style="1" customWidth="1"/>
    <col min="13576" max="13825" width="9.140625" style="1"/>
    <col min="13826" max="13826" width="58.42578125" style="1" customWidth="1"/>
    <col min="13827" max="13827" width="9" style="1" customWidth="1"/>
    <col min="13828" max="13828" width="11.7109375" style="1" customWidth="1"/>
    <col min="13829" max="13829" width="11" style="1" customWidth="1"/>
    <col min="13830" max="13830" width="0" style="1" hidden="1" customWidth="1"/>
    <col min="13831" max="13831" width="14.140625" style="1" customWidth="1"/>
    <col min="13832" max="14081" width="9.140625" style="1"/>
    <col min="14082" max="14082" width="58.42578125" style="1" customWidth="1"/>
    <col min="14083" max="14083" width="9" style="1" customWidth="1"/>
    <col min="14084" max="14084" width="11.7109375" style="1" customWidth="1"/>
    <col min="14085" max="14085" width="11" style="1" customWidth="1"/>
    <col min="14086" max="14086" width="0" style="1" hidden="1" customWidth="1"/>
    <col min="14087" max="14087" width="14.140625" style="1" customWidth="1"/>
    <col min="14088" max="14337" width="9.140625" style="1"/>
    <col min="14338" max="14338" width="58.42578125" style="1" customWidth="1"/>
    <col min="14339" max="14339" width="9" style="1" customWidth="1"/>
    <col min="14340" max="14340" width="11.7109375" style="1" customWidth="1"/>
    <col min="14341" max="14341" width="11" style="1" customWidth="1"/>
    <col min="14342" max="14342" width="0" style="1" hidden="1" customWidth="1"/>
    <col min="14343" max="14343" width="14.140625" style="1" customWidth="1"/>
    <col min="14344" max="14593" width="9.140625" style="1"/>
    <col min="14594" max="14594" width="58.42578125" style="1" customWidth="1"/>
    <col min="14595" max="14595" width="9" style="1" customWidth="1"/>
    <col min="14596" max="14596" width="11.7109375" style="1" customWidth="1"/>
    <col min="14597" max="14597" width="11" style="1" customWidth="1"/>
    <col min="14598" max="14598" width="0" style="1" hidden="1" customWidth="1"/>
    <col min="14599" max="14599" width="14.140625" style="1" customWidth="1"/>
    <col min="14600" max="14849" width="9.140625" style="1"/>
    <col min="14850" max="14850" width="58.42578125" style="1" customWidth="1"/>
    <col min="14851" max="14851" width="9" style="1" customWidth="1"/>
    <col min="14852" max="14852" width="11.7109375" style="1" customWidth="1"/>
    <col min="14853" max="14853" width="11" style="1" customWidth="1"/>
    <col min="14854" max="14854" width="0" style="1" hidden="1" customWidth="1"/>
    <col min="14855" max="14855" width="14.140625" style="1" customWidth="1"/>
    <col min="14856" max="15105" width="9.140625" style="1"/>
    <col min="15106" max="15106" width="58.42578125" style="1" customWidth="1"/>
    <col min="15107" max="15107" width="9" style="1" customWidth="1"/>
    <col min="15108" max="15108" width="11.7109375" style="1" customWidth="1"/>
    <col min="15109" max="15109" width="11" style="1" customWidth="1"/>
    <col min="15110" max="15110" width="0" style="1" hidden="1" customWidth="1"/>
    <col min="15111" max="15111" width="14.140625" style="1" customWidth="1"/>
    <col min="15112" max="15361" width="9.140625" style="1"/>
    <col min="15362" max="15362" width="58.42578125" style="1" customWidth="1"/>
    <col min="15363" max="15363" width="9" style="1" customWidth="1"/>
    <col min="15364" max="15364" width="11.7109375" style="1" customWidth="1"/>
    <col min="15365" max="15365" width="11" style="1" customWidth="1"/>
    <col min="15366" max="15366" width="0" style="1" hidden="1" customWidth="1"/>
    <col min="15367" max="15367" width="14.140625" style="1" customWidth="1"/>
    <col min="15368" max="15617" width="9.140625" style="1"/>
    <col min="15618" max="15618" width="58.42578125" style="1" customWidth="1"/>
    <col min="15619" max="15619" width="9" style="1" customWidth="1"/>
    <col min="15620" max="15620" width="11.7109375" style="1" customWidth="1"/>
    <col min="15621" max="15621" width="11" style="1" customWidth="1"/>
    <col min="15622" max="15622" width="0" style="1" hidden="1" customWidth="1"/>
    <col min="15623" max="15623" width="14.140625" style="1" customWidth="1"/>
    <col min="15624" max="15873" width="9.140625" style="1"/>
    <col min="15874" max="15874" width="58.42578125" style="1" customWidth="1"/>
    <col min="15875" max="15875" width="9" style="1" customWidth="1"/>
    <col min="15876" max="15876" width="11.7109375" style="1" customWidth="1"/>
    <col min="15877" max="15877" width="11" style="1" customWidth="1"/>
    <col min="15878" max="15878" width="0" style="1" hidden="1" customWidth="1"/>
    <col min="15879" max="15879" width="14.140625" style="1" customWidth="1"/>
    <col min="15880" max="16129" width="9.140625" style="1"/>
    <col min="16130" max="16130" width="58.42578125" style="1" customWidth="1"/>
    <col min="16131" max="16131" width="9" style="1" customWidth="1"/>
    <col min="16132" max="16132" width="11.7109375" style="1" customWidth="1"/>
    <col min="16133" max="16133" width="11" style="1" customWidth="1"/>
    <col min="16134" max="16134" width="0" style="1" hidden="1" customWidth="1"/>
    <col min="16135" max="16135" width="14.140625" style="1" customWidth="1"/>
    <col min="16136" max="16384" width="9.140625" style="1"/>
  </cols>
  <sheetData>
    <row r="1" spans="1:8" hidden="1">
      <c r="A1" s="78"/>
      <c r="B1" s="78"/>
      <c r="C1" s="78"/>
      <c r="D1" s="78"/>
      <c r="E1" s="78"/>
      <c r="F1" s="78"/>
      <c r="G1" s="78"/>
    </row>
    <row r="2" spans="1:8" hidden="1">
      <c r="A2" s="79"/>
      <c r="B2" s="79"/>
      <c r="C2" s="79"/>
      <c r="D2" s="79"/>
      <c r="E2" s="79"/>
      <c r="F2" s="79"/>
      <c r="G2" s="79"/>
    </row>
    <row r="3" spans="1:8" hidden="1"/>
    <row r="4" spans="1:8" ht="15.75">
      <c r="A4" s="75" t="s">
        <v>24</v>
      </c>
      <c r="B4" s="76"/>
      <c r="C4" s="76"/>
      <c r="D4" s="76"/>
      <c r="E4" s="76"/>
      <c r="F4" s="76"/>
      <c r="G4" s="77"/>
    </row>
    <row r="5" spans="1:8" ht="15.75">
      <c r="A5" s="75" t="s">
        <v>25</v>
      </c>
      <c r="B5" s="76"/>
      <c r="C5" s="76"/>
      <c r="D5" s="76"/>
      <c r="E5" s="76"/>
      <c r="F5" s="76"/>
      <c r="G5" s="77"/>
    </row>
    <row r="6" spans="1:8" ht="19.5">
      <c r="A6" s="15"/>
      <c r="E6" s="1" t="s">
        <v>181</v>
      </c>
    </row>
    <row r="7" spans="1:8" ht="51">
      <c r="A7" s="16" t="s">
        <v>26</v>
      </c>
      <c r="B7" s="17" t="s">
        <v>27</v>
      </c>
      <c r="C7" s="17" t="s">
        <v>3</v>
      </c>
      <c r="D7" s="17" t="s">
        <v>4</v>
      </c>
      <c r="E7" s="17" t="s">
        <v>5</v>
      </c>
      <c r="F7" s="18" t="s">
        <v>28</v>
      </c>
    </row>
    <row r="8" spans="1:8">
      <c r="A8" s="19" t="s">
        <v>29</v>
      </c>
      <c r="B8" s="20" t="s">
        <v>30</v>
      </c>
      <c r="C8" s="7">
        <v>1853</v>
      </c>
      <c r="D8" s="7">
        <v>1963</v>
      </c>
      <c r="E8" s="7">
        <v>1083</v>
      </c>
      <c r="F8" s="9"/>
    </row>
    <row r="9" spans="1:8">
      <c r="A9" s="22" t="s">
        <v>31</v>
      </c>
      <c r="B9" s="21" t="s">
        <v>32</v>
      </c>
      <c r="C9" s="7">
        <v>192</v>
      </c>
      <c r="D9" s="7">
        <v>172</v>
      </c>
      <c r="E9" s="7">
        <v>96</v>
      </c>
      <c r="F9" s="9"/>
    </row>
    <row r="10" spans="1:8">
      <c r="A10" s="23" t="s">
        <v>33</v>
      </c>
      <c r="B10" s="21" t="s">
        <v>34</v>
      </c>
      <c r="C10" s="7"/>
      <c r="D10" s="7">
        <v>201</v>
      </c>
      <c r="E10" s="7">
        <v>192</v>
      </c>
      <c r="F10" s="9"/>
    </row>
    <row r="11" spans="1:8">
      <c r="A11" s="24" t="s">
        <v>35</v>
      </c>
      <c r="B11" s="25" t="s">
        <v>36</v>
      </c>
      <c r="C11" s="12">
        <f>SUM(C8:C9)</f>
        <v>2045</v>
      </c>
      <c r="D11" s="12">
        <f>SUM(D8:D10)</f>
        <v>2336</v>
      </c>
      <c r="E11" s="12">
        <f>SUM(E8:E10)</f>
        <v>1371</v>
      </c>
      <c r="F11" s="10"/>
    </row>
    <row r="12" spans="1:8">
      <c r="A12" s="23" t="s">
        <v>37</v>
      </c>
      <c r="B12" s="21" t="s">
        <v>38</v>
      </c>
      <c r="C12" s="7">
        <v>1044</v>
      </c>
      <c r="D12" s="7">
        <v>1044</v>
      </c>
      <c r="E12" s="7">
        <v>516</v>
      </c>
      <c r="F12" s="9"/>
    </row>
    <row r="13" spans="1:8" ht="25.5">
      <c r="A13" s="23" t="s">
        <v>39</v>
      </c>
      <c r="B13" s="21" t="s">
        <v>40</v>
      </c>
      <c r="C13" s="7">
        <v>180</v>
      </c>
      <c r="D13" s="7">
        <v>180</v>
      </c>
      <c r="E13" s="7">
        <v>90</v>
      </c>
      <c r="F13" s="9"/>
    </row>
    <row r="14" spans="1:8">
      <c r="A14" s="26" t="s">
        <v>41</v>
      </c>
      <c r="B14" s="25" t="s">
        <v>42</v>
      </c>
      <c r="C14" s="12">
        <f>SUM(C12:C13)</f>
        <v>1224</v>
      </c>
      <c r="D14" s="12">
        <f>SUM(D12:D13)</f>
        <v>1224</v>
      </c>
      <c r="E14" s="12">
        <f>SUM(E12:E13)</f>
        <v>606</v>
      </c>
      <c r="F14" s="10"/>
      <c r="H14" s="27"/>
    </row>
    <row r="15" spans="1:8">
      <c r="A15" s="28" t="s">
        <v>43</v>
      </c>
      <c r="B15" s="29" t="s">
        <v>44</v>
      </c>
      <c r="C15" s="12">
        <f>SUM(C11+C14)</f>
        <v>3269</v>
      </c>
      <c r="D15" s="12">
        <f>SUM(D14,D11)</f>
        <v>3560</v>
      </c>
      <c r="E15" s="12">
        <f>SUM(E14,E11)</f>
        <v>1977</v>
      </c>
      <c r="F15" s="10"/>
    </row>
    <row r="16" spans="1:8" ht="28.5">
      <c r="A16" s="30" t="s">
        <v>45</v>
      </c>
      <c r="B16" s="29" t="s">
        <v>46</v>
      </c>
      <c r="C16" s="12">
        <v>922</v>
      </c>
      <c r="D16" s="12">
        <v>976</v>
      </c>
      <c r="E16" s="12">
        <v>525</v>
      </c>
      <c r="F16" s="10"/>
    </row>
    <row r="17" spans="1:6">
      <c r="A17" s="23" t="s">
        <v>47</v>
      </c>
      <c r="B17" s="21" t="s">
        <v>48</v>
      </c>
      <c r="C17" s="7">
        <v>1337</v>
      </c>
      <c r="D17" s="7">
        <v>1337</v>
      </c>
      <c r="E17" s="7">
        <v>419</v>
      </c>
      <c r="F17" s="9"/>
    </row>
    <row r="18" spans="1:6">
      <c r="A18" s="26" t="s">
        <v>49</v>
      </c>
      <c r="B18" s="25" t="s">
        <v>50</v>
      </c>
      <c r="C18" s="12">
        <f>SUM(C17:C17)</f>
        <v>1337</v>
      </c>
      <c r="D18" s="12">
        <f>SUM(D17:D17)</f>
        <v>1337</v>
      </c>
      <c r="E18" s="12">
        <f>SUM(E17:E17)</f>
        <v>419</v>
      </c>
      <c r="F18" s="10"/>
    </row>
    <row r="19" spans="1:6">
      <c r="A19" s="23" t="s">
        <v>51</v>
      </c>
      <c r="B19" s="21" t="s">
        <v>52</v>
      </c>
      <c r="C19" s="7">
        <v>52</v>
      </c>
      <c r="D19" s="7">
        <v>52</v>
      </c>
      <c r="E19" s="7">
        <v>26</v>
      </c>
      <c r="F19" s="9"/>
    </row>
    <row r="20" spans="1:6">
      <c r="A20" s="23" t="s">
        <v>53</v>
      </c>
      <c r="B20" s="21" t="s">
        <v>54</v>
      </c>
      <c r="C20" s="7">
        <v>150</v>
      </c>
      <c r="D20" s="7">
        <v>150</v>
      </c>
      <c r="E20" s="7">
        <v>73</v>
      </c>
      <c r="F20" s="9"/>
    </row>
    <row r="21" spans="1:6">
      <c r="A21" s="26" t="s">
        <v>55</v>
      </c>
      <c r="B21" s="25" t="s">
        <v>56</v>
      </c>
      <c r="C21" s="12">
        <f>SUM(C19:C20)</f>
        <v>202</v>
      </c>
      <c r="D21" s="12">
        <f>SUM(D19:D20)</f>
        <v>202</v>
      </c>
      <c r="E21" s="12">
        <f>SUM(E19:E20)</f>
        <v>99</v>
      </c>
      <c r="F21" s="9"/>
    </row>
    <row r="22" spans="1:6">
      <c r="A22" s="23" t="s">
        <v>57</v>
      </c>
      <c r="B22" s="21" t="s">
        <v>58</v>
      </c>
      <c r="C22" s="7">
        <v>2518</v>
      </c>
      <c r="D22" s="7">
        <v>2518</v>
      </c>
      <c r="E22" s="7">
        <v>1389</v>
      </c>
      <c r="F22" s="9"/>
    </row>
    <row r="23" spans="1:6">
      <c r="A23" s="23" t="s">
        <v>59</v>
      </c>
      <c r="B23" s="21" t="s">
        <v>60</v>
      </c>
      <c r="C23" s="7">
        <v>2620</v>
      </c>
      <c r="D23" s="7">
        <v>2620</v>
      </c>
      <c r="E23" s="7">
        <v>1055</v>
      </c>
      <c r="F23" s="9"/>
    </row>
    <row r="24" spans="1:6">
      <c r="A24" s="23" t="s">
        <v>61</v>
      </c>
      <c r="B24" s="21" t="s">
        <v>62</v>
      </c>
      <c r="C24" s="7">
        <v>1765</v>
      </c>
      <c r="D24" s="7">
        <v>1765</v>
      </c>
      <c r="E24" s="7">
        <v>266</v>
      </c>
      <c r="F24" s="9"/>
    </row>
    <row r="25" spans="1:6">
      <c r="A25" s="31" t="s">
        <v>63</v>
      </c>
      <c r="B25" s="21" t="s">
        <v>64</v>
      </c>
      <c r="C25" s="7"/>
      <c r="D25" s="7">
        <v>30</v>
      </c>
      <c r="E25" s="7">
        <v>27</v>
      </c>
      <c r="F25" s="9"/>
    </row>
    <row r="26" spans="1:6">
      <c r="A26" s="23" t="s">
        <v>65</v>
      </c>
      <c r="B26" s="21" t="s">
        <v>66</v>
      </c>
      <c r="C26" s="7">
        <v>1470</v>
      </c>
      <c r="D26" s="7">
        <v>1740</v>
      </c>
      <c r="E26" s="7">
        <v>887</v>
      </c>
      <c r="F26" s="9"/>
    </row>
    <row r="27" spans="1:6">
      <c r="A27" s="26" t="s">
        <v>67</v>
      </c>
      <c r="B27" s="25" t="s">
        <v>68</v>
      </c>
      <c r="C27" s="12">
        <f>SUM(C22:C26)</f>
        <v>8373</v>
      </c>
      <c r="D27" s="12">
        <f>SUM(D22:D26)</f>
        <v>8673</v>
      </c>
      <c r="E27" s="12">
        <f>SUM(E22:E26)</f>
        <v>3624</v>
      </c>
      <c r="F27" s="9"/>
    </row>
    <row r="28" spans="1:6">
      <c r="A28" s="23" t="s">
        <v>69</v>
      </c>
      <c r="B28" s="21" t="s">
        <v>70</v>
      </c>
      <c r="C28" s="7">
        <v>2999</v>
      </c>
      <c r="D28" s="7">
        <v>2167</v>
      </c>
      <c r="E28" s="7">
        <v>915</v>
      </c>
      <c r="F28" s="9"/>
    </row>
    <row r="29" spans="1:6">
      <c r="A29" s="23" t="s">
        <v>71</v>
      </c>
      <c r="B29" s="21" t="s">
        <v>72</v>
      </c>
      <c r="C29" s="7">
        <v>532</v>
      </c>
      <c r="D29" s="7">
        <v>532</v>
      </c>
      <c r="E29" s="7">
        <v>532</v>
      </c>
      <c r="F29" s="9"/>
    </row>
    <row r="30" spans="1:6">
      <c r="A30" s="23" t="s">
        <v>73</v>
      </c>
      <c r="B30" s="21" t="s">
        <v>74</v>
      </c>
      <c r="C30" s="7">
        <v>50</v>
      </c>
      <c r="D30" s="7">
        <v>50</v>
      </c>
      <c r="E30" s="7">
        <v>2</v>
      </c>
      <c r="F30" s="9"/>
    </row>
    <row r="31" spans="1:6">
      <c r="A31" s="26" t="s">
        <v>75</v>
      </c>
      <c r="B31" s="25" t="s">
        <v>76</v>
      </c>
      <c r="C31" s="12">
        <f>SUM(C28:C30)</f>
        <v>3581</v>
      </c>
      <c r="D31" s="12">
        <f>SUM(D28:D30)</f>
        <v>2749</v>
      </c>
      <c r="E31" s="12">
        <f>SUM(E28:E30)</f>
        <v>1449</v>
      </c>
      <c r="F31" s="9"/>
    </row>
    <row r="32" spans="1:6">
      <c r="A32" s="30" t="s">
        <v>77</v>
      </c>
      <c r="B32" s="29" t="s">
        <v>78</v>
      </c>
      <c r="C32" s="12">
        <f>SUM(C18+C21+C27+C31)</f>
        <v>13493</v>
      </c>
      <c r="D32" s="12">
        <f>SUM(D18+D21+D27+D31)</f>
        <v>12961</v>
      </c>
      <c r="E32" s="12">
        <f>SUM(E18+E21+E27+E31)</f>
        <v>5591</v>
      </c>
      <c r="F32" s="9"/>
    </row>
    <row r="33" spans="1:6">
      <c r="A33" s="33" t="s">
        <v>79</v>
      </c>
      <c r="B33" s="21" t="s">
        <v>80</v>
      </c>
      <c r="C33" s="7">
        <v>160</v>
      </c>
      <c r="D33" s="7">
        <v>160</v>
      </c>
      <c r="E33" s="7">
        <v>80</v>
      </c>
      <c r="F33" s="9"/>
    </row>
    <row r="34" spans="1:6">
      <c r="A34" s="33" t="s">
        <v>81</v>
      </c>
      <c r="B34" s="21" t="s">
        <v>82</v>
      </c>
      <c r="C34" s="7">
        <v>500</v>
      </c>
      <c r="D34" s="7">
        <v>500</v>
      </c>
      <c r="E34" s="7">
        <v>90</v>
      </c>
      <c r="F34" s="9"/>
    </row>
    <row r="35" spans="1:6">
      <c r="A35" s="34" t="s">
        <v>83</v>
      </c>
      <c r="B35" s="29" t="s">
        <v>84</v>
      </c>
      <c r="C35" s="12">
        <f>SUM(C33:C34)</f>
        <v>660</v>
      </c>
      <c r="D35" s="12">
        <f>SUM(D33:D34)</f>
        <v>660</v>
      </c>
      <c r="E35" s="12">
        <f>SUM(E33:E34)</f>
        <v>170</v>
      </c>
      <c r="F35" s="9"/>
    </row>
    <row r="36" spans="1:6">
      <c r="A36" s="35" t="s">
        <v>85</v>
      </c>
      <c r="B36" s="21" t="s">
        <v>86</v>
      </c>
      <c r="C36" s="7">
        <v>0</v>
      </c>
      <c r="D36" s="7">
        <v>44</v>
      </c>
      <c r="E36" s="7">
        <v>0</v>
      </c>
      <c r="F36" s="9"/>
    </row>
    <row r="37" spans="1:6">
      <c r="A37" s="35" t="s">
        <v>87</v>
      </c>
      <c r="B37" s="21" t="s">
        <v>88</v>
      </c>
      <c r="C37" s="7">
        <v>400</v>
      </c>
      <c r="D37" s="7">
        <v>400</v>
      </c>
      <c r="E37" s="7">
        <v>152</v>
      </c>
      <c r="F37" s="9"/>
    </row>
    <row r="38" spans="1:6">
      <c r="A38" s="35" t="s">
        <v>89</v>
      </c>
      <c r="B38" s="21" t="s">
        <v>90</v>
      </c>
      <c r="C38" s="7">
        <v>870</v>
      </c>
      <c r="D38" s="7">
        <v>870</v>
      </c>
      <c r="E38" s="7">
        <v>42</v>
      </c>
      <c r="F38" s="9"/>
    </row>
    <row r="39" spans="1:6">
      <c r="A39" s="36" t="s">
        <v>91</v>
      </c>
      <c r="B39" s="21" t="s">
        <v>92</v>
      </c>
      <c r="C39" s="7">
        <v>2182</v>
      </c>
      <c r="D39" s="7">
        <v>15527</v>
      </c>
      <c r="E39" s="7"/>
      <c r="F39" s="9"/>
    </row>
    <row r="40" spans="1:6">
      <c r="A40" s="34" t="s">
        <v>93</v>
      </c>
      <c r="B40" s="29" t="s">
        <v>94</v>
      </c>
      <c r="C40" s="12">
        <f>SUM(C36:C39)</f>
        <v>3452</v>
      </c>
      <c r="D40" s="12">
        <f>SUM(D36:D39)</f>
        <v>16841</v>
      </c>
      <c r="E40" s="12">
        <f>SUM(E36:E39)</f>
        <v>194</v>
      </c>
      <c r="F40" s="9"/>
    </row>
    <row r="41" spans="1:6" ht="15.75">
      <c r="A41" s="37" t="s">
        <v>95</v>
      </c>
      <c r="B41" s="29"/>
      <c r="C41" s="38">
        <f>SUM(C15+C16+C32+C35+C40)</f>
        <v>21796</v>
      </c>
      <c r="D41" s="38">
        <f>SUM(D15+D16+D32+D35+D40)</f>
        <v>34998</v>
      </c>
      <c r="E41" s="38">
        <f>SUM(E15+E16+E32+E35+E40)</f>
        <v>8457</v>
      </c>
      <c r="F41" s="39">
        <f>SUM(F15+F16+F32+F35+F40)</f>
        <v>0</v>
      </c>
    </row>
    <row r="42" spans="1:6">
      <c r="A42" s="40" t="s">
        <v>96</v>
      </c>
      <c r="B42" s="21" t="s">
        <v>97</v>
      </c>
      <c r="C42" s="7">
        <v>3000</v>
      </c>
      <c r="D42" s="7">
        <v>2870</v>
      </c>
      <c r="E42" s="7">
        <v>170</v>
      </c>
      <c r="F42" s="9"/>
    </row>
    <row r="43" spans="1:6">
      <c r="A43" s="40" t="s">
        <v>98</v>
      </c>
      <c r="B43" s="21" t="s">
        <v>99</v>
      </c>
      <c r="C43" s="7">
        <v>130</v>
      </c>
      <c r="D43" s="7">
        <v>130</v>
      </c>
      <c r="E43" s="7">
        <v>129</v>
      </c>
      <c r="F43" s="9"/>
    </row>
    <row r="44" spans="1:6">
      <c r="A44" s="31" t="s">
        <v>100</v>
      </c>
      <c r="B44" s="21" t="s">
        <v>101</v>
      </c>
      <c r="C44" s="7">
        <v>810</v>
      </c>
      <c r="D44" s="7">
        <v>810</v>
      </c>
      <c r="E44" s="7">
        <v>81</v>
      </c>
      <c r="F44" s="9"/>
    </row>
    <row r="45" spans="1:6">
      <c r="A45" s="41" t="s">
        <v>102</v>
      </c>
      <c r="B45" s="29" t="s">
        <v>103</v>
      </c>
      <c r="C45" s="12">
        <f>SUM(C42:C44)</f>
        <v>3940</v>
      </c>
      <c r="D45" s="12">
        <f>SUM(D42:D44)</f>
        <v>3810</v>
      </c>
      <c r="E45" s="12">
        <f>SUM(E42:E44)</f>
        <v>380</v>
      </c>
      <c r="F45" s="9"/>
    </row>
    <row r="46" spans="1:6">
      <c r="A46" s="33" t="s">
        <v>104</v>
      </c>
      <c r="B46" s="21" t="s">
        <v>105</v>
      </c>
      <c r="C46" s="7">
        <v>8000</v>
      </c>
      <c r="D46" s="7">
        <v>7050</v>
      </c>
      <c r="E46" s="7">
        <v>497</v>
      </c>
      <c r="F46" s="9"/>
    </row>
    <row r="47" spans="1:6">
      <c r="A47" s="33" t="s">
        <v>106</v>
      </c>
      <c r="B47" s="21" t="s">
        <v>107</v>
      </c>
      <c r="C47" s="7">
        <v>950</v>
      </c>
      <c r="D47" s="7">
        <v>950</v>
      </c>
      <c r="E47" s="7">
        <v>928</v>
      </c>
      <c r="F47" s="9"/>
    </row>
    <row r="48" spans="1:6">
      <c r="A48" s="33" t="s">
        <v>108</v>
      </c>
      <c r="B48" s="21" t="s">
        <v>109</v>
      </c>
      <c r="C48" s="7">
        <v>2160</v>
      </c>
      <c r="D48" s="7">
        <v>2160</v>
      </c>
      <c r="E48" s="7">
        <v>385</v>
      </c>
      <c r="F48" s="9"/>
    </row>
    <row r="49" spans="1:6">
      <c r="A49" s="34" t="s">
        <v>110</v>
      </c>
      <c r="B49" s="29" t="s">
        <v>111</v>
      </c>
      <c r="C49" s="12">
        <f>SUM(C46:C48)</f>
        <v>11110</v>
      </c>
      <c r="D49" s="12">
        <f>SUM(D46:D48)</f>
        <v>10160</v>
      </c>
      <c r="E49" s="12">
        <f>SUM(E46:E48)</f>
        <v>1810</v>
      </c>
      <c r="F49" s="10"/>
    </row>
    <row r="50" spans="1:6">
      <c r="A50" s="33" t="s">
        <v>112</v>
      </c>
      <c r="B50" s="21" t="s">
        <v>113</v>
      </c>
      <c r="C50" s="7">
        <v>200</v>
      </c>
      <c r="D50" s="7">
        <v>150</v>
      </c>
      <c r="E50" s="7"/>
      <c r="F50" s="9"/>
    </row>
    <row r="51" spans="1:6">
      <c r="A51" s="33" t="s">
        <v>114</v>
      </c>
      <c r="B51" s="21" t="s">
        <v>115</v>
      </c>
      <c r="C51" s="7">
        <v>50</v>
      </c>
      <c r="D51" s="7">
        <v>50</v>
      </c>
      <c r="E51" s="7">
        <v>50</v>
      </c>
      <c r="F51" s="9"/>
    </row>
    <row r="52" spans="1:6">
      <c r="A52" s="34" t="s">
        <v>116</v>
      </c>
      <c r="B52" s="29" t="s">
        <v>117</v>
      </c>
      <c r="C52" s="12">
        <f>SUM(C50:C51)</f>
        <v>250</v>
      </c>
      <c r="D52" s="12">
        <f>SUM(D50:D51)</f>
        <v>200</v>
      </c>
      <c r="E52" s="12">
        <f>SUM(E50:E51)</f>
        <v>50</v>
      </c>
      <c r="F52" s="10"/>
    </row>
    <row r="53" spans="1:6" ht="15.75">
      <c r="A53" s="37" t="s">
        <v>118</v>
      </c>
      <c r="B53" s="29"/>
      <c r="C53" s="38">
        <f>SUM(C45+C49+C52)</f>
        <v>15300</v>
      </c>
      <c r="D53" s="38">
        <f>SUM(D45+D49+D52)</f>
        <v>14170</v>
      </c>
      <c r="E53" s="38">
        <f>SUM(E45+E49+E52)</f>
        <v>2240</v>
      </c>
      <c r="F53" s="39"/>
    </row>
    <row r="54" spans="1:6" ht="15.75">
      <c r="A54" s="42" t="s">
        <v>119</v>
      </c>
      <c r="B54" s="43" t="s">
        <v>120</v>
      </c>
      <c r="C54" s="44">
        <f>SUM(C41+C53)</f>
        <v>37096</v>
      </c>
      <c r="D54" s="44">
        <f>SUM(D53,D41)</f>
        <v>49168</v>
      </c>
      <c r="E54" s="44">
        <f>SUM(E53,E41)</f>
        <v>10697</v>
      </c>
      <c r="F54" s="10">
        <f>SUM(F41+F53)</f>
        <v>0</v>
      </c>
    </row>
    <row r="55" spans="1:6">
      <c r="A55" s="45" t="s">
        <v>121</v>
      </c>
      <c r="B55" s="23" t="s">
        <v>122</v>
      </c>
      <c r="C55" s="46">
        <v>544</v>
      </c>
      <c r="D55" s="46">
        <v>554</v>
      </c>
      <c r="E55" s="46">
        <v>554</v>
      </c>
      <c r="F55" s="45"/>
    </row>
    <row r="56" spans="1:6">
      <c r="A56" s="47" t="s">
        <v>123</v>
      </c>
      <c r="B56" s="26" t="s">
        <v>124</v>
      </c>
      <c r="C56" s="48">
        <f>SUM(C55:C55)</f>
        <v>544</v>
      </c>
      <c r="D56" s="48">
        <f>SUM(D55)</f>
        <v>554</v>
      </c>
      <c r="E56" s="48">
        <f>SUM(E55)</f>
        <v>554</v>
      </c>
      <c r="F56" s="45"/>
    </row>
    <row r="57" spans="1:6" ht="15.75">
      <c r="A57" s="49" t="s">
        <v>125</v>
      </c>
      <c r="B57" s="50" t="s">
        <v>126</v>
      </c>
      <c r="C57" s="48">
        <f>SUM(C56)</f>
        <v>544</v>
      </c>
      <c r="D57" s="48">
        <f>SUM(D56)</f>
        <v>554</v>
      </c>
      <c r="E57" s="48">
        <f>SUM(E56)</f>
        <v>554</v>
      </c>
      <c r="F57" s="47" t="e">
        <f>SUM(#REF!+#REF!+F56+#REF!+#REF!)</f>
        <v>#REF!</v>
      </c>
    </row>
    <row r="58" spans="1:6" ht="15.75">
      <c r="A58" s="51" t="s">
        <v>17</v>
      </c>
      <c r="B58" s="52"/>
      <c r="C58" s="44">
        <f>SUM(C54+C57)</f>
        <v>37640</v>
      </c>
      <c r="D58" s="44">
        <f>SUM(D54+D57)</f>
        <v>49722</v>
      </c>
      <c r="E58" s="44">
        <f>SUM(E54+E57)</f>
        <v>11251</v>
      </c>
      <c r="F58" s="10" t="e">
        <f>SUM(F54+F57)</f>
        <v>#REF!</v>
      </c>
    </row>
  </sheetData>
  <mergeCells count="4">
    <mergeCell ref="A5:G5"/>
    <mergeCell ref="A1:G1"/>
    <mergeCell ref="A2:G2"/>
    <mergeCell ref="A4:G4"/>
  </mergeCells>
  <printOptions horizontalCentered="1" verticalCentered="1"/>
  <pageMargins left="0.11811023622047245" right="0.11811023622047245" top="0" bottom="0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9"/>
  <sheetViews>
    <sheetView workbookViewId="0">
      <selection activeCell="H10" sqref="H10"/>
    </sheetView>
  </sheetViews>
  <sheetFormatPr defaultRowHeight="15"/>
  <cols>
    <col min="1" max="1" width="48.28515625" style="1" customWidth="1"/>
    <col min="2" max="2" width="9.140625" style="1"/>
    <col min="3" max="3" width="10.140625" style="1" customWidth="1"/>
    <col min="4" max="4" width="12.7109375" style="1" customWidth="1"/>
    <col min="5" max="5" width="10.7109375" style="1" customWidth="1"/>
    <col min="6" max="6" width="11.28515625" style="1" hidden="1" customWidth="1"/>
    <col min="7" max="7" width="12.140625" style="1" customWidth="1"/>
    <col min="8" max="257" width="9.140625" style="1"/>
    <col min="258" max="258" width="48.28515625" style="1" customWidth="1"/>
    <col min="259" max="259" width="9.140625" style="1"/>
    <col min="260" max="260" width="11.5703125" style="1" customWidth="1"/>
    <col min="261" max="261" width="11.28515625" style="1" customWidth="1"/>
    <col min="262" max="262" width="0" style="1" hidden="1" customWidth="1"/>
    <col min="263" max="263" width="12.140625" style="1" customWidth="1"/>
    <col min="264" max="513" width="9.140625" style="1"/>
    <col min="514" max="514" width="48.28515625" style="1" customWidth="1"/>
    <col min="515" max="515" width="9.140625" style="1"/>
    <col min="516" max="516" width="11.5703125" style="1" customWidth="1"/>
    <col min="517" max="517" width="11.28515625" style="1" customWidth="1"/>
    <col min="518" max="518" width="0" style="1" hidden="1" customWidth="1"/>
    <col min="519" max="519" width="12.140625" style="1" customWidth="1"/>
    <col min="520" max="769" width="9.140625" style="1"/>
    <col min="770" max="770" width="48.28515625" style="1" customWidth="1"/>
    <col min="771" max="771" width="9.140625" style="1"/>
    <col min="772" max="772" width="11.5703125" style="1" customWidth="1"/>
    <col min="773" max="773" width="11.28515625" style="1" customWidth="1"/>
    <col min="774" max="774" width="0" style="1" hidden="1" customWidth="1"/>
    <col min="775" max="775" width="12.140625" style="1" customWidth="1"/>
    <col min="776" max="1025" width="9.140625" style="1"/>
    <col min="1026" max="1026" width="48.28515625" style="1" customWidth="1"/>
    <col min="1027" max="1027" width="9.140625" style="1"/>
    <col min="1028" max="1028" width="11.5703125" style="1" customWidth="1"/>
    <col min="1029" max="1029" width="11.28515625" style="1" customWidth="1"/>
    <col min="1030" max="1030" width="0" style="1" hidden="1" customWidth="1"/>
    <col min="1031" max="1031" width="12.140625" style="1" customWidth="1"/>
    <col min="1032" max="1281" width="9.140625" style="1"/>
    <col min="1282" max="1282" width="48.28515625" style="1" customWidth="1"/>
    <col min="1283" max="1283" width="9.140625" style="1"/>
    <col min="1284" max="1284" width="11.5703125" style="1" customWidth="1"/>
    <col min="1285" max="1285" width="11.28515625" style="1" customWidth="1"/>
    <col min="1286" max="1286" width="0" style="1" hidden="1" customWidth="1"/>
    <col min="1287" max="1287" width="12.140625" style="1" customWidth="1"/>
    <col min="1288" max="1537" width="9.140625" style="1"/>
    <col min="1538" max="1538" width="48.28515625" style="1" customWidth="1"/>
    <col min="1539" max="1539" width="9.140625" style="1"/>
    <col min="1540" max="1540" width="11.5703125" style="1" customWidth="1"/>
    <col min="1541" max="1541" width="11.28515625" style="1" customWidth="1"/>
    <col min="1542" max="1542" width="0" style="1" hidden="1" customWidth="1"/>
    <col min="1543" max="1543" width="12.140625" style="1" customWidth="1"/>
    <col min="1544" max="1793" width="9.140625" style="1"/>
    <col min="1794" max="1794" width="48.28515625" style="1" customWidth="1"/>
    <col min="1795" max="1795" width="9.140625" style="1"/>
    <col min="1796" max="1796" width="11.5703125" style="1" customWidth="1"/>
    <col min="1797" max="1797" width="11.28515625" style="1" customWidth="1"/>
    <col min="1798" max="1798" width="0" style="1" hidden="1" customWidth="1"/>
    <col min="1799" max="1799" width="12.140625" style="1" customWidth="1"/>
    <col min="1800" max="2049" width="9.140625" style="1"/>
    <col min="2050" max="2050" width="48.28515625" style="1" customWidth="1"/>
    <col min="2051" max="2051" width="9.140625" style="1"/>
    <col min="2052" max="2052" width="11.5703125" style="1" customWidth="1"/>
    <col min="2053" max="2053" width="11.28515625" style="1" customWidth="1"/>
    <col min="2054" max="2054" width="0" style="1" hidden="1" customWidth="1"/>
    <col min="2055" max="2055" width="12.140625" style="1" customWidth="1"/>
    <col min="2056" max="2305" width="9.140625" style="1"/>
    <col min="2306" max="2306" width="48.28515625" style="1" customWidth="1"/>
    <col min="2307" max="2307" width="9.140625" style="1"/>
    <col min="2308" max="2308" width="11.5703125" style="1" customWidth="1"/>
    <col min="2309" max="2309" width="11.28515625" style="1" customWidth="1"/>
    <col min="2310" max="2310" width="0" style="1" hidden="1" customWidth="1"/>
    <col min="2311" max="2311" width="12.140625" style="1" customWidth="1"/>
    <col min="2312" max="2561" width="9.140625" style="1"/>
    <col min="2562" max="2562" width="48.28515625" style="1" customWidth="1"/>
    <col min="2563" max="2563" width="9.140625" style="1"/>
    <col min="2564" max="2564" width="11.5703125" style="1" customWidth="1"/>
    <col min="2565" max="2565" width="11.28515625" style="1" customWidth="1"/>
    <col min="2566" max="2566" width="0" style="1" hidden="1" customWidth="1"/>
    <col min="2567" max="2567" width="12.140625" style="1" customWidth="1"/>
    <col min="2568" max="2817" width="9.140625" style="1"/>
    <col min="2818" max="2818" width="48.28515625" style="1" customWidth="1"/>
    <col min="2819" max="2819" width="9.140625" style="1"/>
    <col min="2820" max="2820" width="11.5703125" style="1" customWidth="1"/>
    <col min="2821" max="2821" width="11.28515625" style="1" customWidth="1"/>
    <col min="2822" max="2822" width="0" style="1" hidden="1" customWidth="1"/>
    <col min="2823" max="2823" width="12.140625" style="1" customWidth="1"/>
    <col min="2824" max="3073" width="9.140625" style="1"/>
    <col min="3074" max="3074" width="48.28515625" style="1" customWidth="1"/>
    <col min="3075" max="3075" width="9.140625" style="1"/>
    <col min="3076" max="3076" width="11.5703125" style="1" customWidth="1"/>
    <col min="3077" max="3077" width="11.28515625" style="1" customWidth="1"/>
    <col min="3078" max="3078" width="0" style="1" hidden="1" customWidth="1"/>
    <col min="3079" max="3079" width="12.140625" style="1" customWidth="1"/>
    <col min="3080" max="3329" width="9.140625" style="1"/>
    <col min="3330" max="3330" width="48.28515625" style="1" customWidth="1"/>
    <col min="3331" max="3331" width="9.140625" style="1"/>
    <col min="3332" max="3332" width="11.5703125" style="1" customWidth="1"/>
    <col min="3333" max="3333" width="11.28515625" style="1" customWidth="1"/>
    <col min="3334" max="3334" width="0" style="1" hidden="1" customWidth="1"/>
    <col min="3335" max="3335" width="12.140625" style="1" customWidth="1"/>
    <col min="3336" max="3585" width="9.140625" style="1"/>
    <col min="3586" max="3586" width="48.28515625" style="1" customWidth="1"/>
    <col min="3587" max="3587" width="9.140625" style="1"/>
    <col min="3588" max="3588" width="11.5703125" style="1" customWidth="1"/>
    <col min="3589" max="3589" width="11.28515625" style="1" customWidth="1"/>
    <col min="3590" max="3590" width="0" style="1" hidden="1" customWidth="1"/>
    <col min="3591" max="3591" width="12.140625" style="1" customWidth="1"/>
    <col min="3592" max="3841" width="9.140625" style="1"/>
    <col min="3842" max="3842" width="48.28515625" style="1" customWidth="1"/>
    <col min="3843" max="3843" width="9.140625" style="1"/>
    <col min="3844" max="3844" width="11.5703125" style="1" customWidth="1"/>
    <col min="3845" max="3845" width="11.28515625" style="1" customWidth="1"/>
    <col min="3846" max="3846" width="0" style="1" hidden="1" customWidth="1"/>
    <col min="3847" max="3847" width="12.140625" style="1" customWidth="1"/>
    <col min="3848" max="4097" width="9.140625" style="1"/>
    <col min="4098" max="4098" width="48.28515625" style="1" customWidth="1"/>
    <col min="4099" max="4099" width="9.140625" style="1"/>
    <col min="4100" max="4100" width="11.5703125" style="1" customWidth="1"/>
    <col min="4101" max="4101" width="11.28515625" style="1" customWidth="1"/>
    <col min="4102" max="4102" width="0" style="1" hidden="1" customWidth="1"/>
    <col min="4103" max="4103" width="12.140625" style="1" customWidth="1"/>
    <col min="4104" max="4353" width="9.140625" style="1"/>
    <col min="4354" max="4354" width="48.28515625" style="1" customWidth="1"/>
    <col min="4355" max="4355" width="9.140625" style="1"/>
    <col min="4356" max="4356" width="11.5703125" style="1" customWidth="1"/>
    <col min="4357" max="4357" width="11.28515625" style="1" customWidth="1"/>
    <col min="4358" max="4358" width="0" style="1" hidden="1" customWidth="1"/>
    <col min="4359" max="4359" width="12.140625" style="1" customWidth="1"/>
    <col min="4360" max="4609" width="9.140625" style="1"/>
    <col min="4610" max="4610" width="48.28515625" style="1" customWidth="1"/>
    <col min="4611" max="4611" width="9.140625" style="1"/>
    <col min="4612" max="4612" width="11.5703125" style="1" customWidth="1"/>
    <col min="4613" max="4613" width="11.28515625" style="1" customWidth="1"/>
    <col min="4614" max="4614" width="0" style="1" hidden="1" customWidth="1"/>
    <col min="4615" max="4615" width="12.140625" style="1" customWidth="1"/>
    <col min="4616" max="4865" width="9.140625" style="1"/>
    <col min="4866" max="4866" width="48.28515625" style="1" customWidth="1"/>
    <col min="4867" max="4867" width="9.140625" style="1"/>
    <col min="4868" max="4868" width="11.5703125" style="1" customWidth="1"/>
    <col min="4869" max="4869" width="11.28515625" style="1" customWidth="1"/>
    <col min="4870" max="4870" width="0" style="1" hidden="1" customWidth="1"/>
    <col min="4871" max="4871" width="12.140625" style="1" customWidth="1"/>
    <col min="4872" max="5121" width="9.140625" style="1"/>
    <col min="5122" max="5122" width="48.28515625" style="1" customWidth="1"/>
    <col min="5123" max="5123" width="9.140625" style="1"/>
    <col min="5124" max="5124" width="11.5703125" style="1" customWidth="1"/>
    <col min="5125" max="5125" width="11.28515625" style="1" customWidth="1"/>
    <col min="5126" max="5126" width="0" style="1" hidden="1" customWidth="1"/>
    <col min="5127" max="5127" width="12.140625" style="1" customWidth="1"/>
    <col min="5128" max="5377" width="9.140625" style="1"/>
    <col min="5378" max="5378" width="48.28515625" style="1" customWidth="1"/>
    <col min="5379" max="5379" width="9.140625" style="1"/>
    <col min="5380" max="5380" width="11.5703125" style="1" customWidth="1"/>
    <col min="5381" max="5381" width="11.28515625" style="1" customWidth="1"/>
    <col min="5382" max="5382" width="0" style="1" hidden="1" customWidth="1"/>
    <col min="5383" max="5383" width="12.140625" style="1" customWidth="1"/>
    <col min="5384" max="5633" width="9.140625" style="1"/>
    <col min="5634" max="5634" width="48.28515625" style="1" customWidth="1"/>
    <col min="5635" max="5635" width="9.140625" style="1"/>
    <col min="5636" max="5636" width="11.5703125" style="1" customWidth="1"/>
    <col min="5637" max="5637" width="11.28515625" style="1" customWidth="1"/>
    <col min="5638" max="5638" width="0" style="1" hidden="1" customWidth="1"/>
    <col min="5639" max="5639" width="12.140625" style="1" customWidth="1"/>
    <col min="5640" max="5889" width="9.140625" style="1"/>
    <col min="5890" max="5890" width="48.28515625" style="1" customWidth="1"/>
    <col min="5891" max="5891" width="9.140625" style="1"/>
    <col min="5892" max="5892" width="11.5703125" style="1" customWidth="1"/>
    <col min="5893" max="5893" width="11.28515625" style="1" customWidth="1"/>
    <col min="5894" max="5894" width="0" style="1" hidden="1" customWidth="1"/>
    <col min="5895" max="5895" width="12.140625" style="1" customWidth="1"/>
    <col min="5896" max="6145" width="9.140625" style="1"/>
    <col min="6146" max="6146" width="48.28515625" style="1" customWidth="1"/>
    <col min="6147" max="6147" width="9.140625" style="1"/>
    <col min="6148" max="6148" width="11.5703125" style="1" customWidth="1"/>
    <col min="6149" max="6149" width="11.28515625" style="1" customWidth="1"/>
    <col min="6150" max="6150" width="0" style="1" hidden="1" customWidth="1"/>
    <col min="6151" max="6151" width="12.140625" style="1" customWidth="1"/>
    <col min="6152" max="6401" width="9.140625" style="1"/>
    <col min="6402" max="6402" width="48.28515625" style="1" customWidth="1"/>
    <col min="6403" max="6403" width="9.140625" style="1"/>
    <col min="6404" max="6404" width="11.5703125" style="1" customWidth="1"/>
    <col min="6405" max="6405" width="11.28515625" style="1" customWidth="1"/>
    <col min="6406" max="6406" width="0" style="1" hidden="1" customWidth="1"/>
    <col min="6407" max="6407" width="12.140625" style="1" customWidth="1"/>
    <col min="6408" max="6657" width="9.140625" style="1"/>
    <col min="6658" max="6658" width="48.28515625" style="1" customWidth="1"/>
    <col min="6659" max="6659" width="9.140625" style="1"/>
    <col min="6660" max="6660" width="11.5703125" style="1" customWidth="1"/>
    <col min="6661" max="6661" width="11.28515625" style="1" customWidth="1"/>
    <col min="6662" max="6662" width="0" style="1" hidden="1" customWidth="1"/>
    <col min="6663" max="6663" width="12.140625" style="1" customWidth="1"/>
    <col min="6664" max="6913" width="9.140625" style="1"/>
    <col min="6914" max="6914" width="48.28515625" style="1" customWidth="1"/>
    <col min="6915" max="6915" width="9.140625" style="1"/>
    <col min="6916" max="6916" width="11.5703125" style="1" customWidth="1"/>
    <col min="6917" max="6917" width="11.28515625" style="1" customWidth="1"/>
    <col min="6918" max="6918" width="0" style="1" hidden="1" customWidth="1"/>
    <col min="6919" max="6919" width="12.140625" style="1" customWidth="1"/>
    <col min="6920" max="7169" width="9.140625" style="1"/>
    <col min="7170" max="7170" width="48.28515625" style="1" customWidth="1"/>
    <col min="7171" max="7171" width="9.140625" style="1"/>
    <col min="7172" max="7172" width="11.5703125" style="1" customWidth="1"/>
    <col min="7173" max="7173" width="11.28515625" style="1" customWidth="1"/>
    <col min="7174" max="7174" width="0" style="1" hidden="1" customWidth="1"/>
    <col min="7175" max="7175" width="12.140625" style="1" customWidth="1"/>
    <col min="7176" max="7425" width="9.140625" style="1"/>
    <col min="7426" max="7426" width="48.28515625" style="1" customWidth="1"/>
    <col min="7427" max="7427" width="9.140625" style="1"/>
    <col min="7428" max="7428" width="11.5703125" style="1" customWidth="1"/>
    <col min="7429" max="7429" width="11.28515625" style="1" customWidth="1"/>
    <col min="7430" max="7430" width="0" style="1" hidden="1" customWidth="1"/>
    <col min="7431" max="7431" width="12.140625" style="1" customWidth="1"/>
    <col min="7432" max="7681" width="9.140625" style="1"/>
    <col min="7682" max="7682" width="48.28515625" style="1" customWidth="1"/>
    <col min="7683" max="7683" width="9.140625" style="1"/>
    <col min="7684" max="7684" width="11.5703125" style="1" customWidth="1"/>
    <col min="7685" max="7685" width="11.28515625" style="1" customWidth="1"/>
    <col min="7686" max="7686" width="0" style="1" hidden="1" customWidth="1"/>
    <col min="7687" max="7687" width="12.140625" style="1" customWidth="1"/>
    <col min="7688" max="7937" width="9.140625" style="1"/>
    <col min="7938" max="7938" width="48.28515625" style="1" customWidth="1"/>
    <col min="7939" max="7939" width="9.140625" style="1"/>
    <col min="7940" max="7940" width="11.5703125" style="1" customWidth="1"/>
    <col min="7941" max="7941" width="11.28515625" style="1" customWidth="1"/>
    <col min="7942" max="7942" width="0" style="1" hidden="1" customWidth="1"/>
    <col min="7943" max="7943" width="12.140625" style="1" customWidth="1"/>
    <col min="7944" max="8193" width="9.140625" style="1"/>
    <col min="8194" max="8194" width="48.28515625" style="1" customWidth="1"/>
    <col min="8195" max="8195" width="9.140625" style="1"/>
    <col min="8196" max="8196" width="11.5703125" style="1" customWidth="1"/>
    <col min="8197" max="8197" width="11.28515625" style="1" customWidth="1"/>
    <col min="8198" max="8198" width="0" style="1" hidden="1" customWidth="1"/>
    <col min="8199" max="8199" width="12.140625" style="1" customWidth="1"/>
    <col min="8200" max="8449" width="9.140625" style="1"/>
    <col min="8450" max="8450" width="48.28515625" style="1" customWidth="1"/>
    <col min="8451" max="8451" width="9.140625" style="1"/>
    <col min="8452" max="8452" width="11.5703125" style="1" customWidth="1"/>
    <col min="8453" max="8453" width="11.28515625" style="1" customWidth="1"/>
    <col min="8454" max="8454" width="0" style="1" hidden="1" customWidth="1"/>
    <col min="8455" max="8455" width="12.140625" style="1" customWidth="1"/>
    <col min="8456" max="8705" width="9.140625" style="1"/>
    <col min="8706" max="8706" width="48.28515625" style="1" customWidth="1"/>
    <col min="8707" max="8707" width="9.140625" style="1"/>
    <col min="8708" max="8708" width="11.5703125" style="1" customWidth="1"/>
    <col min="8709" max="8709" width="11.28515625" style="1" customWidth="1"/>
    <col min="8710" max="8710" width="0" style="1" hidden="1" customWidth="1"/>
    <col min="8711" max="8711" width="12.140625" style="1" customWidth="1"/>
    <col min="8712" max="8961" width="9.140625" style="1"/>
    <col min="8962" max="8962" width="48.28515625" style="1" customWidth="1"/>
    <col min="8963" max="8963" width="9.140625" style="1"/>
    <col min="8964" max="8964" width="11.5703125" style="1" customWidth="1"/>
    <col min="8965" max="8965" width="11.28515625" style="1" customWidth="1"/>
    <col min="8966" max="8966" width="0" style="1" hidden="1" customWidth="1"/>
    <col min="8967" max="8967" width="12.140625" style="1" customWidth="1"/>
    <col min="8968" max="9217" width="9.140625" style="1"/>
    <col min="9218" max="9218" width="48.28515625" style="1" customWidth="1"/>
    <col min="9219" max="9219" width="9.140625" style="1"/>
    <col min="9220" max="9220" width="11.5703125" style="1" customWidth="1"/>
    <col min="9221" max="9221" width="11.28515625" style="1" customWidth="1"/>
    <col min="9222" max="9222" width="0" style="1" hidden="1" customWidth="1"/>
    <col min="9223" max="9223" width="12.140625" style="1" customWidth="1"/>
    <col min="9224" max="9473" width="9.140625" style="1"/>
    <col min="9474" max="9474" width="48.28515625" style="1" customWidth="1"/>
    <col min="9475" max="9475" width="9.140625" style="1"/>
    <col min="9476" max="9476" width="11.5703125" style="1" customWidth="1"/>
    <col min="9477" max="9477" width="11.28515625" style="1" customWidth="1"/>
    <col min="9478" max="9478" width="0" style="1" hidden="1" customWidth="1"/>
    <col min="9479" max="9479" width="12.140625" style="1" customWidth="1"/>
    <col min="9480" max="9729" width="9.140625" style="1"/>
    <col min="9730" max="9730" width="48.28515625" style="1" customWidth="1"/>
    <col min="9731" max="9731" width="9.140625" style="1"/>
    <col min="9732" max="9732" width="11.5703125" style="1" customWidth="1"/>
    <col min="9733" max="9733" width="11.28515625" style="1" customWidth="1"/>
    <col min="9734" max="9734" width="0" style="1" hidden="1" customWidth="1"/>
    <col min="9735" max="9735" width="12.140625" style="1" customWidth="1"/>
    <col min="9736" max="9985" width="9.140625" style="1"/>
    <col min="9986" max="9986" width="48.28515625" style="1" customWidth="1"/>
    <col min="9987" max="9987" width="9.140625" style="1"/>
    <col min="9988" max="9988" width="11.5703125" style="1" customWidth="1"/>
    <col min="9989" max="9989" width="11.28515625" style="1" customWidth="1"/>
    <col min="9990" max="9990" width="0" style="1" hidden="1" customWidth="1"/>
    <col min="9991" max="9991" width="12.140625" style="1" customWidth="1"/>
    <col min="9992" max="10241" width="9.140625" style="1"/>
    <col min="10242" max="10242" width="48.28515625" style="1" customWidth="1"/>
    <col min="10243" max="10243" width="9.140625" style="1"/>
    <col min="10244" max="10244" width="11.5703125" style="1" customWidth="1"/>
    <col min="10245" max="10245" width="11.28515625" style="1" customWidth="1"/>
    <col min="10246" max="10246" width="0" style="1" hidden="1" customWidth="1"/>
    <col min="10247" max="10247" width="12.140625" style="1" customWidth="1"/>
    <col min="10248" max="10497" width="9.140625" style="1"/>
    <col min="10498" max="10498" width="48.28515625" style="1" customWidth="1"/>
    <col min="10499" max="10499" width="9.140625" style="1"/>
    <col min="10500" max="10500" width="11.5703125" style="1" customWidth="1"/>
    <col min="10501" max="10501" width="11.28515625" style="1" customWidth="1"/>
    <col min="10502" max="10502" width="0" style="1" hidden="1" customWidth="1"/>
    <col min="10503" max="10503" width="12.140625" style="1" customWidth="1"/>
    <col min="10504" max="10753" width="9.140625" style="1"/>
    <col min="10754" max="10754" width="48.28515625" style="1" customWidth="1"/>
    <col min="10755" max="10755" width="9.140625" style="1"/>
    <col min="10756" max="10756" width="11.5703125" style="1" customWidth="1"/>
    <col min="10757" max="10757" width="11.28515625" style="1" customWidth="1"/>
    <col min="10758" max="10758" width="0" style="1" hidden="1" customWidth="1"/>
    <col min="10759" max="10759" width="12.140625" style="1" customWidth="1"/>
    <col min="10760" max="11009" width="9.140625" style="1"/>
    <col min="11010" max="11010" width="48.28515625" style="1" customWidth="1"/>
    <col min="11011" max="11011" width="9.140625" style="1"/>
    <col min="11012" max="11012" width="11.5703125" style="1" customWidth="1"/>
    <col min="11013" max="11013" width="11.28515625" style="1" customWidth="1"/>
    <col min="11014" max="11014" width="0" style="1" hidden="1" customWidth="1"/>
    <col min="11015" max="11015" width="12.140625" style="1" customWidth="1"/>
    <col min="11016" max="11265" width="9.140625" style="1"/>
    <col min="11266" max="11266" width="48.28515625" style="1" customWidth="1"/>
    <col min="11267" max="11267" width="9.140625" style="1"/>
    <col min="11268" max="11268" width="11.5703125" style="1" customWidth="1"/>
    <col min="11269" max="11269" width="11.28515625" style="1" customWidth="1"/>
    <col min="11270" max="11270" width="0" style="1" hidden="1" customWidth="1"/>
    <col min="11271" max="11271" width="12.140625" style="1" customWidth="1"/>
    <col min="11272" max="11521" width="9.140625" style="1"/>
    <col min="11522" max="11522" width="48.28515625" style="1" customWidth="1"/>
    <col min="11523" max="11523" width="9.140625" style="1"/>
    <col min="11524" max="11524" width="11.5703125" style="1" customWidth="1"/>
    <col min="11525" max="11525" width="11.28515625" style="1" customWidth="1"/>
    <col min="11526" max="11526" width="0" style="1" hidden="1" customWidth="1"/>
    <col min="11527" max="11527" width="12.140625" style="1" customWidth="1"/>
    <col min="11528" max="11777" width="9.140625" style="1"/>
    <col min="11778" max="11778" width="48.28515625" style="1" customWidth="1"/>
    <col min="11779" max="11779" width="9.140625" style="1"/>
    <col min="11780" max="11780" width="11.5703125" style="1" customWidth="1"/>
    <col min="11781" max="11781" width="11.28515625" style="1" customWidth="1"/>
    <col min="11782" max="11782" width="0" style="1" hidden="1" customWidth="1"/>
    <col min="11783" max="11783" width="12.140625" style="1" customWidth="1"/>
    <col min="11784" max="12033" width="9.140625" style="1"/>
    <col min="12034" max="12034" width="48.28515625" style="1" customWidth="1"/>
    <col min="12035" max="12035" width="9.140625" style="1"/>
    <col min="12036" max="12036" width="11.5703125" style="1" customWidth="1"/>
    <col min="12037" max="12037" width="11.28515625" style="1" customWidth="1"/>
    <col min="12038" max="12038" width="0" style="1" hidden="1" customWidth="1"/>
    <col min="12039" max="12039" width="12.140625" style="1" customWidth="1"/>
    <col min="12040" max="12289" width="9.140625" style="1"/>
    <col min="12290" max="12290" width="48.28515625" style="1" customWidth="1"/>
    <col min="12291" max="12291" width="9.140625" style="1"/>
    <col min="12292" max="12292" width="11.5703125" style="1" customWidth="1"/>
    <col min="12293" max="12293" width="11.28515625" style="1" customWidth="1"/>
    <col min="12294" max="12294" width="0" style="1" hidden="1" customWidth="1"/>
    <col min="12295" max="12295" width="12.140625" style="1" customWidth="1"/>
    <col min="12296" max="12545" width="9.140625" style="1"/>
    <col min="12546" max="12546" width="48.28515625" style="1" customWidth="1"/>
    <col min="12547" max="12547" width="9.140625" style="1"/>
    <col min="12548" max="12548" width="11.5703125" style="1" customWidth="1"/>
    <col min="12549" max="12549" width="11.28515625" style="1" customWidth="1"/>
    <col min="12550" max="12550" width="0" style="1" hidden="1" customWidth="1"/>
    <col min="12551" max="12551" width="12.140625" style="1" customWidth="1"/>
    <col min="12552" max="12801" width="9.140625" style="1"/>
    <col min="12802" max="12802" width="48.28515625" style="1" customWidth="1"/>
    <col min="12803" max="12803" width="9.140625" style="1"/>
    <col min="12804" max="12804" width="11.5703125" style="1" customWidth="1"/>
    <col min="12805" max="12805" width="11.28515625" style="1" customWidth="1"/>
    <col min="12806" max="12806" width="0" style="1" hidden="1" customWidth="1"/>
    <col min="12807" max="12807" width="12.140625" style="1" customWidth="1"/>
    <col min="12808" max="13057" width="9.140625" style="1"/>
    <col min="13058" max="13058" width="48.28515625" style="1" customWidth="1"/>
    <col min="13059" max="13059" width="9.140625" style="1"/>
    <col min="13060" max="13060" width="11.5703125" style="1" customWidth="1"/>
    <col min="13061" max="13061" width="11.28515625" style="1" customWidth="1"/>
    <col min="13062" max="13062" width="0" style="1" hidden="1" customWidth="1"/>
    <col min="13063" max="13063" width="12.140625" style="1" customWidth="1"/>
    <col min="13064" max="13313" width="9.140625" style="1"/>
    <col min="13314" max="13314" width="48.28515625" style="1" customWidth="1"/>
    <col min="13315" max="13315" width="9.140625" style="1"/>
    <col min="13316" max="13316" width="11.5703125" style="1" customWidth="1"/>
    <col min="13317" max="13317" width="11.28515625" style="1" customWidth="1"/>
    <col min="13318" max="13318" width="0" style="1" hidden="1" customWidth="1"/>
    <col min="13319" max="13319" width="12.140625" style="1" customWidth="1"/>
    <col min="13320" max="13569" width="9.140625" style="1"/>
    <col min="13570" max="13570" width="48.28515625" style="1" customWidth="1"/>
    <col min="13571" max="13571" width="9.140625" style="1"/>
    <col min="13572" max="13572" width="11.5703125" style="1" customWidth="1"/>
    <col min="13573" max="13573" width="11.28515625" style="1" customWidth="1"/>
    <col min="13574" max="13574" width="0" style="1" hidden="1" customWidth="1"/>
    <col min="13575" max="13575" width="12.140625" style="1" customWidth="1"/>
    <col min="13576" max="13825" width="9.140625" style="1"/>
    <col min="13826" max="13826" width="48.28515625" style="1" customWidth="1"/>
    <col min="13827" max="13827" width="9.140625" style="1"/>
    <col min="13828" max="13828" width="11.5703125" style="1" customWidth="1"/>
    <col min="13829" max="13829" width="11.28515625" style="1" customWidth="1"/>
    <col min="13830" max="13830" width="0" style="1" hidden="1" customWidth="1"/>
    <col min="13831" max="13831" width="12.140625" style="1" customWidth="1"/>
    <col min="13832" max="14081" width="9.140625" style="1"/>
    <col min="14082" max="14082" width="48.28515625" style="1" customWidth="1"/>
    <col min="14083" max="14083" width="9.140625" style="1"/>
    <col min="14084" max="14084" width="11.5703125" style="1" customWidth="1"/>
    <col min="14085" max="14085" width="11.28515625" style="1" customWidth="1"/>
    <col min="14086" max="14086" width="0" style="1" hidden="1" customWidth="1"/>
    <col min="14087" max="14087" width="12.140625" style="1" customWidth="1"/>
    <col min="14088" max="14337" width="9.140625" style="1"/>
    <col min="14338" max="14338" width="48.28515625" style="1" customWidth="1"/>
    <col min="14339" max="14339" width="9.140625" style="1"/>
    <col min="14340" max="14340" width="11.5703125" style="1" customWidth="1"/>
    <col min="14341" max="14341" width="11.28515625" style="1" customWidth="1"/>
    <col min="14342" max="14342" width="0" style="1" hidden="1" customWidth="1"/>
    <col min="14343" max="14343" width="12.140625" style="1" customWidth="1"/>
    <col min="14344" max="14593" width="9.140625" style="1"/>
    <col min="14594" max="14594" width="48.28515625" style="1" customWidth="1"/>
    <col min="14595" max="14595" width="9.140625" style="1"/>
    <col min="14596" max="14596" width="11.5703125" style="1" customWidth="1"/>
    <col min="14597" max="14597" width="11.28515625" style="1" customWidth="1"/>
    <col min="14598" max="14598" width="0" style="1" hidden="1" customWidth="1"/>
    <col min="14599" max="14599" width="12.140625" style="1" customWidth="1"/>
    <col min="14600" max="14849" width="9.140625" style="1"/>
    <col min="14850" max="14850" width="48.28515625" style="1" customWidth="1"/>
    <col min="14851" max="14851" width="9.140625" style="1"/>
    <col min="14852" max="14852" width="11.5703125" style="1" customWidth="1"/>
    <col min="14853" max="14853" width="11.28515625" style="1" customWidth="1"/>
    <col min="14854" max="14854" width="0" style="1" hidden="1" customWidth="1"/>
    <col min="14855" max="14855" width="12.140625" style="1" customWidth="1"/>
    <col min="14856" max="15105" width="9.140625" style="1"/>
    <col min="15106" max="15106" width="48.28515625" style="1" customWidth="1"/>
    <col min="15107" max="15107" width="9.140625" style="1"/>
    <col min="15108" max="15108" width="11.5703125" style="1" customWidth="1"/>
    <col min="15109" max="15109" width="11.28515625" style="1" customWidth="1"/>
    <col min="15110" max="15110" width="0" style="1" hidden="1" customWidth="1"/>
    <col min="15111" max="15111" width="12.140625" style="1" customWidth="1"/>
    <col min="15112" max="15361" width="9.140625" style="1"/>
    <col min="15362" max="15362" width="48.28515625" style="1" customWidth="1"/>
    <col min="15363" max="15363" width="9.140625" style="1"/>
    <col min="15364" max="15364" width="11.5703125" style="1" customWidth="1"/>
    <col min="15365" max="15365" width="11.28515625" style="1" customWidth="1"/>
    <col min="15366" max="15366" width="0" style="1" hidden="1" customWidth="1"/>
    <col min="15367" max="15367" width="12.140625" style="1" customWidth="1"/>
    <col min="15368" max="15617" width="9.140625" style="1"/>
    <col min="15618" max="15618" width="48.28515625" style="1" customWidth="1"/>
    <col min="15619" max="15619" width="9.140625" style="1"/>
    <col min="15620" max="15620" width="11.5703125" style="1" customWidth="1"/>
    <col min="15621" max="15621" width="11.28515625" style="1" customWidth="1"/>
    <col min="15622" max="15622" width="0" style="1" hidden="1" customWidth="1"/>
    <col min="15623" max="15623" width="12.140625" style="1" customWidth="1"/>
    <col min="15624" max="15873" width="9.140625" style="1"/>
    <col min="15874" max="15874" width="48.28515625" style="1" customWidth="1"/>
    <col min="15875" max="15875" width="9.140625" style="1"/>
    <col min="15876" max="15876" width="11.5703125" style="1" customWidth="1"/>
    <col min="15877" max="15877" width="11.28515625" style="1" customWidth="1"/>
    <col min="15878" max="15878" width="0" style="1" hidden="1" customWidth="1"/>
    <col min="15879" max="15879" width="12.140625" style="1" customWidth="1"/>
    <col min="15880" max="16129" width="9.140625" style="1"/>
    <col min="16130" max="16130" width="48.28515625" style="1" customWidth="1"/>
    <col min="16131" max="16131" width="9.140625" style="1"/>
    <col min="16132" max="16132" width="11.5703125" style="1" customWidth="1"/>
    <col min="16133" max="16133" width="11.28515625" style="1" customWidth="1"/>
    <col min="16134" max="16134" width="0" style="1" hidden="1" customWidth="1"/>
    <col min="16135" max="16135" width="12.140625" style="1" customWidth="1"/>
    <col min="16136" max="16384" width="9.140625" style="1"/>
  </cols>
  <sheetData>
    <row r="2" spans="1:7" ht="15.75">
      <c r="A2" s="80" t="s">
        <v>24</v>
      </c>
      <c r="B2" s="81"/>
      <c r="C2" s="81"/>
      <c r="D2" s="81"/>
      <c r="E2" s="81"/>
      <c r="F2" s="66"/>
      <c r="G2" s="66"/>
    </row>
    <row r="3" spans="1:7" ht="15.75" customHeight="1">
      <c r="A3" s="82" t="s">
        <v>128</v>
      </c>
      <c r="B3" s="83"/>
      <c r="C3" s="83"/>
      <c r="D3" s="83"/>
      <c r="E3" s="83"/>
      <c r="F3" s="67"/>
      <c r="G3" s="68"/>
    </row>
    <row r="4" spans="1:7" ht="15.75" customHeight="1">
      <c r="A4" s="69"/>
      <c r="B4" s="70"/>
      <c r="C4" s="70"/>
      <c r="D4" s="70"/>
      <c r="E4" s="70"/>
      <c r="F4" s="67"/>
      <c r="G4" s="68"/>
    </row>
    <row r="5" spans="1:7" ht="15.75" customHeight="1">
      <c r="A5" s="69"/>
      <c r="B5" s="70"/>
      <c r="C5" s="70"/>
      <c r="D5" s="70"/>
      <c r="E5" s="70"/>
      <c r="F5" s="67"/>
      <c r="G5" s="68"/>
    </row>
    <row r="6" spans="1:7" ht="39">
      <c r="A6" s="16" t="s">
        <v>26</v>
      </c>
      <c r="B6" s="17" t="s">
        <v>129</v>
      </c>
      <c r="C6" s="17" t="s">
        <v>3</v>
      </c>
      <c r="D6" s="17" t="s">
        <v>130</v>
      </c>
      <c r="E6" s="17" t="s">
        <v>5</v>
      </c>
      <c r="F6" s="53" t="s">
        <v>28</v>
      </c>
    </row>
    <row r="7" spans="1:7">
      <c r="A7" s="22" t="s">
        <v>131</v>
      </c>
      <c r="B7" s="31" t="s">
        <v>132</v>
      </c>
      <c r="C7" s="7">
        <v>13936</v>
      </c>
      <c r="D7" s="7">
        <v>14177</v>
      </c>
      <c r="E7" s="7">
        <v>7526</v>
      </c>
      <c r="F7" s="6"/>
    </row>
    <row r="8" spans="1:7">
      <c r="A8" s="26" t="s">
        <v>133</v>
      </c>
      <c r="B8" s="54" t="s">
        <v>134</v>
      </c>
      <c r="C8" s="12">
        <f>SUM(C7)</f>
        <v>13936</v>
      </c>
      <c r="D8" s="12">
        <f>SUM(D7)</f>
        <v>14177</v>
      </c>
      <c r="E8" s="12">
        <f>SUM(E7)</f>
        <v>7526</v>
      </c>
      <c r="F8" s="11"/>
    </row>
    <row r="9" spans="1:7" ht="25.5">
      <c r="A9" s="23" t="s">
        <v>135</v>
      </c>
      <c r="B9" s="31" t="s">
        <v>136</v>
      </c>
      <c r="C9" s="7">
        <v>0</v>
      </c>
      <c r="D9" s="7">
        <v>159</v>
      </c>
      <c r="E9" s="7">
        <v>261</v>
      </c>
      <c r="F9" s="6"/>
    </row>
    <row r="10" spans="1:7" ht="28.5" customHeight="1">
      <c r="A10" s="30" t="s">
        <v>137</v>
      </c>
      <c r="B10" s="41" t="s">
        <v>138</v>
      </c>
      <c r="C10" s="12">
        <f>SUM(C8)</f>
        <v>13936</v>
      </c>
      <c r="D10" s="12">
        <f>SUM(D8:D9)</f>
        <v>14336</v>
      </c>
      <c r="E10" s="12">
        <f>SUM(E8:E9)</f>
        <v>7787</v>
      </c>
      <c r="F10" s="6"/>
    </row>
    <row r="11" spans="1:7">
      <c r="A11" s="23" t="s">
        <v>139</v>
      </c>
      <c r="B11" s="31" t="s">
        <v>140</v>
      </c>
      <c r="C11" s="7">
        <v>1599</v>
      </c>
      <c r="D11" s="7">
        <v>1599</v>
      </c>
      <c r="E11" s="7">
        <v>696</v>
      </c>
      <c r="F11" s="6"/>
    </row>
    <row r="12" spans="1:7">
      <c r="A12" s="23" t="s">
        <v>141</v>
      </c>
      <c r="B12" s="31" t="s">
        <v>142</v>
      </c>
      <c r="C12" s="7">
        <v>2500</v>
      </c>
      <c r="D12" s="7">
        <v>2500</v>
      </c>
      <c r="E12" s="7">
        <v>1145</v>
      </c>
      <c r="F12" s="6"/>
    </row>
    <row r="13" spans="1:7">
      <c r="A13" s="23" t="s">
        <v>143</v>
      </c>
      <c r="B13" s="31" t="s">
        <v>144</v>
      </c>
      <c r="C13" s="7">
        <v>800</v>
      </c>
      <c r="D13" s="7">
        <v>800</v>
      </c>
      <c r="E13" s="7">
        <v>420</v>
      </c>
      <c r="F13" s="6"/>
    </row>
    <row r="14" spans="1:7">
      <c r="A14" s="23" t="s">
        <v>145</v>
      </c>
      <c r="B14" s="31" t="s">
        <v>146</v>
      </c>
      <c r="C14" s="7"/>
      <c r="D14" s="7">
        <v>0</v>
      </c>
      <c r="E14" s="7">
        <v>30</v>
      </c>
      <c r="F14" s="6"/>
    </row>
    <row r="15" spans="1:7">
      <c r="A15" s="30" t="s">
        <v>147</v>
      </c>
      <c r="B15" s="41" t="s">
        <v>148</v>
      </c>
      <c r="C15" s="12">
        <f>SUM(C11:C13)</f>
        <v>4899</v>
      </c>
      <c r="D15" s="12">
        <f>SUM(D11:D14)</f>
        <v>4899</v>
      </c>
      <c r="E15" s="12">
        <f>SUM(E11:E14)</f>
        <v>2291</v>
      </c>
      <c r="F15" s="11"/>
    </row>
    <row r="16" spans="1:7">
      <c r="A16" s="33" t="s">
        <v>149</v>
      </c>
      <c r="B16" s="31" t="s">
        <v>150</v>
      </c>
      <c r="C16" s="7">
        <v>4622</v>
      </c>
      <c r="D16" s="7">
        <v>4622</v>
      </c>
      <c r="E16" s="7">
        <v>2770</v>
      </c>
      <c r="F16" s="6"/>
    </row>
    <row r="17" spans="1:6">
      <c r="A17" s="33" t="s">
        <v>151</v>
      </c>
      <c r="B17" s="31" t="s">
        <v>152</v>
      </c>
      <c r="C17" s="7">
        <v>1802</v>
      </c>
      <c r="D17" s="7">
        <v>1802</v>
      </c>
      <c r="E17" s="7">
        <v>728</v>
      </c>
      <c r="F17" s="6"/>
    </row>
    <row r="18" spans="1:6">
      <c r="A18" s="33" t="s">
        <v>153</v>
      </c>
      <c r="B18" s="31" t="s">
        <v>154</v>
      </c>
      <c r="C18" s="7">
        <v>1708</v>
      </c>
      <c r="D18" s="7">
        <v>1708</v>
      </c>
      <c r="E18" s="7">
        <v>952</v>
      </c>
      <c r="F18" s="6"/>
    </row>
    <row r="19" spans="1:6">
      <c r="A19" s="33" t="s">
        <v>155</v>
      </c>
      <c r="B19" s="31" t="s">
        <v>156</v>
      </c>
      <c r="C19" s="7"/>
      <c r="D19" s="7"/>
      <c r="E19" s="7">
        <v>188</v>
      </c>
      <c r="F19" s="6"/>
    </row>
    <row r="20" spans="1:6">
      <c r="A20" s="34" t="s">
        <v>157</v>
      </c>
      <c r="B20" s="41" t="s">
        <v>158</v>
      </c>
      <c r="C20" s="12">
        <f>SUM(C16:C18)</f>
        <v>8132</v>
      </c>
      <c r="D20" s="12">
        <f>SUM(D16:D18)</f>
        <v>8132</v>
      </c>
      <c r="E20" s="12">
        <f>SUM(E16:E19)</f>
        <v>4638</v>
      </c>
      <c r="F20" s="11"/>
    </row>
    <row r="21" spans="1:6" ht="15.75">
      <c r="A21" s="55" t="s">
        <v>159</v>
      </c>
      <c r="B21" s="56" t="s">
        <v>160</v>
      </c>
      <c r="C21" s="12">
        <f>SUM(C10+C15+C20)</f>
        <v>26967</v>
      </c>
      <c r="D21" s="12">
        <f>SUM(D10+D15+D20)</f>
        <v>27367</v>
      </c>
      <c r="E21" s="12">
        <f>SUM(E10+E15+E20)</f>
        <v>14716</v>
      </c>
      <c r="F21" s="11"/>
    </row>
    <row r="22" spans="1:6" ht="15.75">
      <c r="A22" s="57" t="s">
        <v>161</v>
      </c>
      <c r="B22" s="56"/>
      <c r="C22" s="12">
        <v>5703</v>
      </c>
      <c r="D22" s="12">
        <v>14721</v>
      </c>
      <c r="E22" s="12">
        <v>28614</v>
      </c>
      <c r="F22" s="11"/>
    </row>
    <row r="23" spans="1:6" ht="15.75">
      <c r="A23" s="57" t="s">
        <v>162</v>
      </c>
      <c r="B23" s="56"/>
      <c r="C23" s="12">
        <v>-14170</v>
      </c>
      <c r="D23" s="12">
        <v>-14170</v>
      </c>
      <c r="E23" s="12">
        <v>-2240</v>
      </c>
      <c r="F23" s="11"/>
    </row>
    <row r="24" spans="1:6" ht="25.5">
      <c r="A24" s="23" t="s">
        <v>163</v>
      </c>
      <c r="B24" s="23" t="s">
        <v>164</v>
      </c>
      <c r="C24" s="7">
        <v>9011</v>
      </c>
      <c r="D24" s="7">
        <v>22355</v>
      </c>
      <c r="E24" s="7">
        <v>22355</v>
      </c>
      <c r="F24" s="6"/>
    </row>
    <row r="25" spans="1:6">
      <c r="A25" s="26" t="s">
        <v>165</v>
      </c>
      <c r="B25" s="26" t="s">
        <v>166</v>
      </c>
      <c r="C25" s="12">
        <f t="shared" ref="C25:E26" si="0">SUM(C24)</f>
        <v>9011</v>
      </c>
      <c r="D25" s="12">
        <f t="shared" si="0"/>
        <v>22355</v>
      </c>
      <c r="E25" s="12">
        <f t="shared" si="0"/>
        <v>22355</v>
      </c>
      <c r="F25" s="11"/>
    </row>
    <row r="26" spans="1:6" ht="15.75">
      <c r="A26" s="58" t="s">
        <v>167</v>
      </c>
      <c r="B26" s="59" t="s">
        <v>168</v>
      </c>
      <c r="C26" s="12">
        <f t="shared" si="0"/>
        <v>9011</v>
      </c>
      <c r="D26" s="12">
        <f t="shared" si="0"/>
        <v>22355</v>
      </c>
      <c r="E26" s="12">
        <f t="shared" si="0"/>
        <v>22355</v>
      </c>
      <c r="F26" s="11"/>
    </row>
    <row r="27" spans="1:6" ht="15.75">
      <c r="A27" s="57" t="s">
        <v>23</v>
      </c>
      <c r="B27" s="60"/>
      <c r="C27" s="12">
        <f>SUM(C10+C15+C20+C26)</f>
        <v>35978</v>
      </c>
      <c r="D27" s="12">
        <f>SUM(D21+D26)</f>
        <v>49722</v>
      </c>
      <c r="E27" s="12">
        <f>SUM(E21+E26)</f>
        <v>37071</v>
      </c>
      <c r="F27" s="11"/>
    </row>
    <row r="29" spans="1:6">
      <c r="A29" s="79">
        <v>2</v>
      </c>
      <c r="B29" s="79"/>
      <c r="C29" s="79"/>
      <c r="D29" s="79"/>
      <c r="E29" s="79"/>
    </row>
  </sheetData>
  <mergeCells count="3">
    <mergeCell ref="A29:E29"/>
    <mergeCell ref="A2:E2"/>
    <mergeCell ref="A3:E3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6"/>
  <sheetViews>
    <sheetView workbookViewId="0">
      <selection activeCell="M21" sqref="M21"/>
    </sheetView>
  </sheetViews>
  <sheetFormatPr defaultRowHeight="15"/>
  <cols>
    <col min="1" max="1" width="54.28515625" style="1" customWidth="1"/>
    <col min="2" max="2" width="12.42578125" style="1" customWidth="1"/>
    <col min="3" max="3" width="17.7109375" style="1" customWidth="1"/>
    <col min="4" max="4" width="16.7109375" style="1" hidden="1" customWidth="1"/>
    <col min="5" max="5" width="17" style="1" hidden="1" customWidth="1"/>
    <col min="6" max="6" width="13.85546875" style="1" hidden="1" customWidth="1"/>
    <col min="7" max="7" width="10.7109375" style="1" hidden="1" customWidth="1"/>
    <col min="8" max="8" width="11.5703125" style="1" hidden="1" customWidth="1"/>
    <col min="9" max="9" width="16.28515625" style="1" customWidth="1"/>
    <col min="10" max="10" width="11.28515625" style="1" customWidth="1"/>
    <col min="11" max="256" width="9.140625" style="1"/>
    <col min="257" max="257" width="54.28515625" style="1" customWidth="1"/>
    <col min="258" max="258" width="15.28515625" style="1" customWidth="1"/>
    <col min="259" max="259" width="17.7109375" style="1" customWidth="1"/>
    <col min="260" max="264" width="0" style="1" hidden="1" customWidth="1"/>
    <col min="265" max="512" width="9.140625" style="1"/>
    <col min="513" max="513" width="54.28515625" style="1" customWidth="1"/>
    <col min="514" max="514" width="15.28515625" style="1" customWidth="1"/>
    <col min="515" max="515" width="17.7109375" style="1" customWidth="1"/>
    <col min="516" max="520" width="0" style="1" hidden="1" customWidth="1"/>
    <col min="521" max="768" width="9.140625" style="1"/>
    <col min="769" max="769" width="54.28515625" style="1" customWidth="1"/>
    <col min="770" max="770" width="15.28515625" style="1" customWidth="1"/>
    <col min="771" max="771" width="17.7109375" style="1" customWidth="1"/>
    <col min="772" max="776" width="0" style="1" hidden="1" customWidth="1"/>
    <col min="777" max="1024" width="9.140625" style="1"/>
    <col min="1025" max="1025" width="54.28515625" style="1" customWidth="1"/>
    <col min="1026" max="1026" width="15.28515625" style="1" customWidth="1"/>
    <col min="1027" max="1027" width="17.7109375" style="1" customWidth="1"/>
    <col min="1028" max="1032" width="0" style="1" hidden="1" customWidth="1"/>
    <col min="1033" max="1280" width="9.140625" style="1"/>
    <col min="1281" max="1281" width="54.28515625" style="1" customWidth="1"/>
    <col min="1282" max="1282" width="15.28515625" style="1" customWidth="1"/>
    <col min="1283" max="1283" width="17.7109375" style="1" customWidth="1"/>
    <col min="1284" max="1288" width="0" style="1" hidden="1" customWidth="1"/>
    <col min="1289" max="1536" width="9.140625" style="1"/>
    <col min="1537" max="1537" width="54.28515625" style="1" customWidth="1"/>
    <col min="1538" max="1538" width="15.28515625" style="1" customWidth="1"/>
    <col min="1539" max="1539" width="17.7109375" style="1" customWidth="1"/>
    <col min="1540" max="1544" width="0" style="1" hidden="1" customWidth="1"/>
    <col min="1545" max="1792" width="9.140625" style="1"/>
    <col min="1793" max="1793" width="54.28515625" style="1" customWidth="1"/>
    <col min="1794" max="1794" width="15.28515625" style="1" customWidth="1"/>
    <col min="1795" max="1795" width="17.7109375" style="1" customWidth="1"/>
    <col min="1796" max="1800" width="0" style="1" hidden="1" customWidth="1"/>
    <col min="1801" max="2048" width="9.140625" style="1"/>
    <col min="2049" max="2049" width="54.28515625" style="1" customWidth="1"/>
    <col min="2050" max="2050" width="15.28515625" style="1" customWidth="1"/>
    <col min="2051" max="2051" width="17.7109375" style="1" customWidth="1"/>
    <col min="2052" max="2056" width="0" style="1" hidden="1" customWidth="1"/>
    <col min="2057" max="2304" width="9.140625" style="1"/>
    <col min="2305" max="2305" width="54.28515625" style="1" customWidth="1"/>
    <col min="2306" max="2306" width="15.28515625" style="1" customWidth="1"/>
    <col min="2307" max="2307" width="17.7109375" style="1" customWidth="1"/>
    <col min="2308" max="2312" width="0" style="1" hidden="1" customWidth="1"/>
    <col min="2313" max="2560" width="9.140625" style="1"/>
    <col min="2561" max="2561" width="54.28515625" style="1" customWidth="1"/>
    <col min="2562" max="2562" width="15.28515625" style="1" customWidth="1"/>
    <col min="2563" max="2563" width="17.7109375" style="1" customWidth="1"/>
    <col min="2564" max="2568" width="0" style="1" hidden="1" customWidth="1"/>
    <col min="2569" max="2816" width="9.140625" style="1"/>
    <col min="2817" max="2817" width="54.28515625" style="1" customWidth="1"/>
    <col min="2818" max="2818" width="15.28515625" style="1" customWidth="1"/>
    <col min="2819" max="2819" width="17.7109375" style="1" customWidth="1"/>
    <col min="2820" max="2824" width="0" style="1" hidden="1" customWidth="1"/>
    <col min="2825" max="3072" width="9.140625" style="1"/>
    <col min="3073" max="3073" width="54.28515625" style="1" customWidth="1"/>
    <col min="3074" max="3074" width="15.28515625" style="1" customWidth="1"/>
    <col min="3075" max="3075" width="17.7109375" style="1" customWidth="1"/>
    <col min="3076" max="3080" width="0" style="1" hidden="1" customWidth="1"/>
    <col min="3081" max="3328" width="9.140625" style="1"/>
    <col min="3329" max="3329" width="54.28515625" style="1" customWidth="1"/>
    <col min="3330" max="3330" width="15.28515625" style="1" customWidth="1"/>
    <col min="3331" max="3331" width="17.7109375" style="1" customWidth="1"/>
    <col min="3332" max="3336" width="0" style="1" hidden="1" customWidth="1"/>
    <col min="3337" max="3584" width="9.140625" style="1"/>
    <col min="3585" max="3585" width="54.28515625" style="1" customWidth="1"/>
    <col min="3586" max="3586" width="15.28515625" style="1" customWidth="1"/>
    <col min="3587" max="3587" width="17.7109375" style="1" customWidth="1"/>
    <col min="3588" max="3592" width="0" style="1" hidden="1" customWidth="1"/>
    <col min="3593" max="3840" width="9.140625" style="1"/>
    <col min="3841" max="3841" width="54.28515625" style="1" customWidth="1"/>
    <col min="3842" max="3842" width="15.28515625" style="1" customWidth="1"/>
    <col min="3843" max="3843" width="17.7109375" style="1" customWidth="1"/>
    <col min="3844" max="3848" width="0" style="1" hidden="1" customWidth="1"/>
    <col min="3849" max="4096" width="9.140625" style="1"/>
    <col min="4097" max="4097" width="54.28515625" style="1" customWidth="1"/>
    <col min="4098" max="4098" width="15.28515625" style="1" customWidth="1"/>
    <col min="4099" max="4099" width="17.7109375" style="1" customWidth="1"/>
    <col min="4100" max="4104" width="0" style="1" hidden="1" customWidth="1"/>
    <col min="4105" max="4352" width="9.140625" style="1"/>
    <col min="4353" max="4353" width="54.28515625" style="1" customWidth="1"/>
    <col min="4354" max="4354" width="15.28515625" style="1" customWidth="1"/>
    <col min="4355" max="4355" width="17.7109375" style="1" customWidth="1"/>
    <col min="4356" max="4360" width="0" style="1" hidden="1" customWidth="1"/>
    <col min="4361" max="4608" width="9.140625" style="1"/>
    <col min="4609" max="4609" width="54.28515625" style="1" customWidth="1"/>
    <col min="4610" max="4610" width="15.28515625" style="1" customWidth="1"/>
    <col min="4611" max="4611" width="17.7109375" style="1" customWidth="1"/>
    <col min="4612" max="4616" width="0" style="1" hidden="1" customWidth="1"/>
    <col min="4617" max="4864" width="9.140625" style="1"/>
    <col min="4865" max="4865" width="54.28515625" style="1" customWidth="1"/>
    <col min="4866" max="4866" width="15.28515625" style="1" customWidth="1"/>
    <col min="4867" max="4867" width="17.7109375" style="1" customWidth="1"/>
    <col min="4868" max="4872" width="0" style="1" hidden="1" customWidth="1"/>
    <col min="4873" max="5120" width="9.140625" style="1"/>
    <col min="5121" max="5121" width="54.28515625" style="1" customWidth="1"/>
    <col min="5122" max="5122" width="15.28515625" style="1" customWidth="1"/>
    <col min="5123" max="5123" width="17.7109375" style="1" customWidth="1"/>
    <col min="5124" max="5128" width="0" style="1" hidden="1" customWidth="1"/>
    <col min="5129" max="5376" width="9.140625" style="1"/>
    <col min="5377" max="5377" width="54.28515625" style="1" customWidth="1"/>
    <col min="5378" max="5378" width="15.28515625" style="1" customWidth="1"/>
    <col min="5379" max="5379" width="17.7109375" style="1" customWidth="1"/>
    <col min="5380" max="5384" width="0" style="1" hidden="1" customWidth="1"/>
    <col min="5385" max="5632" width="9.140625" style="1"/>
    <col min="5633" max="5633" width="54.28515625" style="1" customWidth="1"/>
    <col min="5634" max="5634" width="15.28515625" style="1" customWidth="1"/>
    <col min="5635" max="5635" width="17.7109375" style="1" customWidth="1"/>
    <col min="5636" max="5640" width="0" style="1" hidden="1" customWidth="1"/>
    <col min="5641" max="5888" width="9.140625" style="1"/>
    <col min="5889" max="5889" width="54.28515625" style="1" customWidth="1"/>
    <col min="5890" max="5890" width="15.28515625" style="1" customWidth="1"/>
    <col min="5891" max="5891" width="17.7109375" style="1" customWidth="1"/>
    <col min="5892" max="5896" width="0" style="1" hidden="1" customWidth="1"/>
    <col min="5897" max="6144" width="9.140625" style="1"/>
    <col min="6145" max="6145" width="54.28515625" style="1" customWidth="1"/>
    <col min="6146" max="6146" width="15.28515625" style="1" customWidth="1"/>
    <col min="6147" max="6147" width="17.7109375" style="1" customWidth="1"/>
    <col min="6148" max="6152" width="0" style="1" hidden="1" customWidth="1"/>
    <col min="6153" max="6400" width="9.140625" style="1"/>
    <col min="6401" max="6401" width="54.28515625" style="1" customWidth="1"/>
    <col min="6402" max="6402" width="15.28515625" style="1" customWidth="1"/>
    <col min="6403" max="6403" width="17.7109375" style="1" customWidth="1"/>
    <col min="6404" max="6408" width="0" style="1" hidden="1" customWidth="1"/>
    <col min="6409" max="6656" width="9.140625" style="1"/>
    <col min="6657" max="6657" width="54.28515625" style="1" customWidth="1"/>
    <col min="6658" max="6658" width="15.28515625" style="1" customWidth="1"/>
    <col min="6659" max="6659" width="17.7109375" style="1" customWidth="1"/>
    <col min="6660" max="6664" width="0" style="1" hidden="1" customWidth="1"/>
    <col min="6665" max="6912" width="9.140625" style="1"/>
    <col min="6913" max="6913" width="54.28515625" style="1" customWidth="1"/>
    <col min="6914" max="6914" width="15.28515625" style="1" customWidth="1"/>
    <col min="6915" max="6915" width="17.7109375" style="1" customWidth="1"/>
    <col min="6916" max="6920" width="0" style="1" hidden="1" customWidth="1"/>
    <col min="6921" max="7168" width="9.140625" style="1"/>
    <col min="7169" max="7169" width="54.28515625" style="1" customWidth="1"/>
    <col min="7170" max="7170" width="15.28515625" style="1" customWidth="1"/>
    <col min="7171" max="7171" width="17.7109375" style="1" customWidth="1"/>
    <col min="7172" max="7176" width="0" style="1" hidden="1" customWidth="1"/>
    <col min="7177" max="7424" width="9.140625" style="1"/>
    <col min="7425" max="7425" width="54.28515625" style="1" customWidth="1"/>
    <col min="7426" max="7426" width="15.28515625" style="1" customWidth="1"/>
    <col min="7427" max="7427" width="17.7109375" style="1" customWidth="1"/>
    <col min="7428" max="7432" width="0" style="1" hidden="1" customWidth="1"/>
    <col min="7433" max="7680" width="9.140625" style="1"/>
    <col min="7681" max="7681" width="54.28515625" style="1" customWidth="1"/>
    <col min="7682" max="7682" width="15.28515625" style="1" customWidth="1"/>
    <col min="7683" max="7683" width="17.7109375" style="1" customWidth="1"/>
    <col min="7684" max="7688" width="0" style="1" hidden="1" customWidth="1"/>
    <col min="7689" max="7936" width="9.140625" style="1"/>
    <col min="7937" max="7937" width="54.28515625" style="1" customWidth="1"/>
    <col min="7938" max="7938" width="15.28515625" style="1" customWidth="1"/>
    <col min="7939" max="7939" width="17.7109375" style="1" customWidth="1"/>
    <col min="7940" max="7944" width="0" style="1" hidden="1" customWidth="1"/>
    <col min="7945" max="8192" width="9.140625" style="1"/>
    <col min="8193" max="8193" width="54.28515625" style="1" customWidth="1"/>
    <col min="8194" max="8194" width="15.28515625" style="1" customWidth="1"/>
    <col min="8195" max="8195" width="17.7109375" style="1" customWidth="1"/>
    <col min="8196" max="8200" width="0" style="1" hidden="1" customWidth="1"/>
    <col min="8201" max="8448" width="9.140625" style="1"/>
    <col min="8449" max="8449" width="54.28515625" style="1" customWidth="1"/>
    <col min="8450" max="8450" width="15.28515625" style="1" customWidth="1"/>
    <col min="8451" max="8451" width="17.7109375" style="1" customWidth="1"/>
    <col min="8452" max="8456" width="0" style="1" hidden="1" customWidth="1"/>
    <col min="8457" max="8704" width="9.140625" style="1"/>
    <col min="8705" max="8705" width="54.28515625" style="1" customWidth="1"/>
    <col min="8706" max="8706" width="15.28515625" style="1" customWidth="1"/>
    <col min="8707" max="8707" width="17.7109375" style="1" customWidth="1"/>
    <col min="8708" max="8712" width="0" style="1" hidden="1" customWidth="1"/>
    <col min="8713" max="8960" width="9.140625" style="1"/>
    <col min="8961" max="8961" width="54.28515625" style="1" customWidth="1"/>
    <col min="8962" max="8962" width="15.28515625" style="1" customWidth="1"/>
    <col min="8963" max="8963" width="17.7109375" style="1" customWidth="1"/>
    <col min="8964" max="8968" width="0" style="1" hidden="1" customWidth="1"/>
    <col min="8969" max="9216" width="9.140625" style="1"/>
    <col min="9217" max="9217" width="54.28515625" style="1" customWidth="1"/>
    <col min="9218" max="9218" width="15.28515625" style="1" customWidth="1"/>
    <col min="9219" max="9219" width="17.7109375" style="1" customWidth="1"/>
    <col min="9220" max="9224" width="0" style="1" hidden="1" customWidth="1"/>
    <col min="9225" max="9472" width="9.140625" style="1"/>
    <col min="9473" max="9473" width="54.28515625" style="1" customWidth="1"/>
    <col min="9474" max="9474" width="15.28515625" style="1" customWidth="1"/>
    <col min="9475" max="9475" width="17.7109375" style="1" customWidth="1"/>
    <col min="9476" max="9480" width="0" style="1" hidden="1" customWidth="1"/>
    <col min="9481" max="9728" width="9.140625" style="1"/>
    <col min="9729" max="9729" width="54.28515625" style="1" customWidth="1"/>
    <col min="9730" max="9730" width="15.28515625" style="1" customWidth="1"/>
    <col min="9731" max="9731" width="17.7109375" style="1" customWidth="1"/>
    <col min="9732" max="9736" width="0" style="1" hidden="1" customWidth="1"/>
    <col min="9737" max="9984" width="9.140625" style="1"/>
    <col min="9985" max="9985" width="54.28515625" style="1" customWidth="1"/>
    <col min="9986" max="9986" width="15.28515625" style="1" customWidth="1"/>
    <col min="9987" max="9987" width="17.7109375" style="1" customWidth="1"/>
    <col min="9988" max="9992" width="0" style="1" hidden="1" customWidth="1"/>
    <col min="9993" max="10240" width="9.140625" style="1"/>
    <col min="10241" max="10241" width="54.28515625" style="1" customWidth="1"/>
    <col min="10242" max="10242" width="15.28515625" style="1" customWidth="1"/>
    <col min="10243" max="10243" width="17.7109375" style="1" customWidth="1"/>
    <col min="10244" max="10248" width="0" style="1" hidden="1" customWidth="1"/>
    <col min="10249" max="10496" width="9.140625" style="1"/>
    <col min="10497" max="10497" width="54.28515625" style="1" customWidth="1"/>
    <col min="10498" max="10498" width="15.28515625" style="1" customWidth="1"/>
    <col min="10499" max="10499" width="17.7109375" style="1" customWidth="1"/>
    <col min="10500" max="10504" width="0" style="1" hidden="1" customWidth="1"/>
    <col min="10505" max="10752" width="9.140625" style="1"/>
    <col min="10753" max="10753" width="54.28515625" style="1" customWidth="1"/>
    <col min="10754" max="10754" width="15.28515625" style="1" customWidth="1"/>
    <col min="10755" max="10755" width="17.7109375" style="1" customWidth="1"/>
    <col min="10756" max="10760" width="0" style="1" hidden="1" customWidth="1"/>
    <col min="10761" max="11008" width="9.140625" style="1"/>
    <col min="11009" max="11009" width="54.28515625" style="1" customWidth="1"/>
    <col min="11010" max="11010" width="15.28515625" style="1" customWidth="1"/>
    <col min="11011" max="11011" width="17.7109375" style="1" customWidth="1"/>
    <col min="11012" max="11016" width="0" style="1" hidden="1" customWidth="1"/>
    <col min="11017" max="11264" width="9.140625" style="1"/>
    <col min="11265" max="11265" width="54.28515625" style="1" customWidth="1"/>
    <col min="11266" max="11266" width="15.28515625" style="1" customWidth="1"/>
    <col min="11267" max="11267" width="17.7109375" style="1" customWidth="1"/>
    <col min="11268" max="11272" width="0" style="1" hidden="1" customWidth="1"/>
    <col min="11273" max="11520" width="9.140625" style="1"/>
    <col min="11521" max="11521" width="54.28515625" style="1" customWidth="1"/>
    <col min="11522" max="11522" width="15.28515625" style="1" customWidth="1"/>
    <col min="11523" max="11523" width="17.7109375" style="1" customWidth="1"/>
    <col min="11524" max="11528" width="0" style="1" hidden="1" customWidth="1"/>
    <col min="11529" max="11776" width="9.140625" style="1"/>
    <col min="11777" max="11777" width="54.28515625" style="1" customWidth="1"/>
    <col min="11778" max="11778" width="15.28515625" style="1" customWidth="1"/>
    <col min="11779" max="11779" width="17.7109375" style="1" customWidth="1"/>
    <col min="11780" max="11784" width="0" style="1" hidden="1" customWidth="1"/>
    <col min="11785" max="12032" width="9.140625" style="1"/>
    <col min="12033" max="12033" width="54.28515625" style="1" customWidth="1"/>
    <col min="12034" max="12034" width="15.28515625" style="1" customWidth="1"/>
    <col min="12035" max="12035" width="17.7109375" style="1" customWidth="1"/>
    <col min="12036" max="12040" width="0" style="1" hidden="1" customWidth="1"/>
    <col min="12041" max="12288" width="9.140625" style="1"/>
    <col min="12289" max="12289" width="54.28515625" style="1" customWidth="1"/>
    <col min="12290" max="12290" width="15.28515625" style="1" customWidth="1"/>
    <col min="12291" max="12291" width="17.7109375" style="1" customWidth="1"/>
    <col min="12292" max="12296" width="0" style="1" hidden="1" customWidth="1"/>
    <col min="12297" max="12544" width="9.140625" style="1"/>
    <col min="12545" max="12545" width="54.28515625" style="1" customWidth="1"/>
    <col min="12546" max="12546" width="15.28515625" style="1" customWidth="1"/>
    <col min="12547" max="12547" width="17.7109375" style="1" customWidth="1"/>
    <col min="12548" max="12552" width="0" style="1" hidden="1" customWidth="1"/>
    <col min="12553" max="12800" width="9.140625" style="1"/>
    <col min="12801" max="12801" width="54.28515625" style="1" customWidth="1"/>
    <col min="12802" max="12802" width="15.28515625" style="1" customWidth="1"/>
    <col min="12803" max="12803" width="17.7109375" style="1" customWidth="1"/>
    <col min="12804" max="12808" width="0" style="1" hidden="1" customWidth="1"/>
    <col min="12809" max="13056" width="9.140625" style="1"/>
    <col min="13057" max="13057" width="54.28515625" style="1" customWidth="1"/>
    <col min="13058" max="13058" width="15.28515625" style="1" customWidth="1"/>
    <col min="13059" max="13059" width="17.7109375" style="1" customWidth="1"/>
    <col min="13060" max="13064" width="0" style="1" hidden="1" customWidth="1"/>
    <col min="13065" max="13312" width="9.140625" style="1"/>
    <col min="13313" max="13313" width="54.28515625" style="1" customWidth="1"/>
    <col min="13314" max="13314" width="15.28515625" style="1" customWidth="1"/>
    <col min="13315" max="13315" width="17.7109375" style="1" customWidth="1"/>
    <col min="13316" max="13320" width="0" style="1" hidden="1" customWidth="1"/>
    <col min="13321" max="13568" width="9.140625" style="1"/>
    <col min="13569" max="13569" width="54.28515625" style="1" customWidth="1"/>
    <col min="13570" max="13570" width="15.28515625" style="1" customWidth="1"/>
    <col min="13571" max="13571" width="17.7109375" style="1" customWidth="1"/>
    <col min="13572" max="13576" width="0" style="1" hidden="1" customWidth="1"/>
    <col min="13577" max="13824" width="9.140625" style="1"/>
    <col min="13825" max="13825" width="54.28515625" style="1" customWidth="1"/>
    <col min="13826" max="13826" width="15.28515625" style="1" customWidth="1"/>
    <col min="13827" max="13827" width="17.7109375" style="1" customWidth="1"/>
    <col min="13828" max="13832" width="0" style="1" hidden="1" customWidth="1"/>
    <col min="13833" max="14080" width="9.140625" style="1"/>
    <col min="14081" max="14081" width="54.28515625" style="1" customWidth="1"/>
    <col min="14082" max="14082" width="15.28515625" style="1" customWidth="1"/>
    <col min="14083" max="14083" width="17.7109375" style="1" customWidth="1"/>
    <col min="14084" max="14088" width="0" style="1" hidden="1" customWidth="1"/>
    <col min="14089" max="14336" width="9.140625" style="1"/>
    <col min="14337" max="14337" width="54.28515625" style="1" customWidth="1"/>
    <col min="14338" max="14338" width="15.28515625" style="1" customWidth="1"/>
    <col min="14339" max="14339" width="17.7109375" style="1" customWidth="1"/>
    <col min="14340" max="14344" width="0" style="1" hidden="1" customWidth="1"/>
    <col min="14345" max="14592" width="9.140625" style="1"/>
    <col min="14593" max="14593" width="54.28515625" style="1" customWidth="1"/>
    <col min="14594" max="14594" width="15.28515625" style="1" customWidth="1"/>
    <col min="14595" max="14595" width="17.7109375" style="1" customWidth="1"/>
    <col min="14596" max="14600" width="0" style="1" hidden="1" customWidth="1"/>
    <col min="14601" max="14848" width="9.140625" style="1"/>
    <col min="14849" max="14849" width="54.28515625" style="1" customWidth="1"/>
    <col min="14850" max="14850" width="15.28515625" style="1" customWidth="1"/>
    <col min="14851" max="14851" width="17.7109375" style="1" customWidth="1"/>
    <col min="14852" max="14856" width="0" style="1" hidden="1" customWidth="1"/>
    <col min="14857" max="15104" width="9.140625" style="1"/>
    <col min="15105" max="15105" width="54.28515625" style="1" customWidth="1"/>
    <col min="15106" max="15106" width="15.28515625" style="1" customWidth="1"/>
    <col min="15107" max="15107" width="17.7109375" style="1" customWidth="1"/>
    <col min="15108" max="15112" width="0" style="1" hidden="1" customWidth="1"/>
    <col min="15113" max="15360" width="9.140625" style="1"/>
    <col min="15361" max="15361" width="54.28515625" style="1" customWidth="1"/>
    <col min="15362" max="15362" width="15.28515625" style="1" customWidth="1"/>
    <col min="15363" max="15363" width="17.7109375" style="1" customWidth="1"/>
    <col min="15364" max="15368" width="0" style="1" hidden="1" customWidth="1"/>
    <col min="15369" max="15616" width="9.140625" style="1"/>
    <col min="15617" max="15617" width="54.28515625" style="1" customWidth="1"/>
    <col min="15618" max="15618" width="15.28515625" style="1" customWidth="1"/>
    <col min="15619" max="15619" width="17.7109375" style="1" customWidth="1"/>
    <col min="15620" max="15624" width="0" style="1" hidden="1" customWidth="1"/>
    <col min="15625" max="15872" width="9.140625" style="1"/>
    <col min="15873" max="15873" width="54.28515625" style="1" customWidth="1"/>
    <col min="15874" max="15874" width="15.28515625" style="1" customWidth="1"/>
    <col min="15875" max="15875" width="17.7109375" style="1" customWidth="1"/>
    <col min="15876" max="15880" width="0" style="1" hidden="1" customWidth="1"/>
    <col min="15881" max="16128" width="9.140625" style="1"/>
    <col min="16129" max="16129" width="54.28515625" style="1" customWidth="1"/>
    <col min="16130" max="16130" width="15.28515625" style="1" customWidth="1"/>
    <col min="16131" max="16131" width="17.7109375" style="1" customWidth="1"/>
    <col min="16132" max="16136" width="0" style="1" hidden="1" customWidth="1"/>
    <col min="16137" max="16384" width="9.140625" style="1"/>
  </cols>
  <sheetData>
    <row r="2" spans="1:10" ht="15.75">
      <c r="A2" s="84" t="s">
        <v>169</v>
      </c>
      <c r="B2" s="85"/>
      <c r="C2" s="85"/>
      <c r="D2" s="85"/>
      <c r="E2" s="85"/>
      <c r="F2" s="85"/>
      <c r="G2" s="81"/>
      <c r="H2" s="81"/>
      <c r="I2" s="81"/>
      <c r="J2" s="81"/>
    </row>
    <row r="3" spans="1:10" ht="19.5">
      <c r="A3" s="86" t="s">
        <v>170</v>
      </c>
      <c r="B3" s="79"/>
      <c r="C3" s="79"/>
      <c r="D3" s="79"/>
      <c r="E3" s="79"/>
      <c r="F3" s="79"/>
      <c r="G3" s="79"/>
      <c r="H3" s="79"/>
      <c r="I3" s="81"/>
      <c r="J3" s="81"/>
    </row>
    <row r="4" spans="1:10" ht="19.5">
      <c r="A4" s="61"/>
      <c r="B4" s="14"/>
      <c r="C4" s="14"/>
      <c r="D4" s="14"/>
      <c r="E4" s="14"/>
      <c r="F4" s="14"/>
      <c r="G4" s="14"/>
      <c r="H4" s="14"/>
    </row>
    <row r="5" spans="1:10" ht="19.5">
      <c r="A5" s="61"/>
      <c r="B5" s="14"/>
      <c r="C5" s="14"/>
      <c r="D5" s="14"/>
      <c r="E5" s="14"/>
      <c r="F5" s="14"/>
      <c r="G5" s="14"/>
      <c r="H5" s="14"/>
    </row>
    <row r="6" spans="1:10" ht="19.5">
      <c r="A6" s="61"/>
      <c r="B6" s="14"/>
      <c r="C6" s="14"/>
      <c r="D6" s="14"/>
      <c r="E6" s="14"/>
      <c r="F6" s="14"/>
      <c r="G6" s="14"/>
      <c r="H6" s="14"/>
    </row>
    <row r="7" spans="1:10">
      <c r="J7" s="1" t="s">
        <v>182</v>
      </c>
    </row>
    <row r="8" spans="1:10" ht="38.25">
      <c r="A8" s="16" t="s">
        <v>26</v>
      </c>
      <c r="B8" s="17" t="s">
        <v>27</v>
      </c>
      <c r="C8" s="32" t="s">
        <v>171</v>
      </c>
      <c r="D8" s="32" t="s">
        <v>172</v>
      </c>
      <c r="E8" s="32" t="s">
        <v>172</v>
      </c>
      <c r="F8" s="32" t="s">
        <v>172</v>
      </c>
      <c r="G8" s="32" t="s">
        <v>172</v>
      </c>
      <c r="H8" s="18" t="s">
        <v>173</v>
      </c>
      <c r="I8" s="32" t="s">
        <v>4</v>
      </c>
      <c r="J8" s="32" t="s">
        <v>5</v>
      </c>
    </row>
    <row r="9" spans="1:10" ht="21.75" customHeight="1">
      <c r="A9" s="23" t="s">
        <v>174</v>
      </c>
      <c r="B9" s="31">
        <v>62</v>
      </c>
      <c r="C9" s="6">
        <v>3130</v>
      </c>
      <c r="D9" s="6"/>
      <c r="E9" s="6"/>
      <c r="F9" s="6"/>
      <c r="G9" s="6"/>
      <c r="H9" s="6"/>
      <c r="I9" s="6">
        <v>3000</v>
      </c>
      <c r="J9" s="6">
        <v>299</v>
      </c>
    </row>
    <row r="10" spans="1:10" ht="21" customHeight="1">
      <c r="A10" s="23" t="s">
        <v>100</v>
      </c>
      <c r="B10" s="31" t="s">
        <v>101</v>
      </c>
      <c r="C10" s="6">
        <v>810</v>
      </c>
      <c r="D10" s="6"/>
      <c r="E10" s="6"/>
      <c r="F10" s="6"/>
      <c r="G10" s="6"/>
      <c r="H10" s="6"/>
      <c r="I10" s="6">
        <v>810</v>
      </c>
      <c r="J10" s="6">
        <v>81</v>
      </c>
    </row>
    <row r="11" spans="1:10" ht="21.75" customHeight="1">
      <c r="A11" s="63" t="s">
        <v>102</v>
      </c>
      <c r="B11" s="64" t="s">
        <v>103</v>
      </c>
      <c r="C11" s="11">
        <f>SUM(C9:C10)</f>
        <v>3940</v>
      </c>
      <c r="D11" s="6"/>
      <c r="E11" s="6"/>
      <c r="F11" s="6"/>
      <c r="G11" s="6"/>
      <c r="H11" s="6"/>
      <c r="I11" s="11">
        <f>SUM(I9:I10)</f>
        <v>3810</v>
      </c>
      <c r="J11" s="11">
        <f>SUM(J9:J10)</f>
        <v>380</v>
      </c>
    </row>
    <row r="12" spans="1:10">
      <c r="A12" s="33" t="s">
        <v>175</v>
      </c>
      <c r="B12" s="31">
        <v>71</v>
      </c>
      <c r="C12" s="6">
        <v>5000</v>
      </c>
      <c r="D12" s="6"/>
      <c r="E12" s="6"/>
      <c r="F12" s="6"/>
      <c r="G12" s="6"/>
      <c r="H12" s="6"/>
      <c r="I12" s="6">
        <v>4510</v>
      </c>
      <c r="J12" s="6">
        <v>0</v>
      </c>
    </row>
    <row r="13" spans="1:10">
      <c r="A13" s="33" t="s">
        <v>176</v>
      </c>
      <c r="B13" s="31"/>
      <c r="C13" s="6">
        <v>3950</v>
      </c>
      <c r="D13" s="6"/>
      <c r="E13" s="6"/>
      <c r="F13" s="6"/>
      <c r="G13" s="6"/>
      <c r="H13" s="6"/>
      <c r="I13" s="6">
        <v>3000</v>
      </c>
      <c r="J13" s="6">
        <v>1039</v>
      </c>
    </row>
    <row r="14" spans="1:10">
      <c r="A14" s="33" t="s">
        <v>177</v>
      </c>
      <c r="B14" s="31"/>
      <c r="C14" s="6"/>
      <c r="D14" s="6"/>
      <c r="E14" s="6"/>
      <c r="F14" s="6"/>
      <c r="G14" s="6"/>
      <c r="H14" s="6"/>
      <c r="I14" s="6">
        <v>490</v>
      </c>
      <c r="J14" s="6">
        <v>490</v>
      </c>
    </row>
    <row r="15" spans="1:10">
      <c r="A15" s="33" t="s">
        <v>108</v>
      </c>
      <c r="B15" s="31" t="s">
        <v>109</v>
      </c>
      <c r="C15" s="6">
        <v>2160</v>
      </c>
      <c r="D15" s="6"/>
      <c r="E15" s="6"/>
      <c r="F15" s="6"/>
      <c r="G15" s="6"/>
      <c r="H15" s="6"/>
      <c r="I15" s="6">
        <v>2160</v>
      </c>
      <c r="J15" s="6">
        <v>281</v>
      </c>
    </row>
    <row r="16" spans="1:10" ht="15.75">
      <c r="A16" s="63" t="s">
        <v>110</v>
      </c>
      <c r="B16" s="64" t="s">
        <v>111</v>
      </c>
      <c r="C16" s="11">
        <f>SUM(C12:C15)</f>
        <v>11110</v>
      </c>
      <c r="D16" s="6"/>
      <c r="E16" s="6"/>
      <c r="F16" s="6"/>
      <c r="G16" s="6"/>
      <c r="H16" s="6"/>
      <c r="I16" s="11">
        <f>SUM(I12:I15)</f>
        <v>10160</v>
      </c>
      <c r="J16" s="11">
        <f>SUM(J12:J15)</f>
        <v>1810</v>
      </c>
    </row>
  </sheetData>
  <mergeCells count="2">
    <mergeCell ref="A2:J2"/>
    <mergeCell ref="A3:J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>
      <selection activeCell="L12" sqref="L12"/>
    </sheetView>
  </sheetViews>
  <sheetFormatPr defaultRowHeight="15"/>
  <cols>
    <col min="1" max="1" width="37.140625" style="1" customWidth="1"/>
    <col min="2" max="2" width="16.42578125" style="1" customWidth="1"/>
    <col min="3" max="3" width="12" style="1" customWidth="1"/>
    <col min="4" max="7" width="0" style="1" hidden="1" customWidth="1"/>
    <col min="8" max="8" width="13.140625" style="1" customWidth="1"/>
    <col min="9" max="256" width="9.140625" style="1"/>
    <col min="257" max="257" width="37.140625" style="1" customWidth="1"/>
    <col min="258" max="258" width="16.42578125" style="1" customWidth="1"/>
    <col min="259" max="259" width="25.7109375" style="1" customWidth="1"/>
    <col min="260" max="264" width="0" style="1" hidden="1" customWidth="1"/>
    <col min="265" max="512" width="9.140625" style="1"/>
    <col min="513" max="513" width="37.140625" style="1" customWidth="1"/>
    <col min="514" max="514" width="16.42578125" style="1" customWidth="1"/>
    <col min="515" max="515" width="25.7109375" style="1" customWidth="1"/>
    <col min="516" max="520" width="0" style="1" hidden="1" customWidth="1"/>
    <col min="521" max="768" width="9.140625" style="1"/>
    <col min="769" max="769" width="37.140625" style="1" customWidth="1"/>
    <col min="770" max="770" width="16.42578125" style="1" customWidth="1"/>
    <col min="771" max="771" width="25.7109375" style="1" customWidth="1"/>
    <col min="772" max="776" width="0" style="1" hidden="1" customWidth="1"/>
    <col min="777" max="1024" width="9.140625" style="1"/>
    <col min="1025" max="1025" width="37.140625" style="1" customWidth="1"/>
    <col min="1026" max="1026" width="16.42578125" style="1" customWidth="1"/>
    <col min="1027" max="1027" width="25.7109375" style="1" customWidth="1"/>
    <col min="1028" max="1032" width="0" style="1" hidden="1" customWidth="1"/>
    <col min="1033" max="1280" width="9.140625" style="1"/>
    <col min="1281" max="1281" width="37.140625" style="1" customWidth="1"/>
    <col min="1282" max="1282" width="16.42578125" style="1" customWidth="1"/>
    <col min="1283" max="1283" width="25.7109375" style="1" customWidth="1"/>
    <col min="1284" max="1288" width="0" style="1" hidden="1" customWidth="1"/>
    <col min="1289" max="1536" width="9.140625" style="1"/>
    <col min="1537" max="1537" width="37.140625" style="1" customWidth="1"/>
    <col min="1538" max="1538" width="16.42578125" style="1" customWidth="1"/>
    <col min="1539" max="1539" width="25.7109375" style="1" customWidth="1"/>
    <col min="1540" max="1544" width="0" style="1" hidden="1" customWidth="1"/>
    <col min="1545" max="1792" width="9.140625" style="1"/>
    <col min="1793" max="1793" width="37.140625" style="1" customWidth="1"/>
    <col min="1794" max="1794" width="16.42578125" style="1" customWidth="1"/>
    <col min="1795" max="1795" width="25.7109375" style="1" customWidth="1"/>
    <col min="1796" max="1800" width="0" style="1" hidden="1" customWidth="1"/>
    <col min="1801" max="2048" width="9.140625" style="1"/>
    <col min="2049" max="2049" width="37.140625" style="1" customWidth="1"/>
    <col min="2050" max="2050" width="16.42578125" style="1" customWidth="1"/>
    <col min="2051" max="2051" width="25.7109375" style="1" customWidth="1"/>
    <col min="2052" max="2056" width="0" style="1" hidden="1" customWidth="1"/>
    <col min="2057" max="2304" width="9.140625" style="1"/>
    <col min="2305" max="2305" width="37.140625" style="1" customWidth="1"/>
    <col min="2306" max="2306" width="16.42578125" style="1" customWidth="1"/>
    <col min="2307" max="2307" width="25.7109375" style="1" customWidth="1"/>
    <col min="2308" max="2312" width="0" style="1" hidden="1" customWidth="1"/>
    <col min="2313" max="2560" width="9.140625" style="1"/>
    <col min="2561" max="2561" width="37.140625" style="1" customWidth="1"/>
    <col min="2562" max="2562" width="16.42578125" style="1" customWidth="1"/>
    <col min="2563" max="2563" width="25.7109375" style="1" customWidth="1"/>
    <col min="2564" max="2568" width="0" style="1" hidden="1" customWidth="1"/>
    <col min="2569" max="2816" width="9.140625" style="1"/>
    <col min="2817" max="2817" width="37.140625" style="1" customWidth="1"/>
    <col min="2818" max="2818" width="16.42578125" style="1" customWidth="1"/>
    <col min="2819" max="2819" width="25.7109375" style="1" customWidth="1"/>
    <col min="2820" max="2824" width="0" style="1" hidden="1" customWidth="1"/>
    <col min="2825" max="3072" width="9.140625" style="1"/>
    <col min="3073" max="3073" width="37.140625" style="1" customWidth="1"/>
    <col min="3074" max="3074" width="16.42578125" style="1" customWidth="1"/>
    <col min="3075" max="3075" width="25.7109375" style="1" customWidth="1"/>
    <col min="3076" max="3080" width="0" style="1" hidden="1" customWidth="1"/>
    <col min="3081" max="3328" width="9.140625" style="1"/>
    <col min="3329" max="3329" width="37.140625" style="1" customWidth="1"/>
    <col min="3330" max="3330" width="16.42578125" style="1" customWidth="1"/>
    <col min="3331" max="3331" width="25.7109375" style="1" customWidth="1"/>
    <col min="3332" max="3336" width="0" style="1" hidden="1" customWidth="1"/>
    <col min="3337" max="3584" width="9.140625" style="1"/>
    <col min="3585" max="3585" width="37.140625" style="1" customWidth="1"/>
    <col min="3586" max="3586" width="16.42578125" style="1" customWidth="1"/>
    <col min="3587" max="3587" width="25.7109375" style="1" customWidth="1"/>
    <col min="3588" max="3592" width="0" style="1" hidden="1" customWidth="1"/>
    <col min="3593" max="3840" width="9.140625" style="1"/>
    <col min="3841" max="3841" width="37.140625" style="1" customWidth="1"/>
    <col min="3842" max="3842" width="16.42578125" style="1" customWidth="1"/>
    <col min="3843" max="3843" width="25.7109375" style="1" customWidth="1"/>
    <col min="3844" max="3848" width="0" style="1" hidden="1" customWidth="1"/>
    <col min="3849" max="4096" width="9.140625" style="1"/>
    <col min="4097" max="4097" width="37.140625" style="1" customWidth="1"/>
    <col min="4098" max="4098" width="16.42578125" style="1" customWidth="1"/>
    <col min="4099" max="4099" width="25.7109375" style="1" customWidth="1"/>
    <col min="4100" max="4104" width="0" style="1" hidden="1" customWidth="1"/>
    <col min="4105" max="4352" width="9.140625" style="1"/>
    <col min="4353" max="4353" width="37.140625" style="1" customWidth="1"/>
    <col min="4354" max="4354" width="16.42578125" style="1" customWidth="1"/>
    <col min="4355" max="4355" width="25.7109375" style="1" customWidth="1"/>
    <col min="4356" max="4360" width="0" style="1" hidden="1" customWidth="1"/>
    <col min="4361" max="4608" width="9.140625" style="1"/>
    <col min="4609" max="4609" width="37.140625" style="1" customWidth="1"/>
    <col min="4610" max="4610" width="16.42578125" style="1" customWidth="1"/>
    <col min="4611" max="4611" width="25.7109375" style="1" customWidth="1"/>
    <col min="4612" max="4616" width="0" style="1" hidden="1" customWidth="1"/>
    <col min="4617" max="4864" width="9.140625" style="1"/>
    <col min="4865" max="4865" width="37.140625" style="1" customWidth="1"/>
    <col min="4866" max="4866" width="16.42578125" style="1" customWidth="1"/>
    <col min="4867" max="4867" width="25.7109375" style="1" customWidth="1"/>
    <col min="4868" max="4872" width="0" style="1" hidden="1" customWidth="1"/>
    <col min="4873" max="5120" width="9.140625" style="1"/>
    <col min="5121" max="5121" width="37.140625" style="1" customWidth="1"/>
    <col min="5122" max="5122" width="16.42578125" style="1" customWidth="1"/>
    <col min="5123" max="5123" width="25.7109375" style="1" customWidth="1"/>
    <col min="5124" max="5128" width="0" style="1" hidden="1" customWidth="1"/>
    <col min="5129" max="5376" width="9.140625" style="1"/>
    <col min="5377" max="5377" width="37.140625" style="1" customWidth="1"/>
    <col min="5378" max="5378" width="16.42578125" style="1" customWidth="1"/>
    <col min="5379" max="5379" width="25.7109375" style="1" customWidth="1"/>
    <col min="5380" max="5384" width="0" style="1" hidden="1" customWidth="1"/>
    <col min="5385" max="5632" width="9.140625" style="1"/>
    <col min="5633" max="5633" width="37.140625" style="1" customWidth="1"/>
    <col min="5634" max="5634" width="16.42578125" style="1" customWidth="1"/>
    <col min="5635" max="5635" width="25.7109375" style="1" customWidth="1"/>
    <col min="5636" max="5640" width="0" style="1" hidden="1" customWidth="1"/>
    <col min="5641" max="5888" width="9.140625" style="1"/>
    <col min="5889" max="5889" width="37.140625" style="1" customWidth="1"/>
    <col min="5890" max="5890" width="16.42578125" style="1" customWidth="1"/>
    <col min="5891" max="5891" width="25.7109375" style="1" customWidth="1"/>
    <col min="5892" max="5896" width="0" style="1" hidden="1" customWidth="1"/>
    <col min="5897" max="6144" width="9.140625" style="1"/>
    <col min="6145" max="6145" width="37.140625" style="1" customWidth="1"/>
    <col min="6146" max="6146" width="16.42578125" style="1" customWidth="1"/>
    <col min="6147" max="6147" width="25.7109375" style="1" customWidth="1"/>
    <col min="6148" max="6152" width="0" style="1" hidden="1" customWidth="1"/>
    <col min="6153" max="6400" width="9.140625" style="1"/>
    <col min="6401" max="6401" width="37.140625" style="1" customWidth="1"/>
    <col min="6402" max="6402" width="16.42578125" style="1" customWidth="1"/>
    <col min="6403" max="6403" width="25.7109375" style="1" customWidth="1"/>
    <col min="6404" max="6408" width="0" style="1" hidden="1" customWidth="1"/>
    <col min="6409" max="6656" width="9.140625" style="1"/>
    <col min="6657" max="6657" width="37.140625" style="1" customWidth="1"/>
    <col min="6658" max="6658" width="16.42578125" style="1" customWidth="1"/>
    <col min="6659" max="6659" width="25.7109375" style="1" customWidth="1"/>
    <col min="6660" max="6664" width="0" style="1" hidden="1" customWidth="1"/>
    <col min="6665" max="6912" width="9.140625" style="1"/>
    <col min="6913" max="6913" width="37.140625" style="1" customWidth="1"/>
    <col min="6914" max="6914" width="16.42578125" style="1" customWidth="1"/>
    <col min="6915" max="6915" width="25.7109375" style="1" customWidth="1"/>
    <col min="6916" max="6920" width="0" style="1" hidden="1" customWidth="1"/>
    <col min="6921" max="7168" width="9.140625" style="1"/>
    <col min="7169" max="7169" width="37.140625" style="1" customWidth="1"/>
    <col min="7170" max="7170" width="16.42578125" style="1" customWidth="1"/>
    <col min="7171" max="7171" width="25.7109375" style="1" customWidth="1"/>
    <col min="7172" max="7176" width="0" style="1" hidden="1" customWidth="1"/>
    <col min="7177" max="7424" width="9.140625" style="1"/>
    <col min="7425" max="7425" width="37.140625" style="1" customWidth="1"/>
    <col min="7426" max="7426" width="16.42578125" style="1" customWidth="1"/>
    <col min="7427" max="7427" width="25.7109375" style="1" customWidth="1"/>
    <col min="7428" max="7432" width="0" style="1" hidden="1" customWidth="1"/>
    <col min="7433" max="7680" width="9.140625" style="1"/>
    <col min="7681" max="7681" width="37.140625" style="1" customWidth="1"/>
    <col min="7682" max="7682" width="16.42578125" style="1" customWidth="1"/>
    <col min="7683" max="7683" width="25.7109375" style="1" customWidth="1"/>
    <col min="7684" max="7688" width="0" style="1" hidden="1" customWidth="1"/>
    <col min="7689" max="7936" width="9.140625" style="1"/>
    <col min="7937" max="7937" width="37.140625" style="1" customWidth="1"/>
    <col min="7938" max="7938" width="16.42578125" style="1" customWidth="1"/>
    <col min="7939" max="7939" width="25.7109375" style="1" customWidth="1"/>
    <col min="7940" max="7944" width="0" style="1" hidden="1" customWidth="1"/>
    <col min="7945" max="8192" width="9.140625" style="1"/>
    <col min="8193" max="8193" width="37.140625" style="1" customWidth="1"/>
    <col min="8194" max="8194" width="16.42578125" style="1" customWidth="1"/>
    <col min="8195" max="8195" width="25.7109375" style="1" customWidth="1"/>
    <col min="8196" max="8200" width="0" style="1" hidden="1" customWidth="1"/>
    <col min="8201" max="8448" width="9.140625" style="1"/>
    <col min="8449" max="8449" width="37.140625" style="1" customWidth="1"/>
    <col min="8450" max="8450" width="16.42578125" style="1" customWidth="1"/>
    <col min="8451" max="8451" width="25.7109375" style="1" customWidth="1"/>
    <col min="8452" max="8456" width="0" style="1" hidden="1" customWidth="1"/>
    <col min="8457" max="8704" width="9.140625" style="1"/>
    <col min="8705" max="8705" width="37.140625" style="1" customWidth="1"/>
    <col min="8706" max="8706" width="16.42578125" style="1" customWidth="1"/>
    <col min="8707" max="8707" width="25.7109375" style="1" customWidth="1"/>
    <col min="8708" max="8712" width="0" style="1" hidden="1" customWidth="1"/>
    <col min="8713" max="8960" width="9.140625" style="1"/>
    <col min="8961" max="8961" width="37.140625" style="1" customWidth="1"/>
    <col min="8962" max="8962" width="16.42578125" style="1" customWidth="1"/>
    <col min="8963" max="8963" width="25.7109375" style="1" customWidth="1"/>
    <col min="8964" max="8968" width="0" style="1" hidden="1" customWidth="1"/>
    <col min="8969" max="9216" width="9.140625" style="1"/>
    <col min="9217" max="9217" width="37.140625" style="1" customWidth="1"/>
    <col min="9218" max="9218" width="16.42578125" style="1" customWidth="1"/>
    <col min="9219" max="9219" width="25.7109375" style="1" customWidth="1"/>
    <col min="9220" max="9224" width="0" style="1" hidden="1" customWidth="1"/>
    <col min="9225" max="9472" width="9.140625" style="1"/>
    <col min="9473" max="9473" width="37.140625" style="1" customWidth="1"/>
    <col min="9474" max="9474" width="16.42578125" style="1" customWidth="1"/>
    <col min="9475" max="9475" width="25.7109375" style="1" customWidth="1"/>
    <col min="9476" max="9480" width="0" style="1" hidden="1" customWidth="1"/>
    <col min="9481" max="9728" width="9.140625" style="1"/>
    <col min="9729" max="9729" width="37.140625" style="1" customWidth="1"/>
    <col min="9730" max="9730" width="16.42578125" style="1" customWidth="1"/>
    <col min="9731" max="9731" width="25.7109375" style="1" customWidth="1"/>
    <col min="9732" max="9736" width="0" style="1" hidden="1" customWidth="1"/>
    <col min="9737" max="9984" width="9.140625" style="1"/>
    <col min="9985" max="9985" width="37.140625" style="1" customWidth="1"/>
    <col min="9986" max="9986" width="16.42578125" style="1" customWidth="1"/>
    <col min="9987" max="9987" width="25.7109375" style="1" customWidth="1"/>
    <col min="9988" max="9992" width="0" style="1" hidden="1" customWidth="1"/>
    <col min="9993" max="10240" width="9.140625" style="1"/>
    <col min="10241" max="10241" width="37.140625" style="1" customWidth="1"/>
    <col min="10242" max="10242" width="16.42578125" style="1" customWidth="1"/>
    <col min="10243" max="10243" width="25.7109375" style="1" customWidth="1"/>
    <col min="10244" max="10248" width="0" style="1" hidden="1" customWidth="1"/>
    <col min="10249" max="10496" width="9.140625" style="1"/>
    <col min="10497" max="10497" width="37.140625" style="1" customWidth="1"/>
    <col min="10498" max="10498" width="16.42578125" style="1" customWidth="1"/>
    <col min="10499" max="10499" width="25.7109375" style="1" customWidth="1"/>
    <col min="10500" max="10504" width="0" style="1" hidden="1" customWidth="1"/>
    <col min="10505" max="10752" width="9.140625" style="1"/>
    <col min="10753" max="10753" width="37.140625" style="1" customWidth="1"/>
    <col min="10754" max="10754" width="16.42578125" style="1" customWidth="1"/>
    <col min="10755" max="10755" width="25.7109375" style="1" customWidth="1"/>
    <col min="10756" max="10760" width="0" style="1" hidden="1" customWidth="1"/>
    <col min="10761" max="11008" width="9.140625" style="1"/>
    <col min="11009" max="11009" width="37.140625" style="1" customWidth="1"/>
    <col min="11010" max="11010" width="16.42578125" style="1" customWidth="1"/>
    <col min="11011" max="11011" width="25.7109375" style="1" customWidth="1"/>
    <col min="11012" max="11016" width="0" style="1" hidden="1" customWidth="1"/>
    <col min="11017" max="11264" width="9.140625" style="1"/>
    <col min="11265" max="11265" width="37.140625" style="1" customWidth="1"/>
    <col min="11266" max="11266" width="16.42578125" style="1" customWidth="1"/>
    <col min="11267" max="11267" width="25.7109375" style="1" customWidth="1"/>
    <col min="11268" max="11272" width="0" style="1" hidden="1" customWidth="1"/>
    <col min="11273" max="11520" width="9.140625" style="1"/>
    <col min="11521" max="11521" width="37.140625" style="1" customWidth="1"/>
    <col min="11522" max="11522" width="16.42578125" style="1" customWidth="1"/>
    <col min="11523" max="11523" width="25.7109375" style="1" customWidth="1"/>
    <col min="11524" max="11528" width="0" style="1" hidden="1" customWidth="1"/>
    <col min="11529" max="11776" width="9.140625" style="1"/>
    <col min="11777" max="11777" width="37.140625" style="1" customWidth="1"/>
    <col min="11778" max="11778" width="16.42578125" style="1" customWidth="1"/>
    <col min="11779" max="11779" width="25.7109375" style="1" customWidth="1"/>
    <col min="11780" max="11784" width="0" style="1" hidden="1" customWidth="1"/>
    <col min="11785" max="12032" width="9.140625" style="1"/>
    <col min="12033" max="12033" width="37.140625" style="1" customWidth="1"/>
    <col min="12034" max="12034" width="16.42578125" style="1" customWidth="1"/>
    <col min="12035" max="12035" width="25.7109375" style="1" customWidth="1"/>
    <col min="12036" max="12040" width="0" style="1" hidden="1" customWidth="1"/>
    <col min="12041" max="12288" width="9.140625" style="1"/>
    <col min="12289" max="12289" width="37.140625" style="1" customWidth="1"/>
    <col min="12290" max="12290" width="16.42578125" style="1" customWidth="1"/>
    <col min="12291" max="12291" width="25.7109375" style="1" customWidth="1"/>
    <col min="12292" max="12296" width="0" style="1" hidden="1" customWidth="1"/>
    <col min="12297" max="12544" width="9.140625" style="1"/>
    <col min="12545" max="12545" width="37.140625" style="1" customWidth="1"/>
    <col min="12546" max="12546" width="16.42578125" style="1" customWidth="1"/>
    <col min="12547" max="12547" width="25.7109375" style="1" customWidth="1"/>
    <col min="12548" max="12552" width="0" style="1" hidden="1" customWidth="1"/>
    <col min="12553" max="12800" width="9.140625" style="1"/>
    <col min="12801" max="12801" width="37.140625" style="1" customWidth="1"/>
    <col min="12802" max="12802" width="16.42578125" style="1" customWidth="1"/>
    <col min="12803" max="12803" width="25.7109375" style="1" customWidth="1"/>
    <col min="12804" max="12808" width="0" style="1" hidden="1" customWidth="1"/>
    <col min="12809" max="13056" width="9.140625" style="1"/>
    <col min="13057" max="13057" width="37.140625" style="1" customWidth="1"/>
    <col min="13058" max="13058" width="16.42578125" style="1" customWidth="1"/>
    <col min="13059" max="13059" width="25.7109375" style="1" customWidth="1"/>
    <col min="13060" max="13064" width="0" style="1" hidden="1" customWidth="1"/>
    <col min="13065" max="13312" width="9.140625" style="1"/>
    <col min="13313" max="13313" width="37.140625" style="1" customWidth="1"/>
    <col min="13314" max="13314" width="16.42578125" style="1" customWidth="1"/>
    <col min="13315" max="13315" width="25.7109375" style="1" customWidth="1"/>
    <col min="13316" max="13320" width="0" style="1" hidden="1" customWidth="1"/>
    <col min="13321" max="13568" width="9.140625" style="1"/>
    <col min="13569" max="13569" width="37.140625" style="1" customWidth="1"/>
    <col min="13570" max="13570" width="16.42578125" style="1" customWidth="1"/>
    <col min="13571" max="13571" width="25.7109375" style="1" customWidth="1"/>
    <col min="13572" max="13576" width="0" style="1" hidden="1" customWidth="1"/>
    <col min="13577" max="13824" width="9.140625" style="1"/>
    <col min="13825" max="13825" width="37.140625" style="1" customWidth="1"/>
    <col min="13826" max="13826" width="16.42578125" style="1" customWidth="1"/>
    <col min="13827" max="13827" width="25.7109375" style="1" customWidth="1"/>
    <col min="13828" max="13832" width="0" style="1" hidden="1" customWidth="1"/>
    <col min="13833" max="14080" width="9.140625" style="1"/>
    <col min="14081" max="14081" width="37.140625" style="1" customWidth="1"/>
    <col min="14082" max="14082" width="16.42578125" style="1" customWidth="1"/>
    <col min="14083" max="14083" width="25.7109375" style="1" customWidth="1"/>
    <col min="14084" max="14088" width="0" style="1" hidden="1" customWidth="1"/>
    <col min="14089" max="14336" width="9.140625" style="1"/>
    <col min="14337" max="14337" width="37.140625" style="1" customWidth="1"/>
    <col min="14338" max="14338" width="16.42578125" style="1" customWidth="1"/>
    <col min="14339" max="14339" width="25.7109375" style="1" customWidth="1"/>
    <col min="14340" max="14344" width="0" style="1" hidden="1" customWidth="1"/>
    <col min="14345" max="14592" width="9.140625" style="1"/>
    <col min="14593" max="14593" width="37.140625" style="1" customWidth="1"/>
    <col min="14594" max="14594" width="16.42578125" style="1" customWidth="1"/>
    <col min="14595" max="14595" width="25.7109375" style="1" customWidth="1"/>
    <col min="14596" max="14600" width="0" style="1" hidden="1" customWidth="1"/>
    <col min="14601" max="14848" width="9.140625" style="1"/>
    <col min="14849" max="14849" width="37.140625" style="1" customWidth="1"/>
    <col min="14850" max="14850" width="16.42578125" style="1" customWidth="1"/>
    <col min="14851" max="14851" width="25.7109375" style="1" customWidth="1"/>
    <col min="14852" max="14856" width="0" style="1" hidden="1" customWidth="1"/>
    <col min="14857" max="15104" width="9.140625" style="1"/>
    <col min="15105" max="15105" width="37.140625" style="1" customWidth="1"/>
    <col min="15106" max="15106" width="16.42578125" style="1" customWidth="1"/>
    <col min="15107" max="15107" width="25.7109375" style="1" customWidth="1"/>
    <col min="15108" max="15112" width="0" style="1" hidden="1" customWidth="1"/>
    <col min="15113" max="15360" width="9.140625" style="1"/>
    <col min="15361" max="15361" width="37.140625" style="1" customWidth="1"/>
    <col min="15362" max="15362" width="16.42578125" style="1" customWidth="1"/>
    <col min="15363" max="15363" width="25.7109375" style="1" customWidth="1"/>
    <col min="15364" max="15368" width="0" style="1" hidden="1" customWidth="1"/>
    <col min="15369" max="15616" width="9.140625" style="1"/>
    <col min="15617" max="15617" width="37.140625" style="1" customWidth="1"/>
    <col min="15618" max="15618" width="16.42578125" style="1" customWidth="1"/>
    <col min="15619" max="15619" width="25.7109375" style="1" customWidth="1"/>
    <col min="15620" max="15624" width="0" style="1" hidden="1" customWidth="1"/>
    <col min="15625" max="15872" width="9.140625" style="1"/>
    <col min="15873" max="15873" width="37.140625" style="1" customWidth="1"/>
    <col min="15874" max="15874" width="16.42578125" style="1" customWidth="1"/>
    <col min="15875" max="15875" width="25.7109375" style="1" customWidth="1"/>
    <col min="15876" max="15880" width="0" style="1" hidden="1" customWidth="1"/>
    <col min="15881" max="16128" width="9.140625" style="1"/>
    <col min="16129" max="16129" width="37.140625" style="1" customWidth="1"/>
    <col min="16130" max="16130" width="16.42578125" style="1" customWidth="1"/>
    <col min="16131" max="16131" width="25.7109375" style="1" customWidth="1"/>
    <col min="16132" max="16136" width="0" style="1" hidden="1" customWidth="1"/>
    <col min="16137" max="16384" width="9.140625" style="1"/>
  </cols>
  <sheetData>
    <row r="1" spans="1:8">
      <c r="A1" s="79"/>
      <c r="B1" s="79"/>
      <c r="C1" s="79"/>
    </row>
    <row r="2" spans="1:8" ht="15.75">
      <c r="A2" s="84" t="s">
        <v>169</v>
      </c>
      <c r="B2" s="85"/>
      <c r="C2" s="85"/>
      <c r="D2" s="85"/>
      <c r="E2" s="85"/>
      <c r="F2" s="88"/>
      <c r="G2" s="89"/>
      <c r="H2" s="89"/>
    </row>
    <row r="3" spans="1:8" ht="16.5">
      <c r="A3" s="87" t="s">
        <v>178</v>
      </c>
      <c r="B3" s="78"/>
      <c r="C3" s="78"/>
      <c r="D3" s="78"/>
      <c r="E3" s="78"/>
      <c r="F3" s="78"/>
      <c r="G3" s="78"/>
      <c r="H3" s="78"/>
    </row>
    <row r="4" spans="1:8" ht="19.5">
      <c r="A4" s="15"/>
    </row>
    <row r="6" spans="1:8">
      <c r="H6" s="1" t="s">
        <v>183</v>
      </c>
    </row>
    <row r="7" spans="1:8" ht="38.25">
      <c r="A7" s="16" t="s">
        <v>26</v>
      </c>
      <c r="B7" s="17" t="s">
        <v>27</v>
      </c>
      <c r="C7" s="18" t="s">
        <v>171</v>
      </c>
      <c r="D7" s="18" t="s">
        <v>172</v>
      </c>
      <c r="E7" s="18" t="s">
        <v>172</v>
      </c>
      <c r="F7" s="18" t="s">
        <v>172</v>
      </c>
      <c r="G7" s="18" t="s">
        <v>172</v>
      </c>
      <c r="H7" s="18" t="s">
        <v>4</v>
      </c>
    </row>
    <row r="8" spans="1:8" hidden="1">
      <c r="A8" s="6"/>
      <c r="B8" s="6"/>
      <c r="C8" s="6"/>
      <c r="D8" s="6"/>
      <c r="E8" s="6"/>
      <c r="F8" s="6"/>
      <c r="G8" s="6"/>
      <c r="H8" s="6"/>
    </row>
    <row r="9" spans="1:8" hidden="1">
      <c r="A9" s="6"/>
      <c r="B9" s="6"/>
      <c r="C9" s="6"/>
      <c r="D9" s="6"/>
      <c r="E9" s="6"/>
      <c r="F9" s="6"/>
      <c r="G9" s="6"/>
      <c r="H9" s="6"/>
    </row>
    <row r="10" spans="1:8" hidden="1">
      <c r="A10" s="6"/>
      <c r="B10" s="6"/>
      <c r="C10" s="6"/>
      <c r="D10" s="6"/>
      <c r="E10" s="6"/>
      <c r="F10" s="6"/>
      <c r="G10" s="6"/>
      <c r="H10" s="6"/>
    </row>
    <row r="11" spans="1:8" hidden="1">
      <c r="A11" s="6"/>
      <c r="B11" s="6"/>
      <c r="C11" s="6"/>
      <c r="D11" s="6"/>
      <c r="E11" s="6"/>
      <c r="F11" s="6"/>
      <c r="G11" s="6"/>
      <c r="H11" s="6"/>
    </row>
    <row r="12" spans="1:8">
      <c r="A12" s="62" t="s">
        <v>179</v>
      </c>
      <c r="B12" s="54" t="s">
        <v>92</v>
      </c>
      <c r="C12" s="12">
        <v>2182</v>
      </c>
      <c r="D12" s="7"/>
      <c r="E12" s="7"/>
      <c r="F12" s="7"/>
      <c r="G12" s="7"/>
      <c r="H12" s="12">
        <v>15527</v>
      </c>
    </row>
    <row r="13" spans="1:8">
      <c r="A13" s="62"/>
      <c r="B13" s="54"/>
      <c r="C13" s="7"/>
      <c r="D13" s="7"/>
      <c r="E13" s="7"/>
      <c r="F13" s="7"/>
      <c r="G13" s="7"/>
      <c r="H13" s="7"/>
    </row>
    <row r="14" spans="1:8" hidden="1">
      <c r="A14" s="62"/>
      <c r="B14" s="54"/>
      <c r="C14" s="7"/>
      <c r="D14" s="7"/>
      <c r="E14" s="7"/>
      <c r="F14" s="7"/>
      <c r="G14" s="7"/>
      <c r="H14" s="7"/>
    </row>
    <row r="15" spans="1:8" hidden="1">
      <c r="A15" s="62"/>
      <c r="B15" s="54"/>
      <c r="C15" s="7"/>
      <c r="D15" s="7"/>
      <c r="E15" s="7"/>
      <c r="F15" s="7"/>
      <c r="G15" s="7"/>
      <c r="H15" s="7"/>
    </row>
    <row r="16" spans="1:8" hidden="1">
      <c r="A16" s="62"/>
      <c r="B16" s="54"/>
      <c r="C16" s="7"/>
      <c r="D16" s="7"/>
      <c r="E16" s="7"/>
      <c r="F16" s="7"/>
      <c r="G16" s="7"/>
      <c r="H16" s="7"/>
    </row>
    <row r="17" spans="1:8">
      <c r="A17" s="62" t="s">
        <v>180</v>
      </c>
      <c r="B17" s="54" t="s">
        <v>92</v>
      </c>
      <c r="C17" s="12">
        <v>0</v>
      </c>
      <c r="D17" s="7"/>
      <c r="E17" s="7"/>
      <c r="F17" s="7"/>
      <c r="G17" s="7"/>
      <c r="H17" s="12">
        <v>0</v>
      </c>
    </row>
    <row r="18" spans="1:8">
      <c r="A18" s="6"/>
      <c r="B18" s="6"/>
      <c r="C18" s="7"/>
      <c r="D18" s="65"/>
      <c r="E18" s="65"/>
      <c r="F18" s="65"/>
      <c r="G18" s="65"/>
      <c r="H18" s="7"/>
    </row>
  </sheetData>
  <mergeCells count="3">
    <mergeCell ref="A1:C1"/>
    <mergeCell ref="A3:H3"/>
    <mergeCell ref="A2:H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Kiemelt ei. </vt:lpstr>
      <vt:lpstr>Kiadások működési felhalmozási</vt:lpstr>
      <vt:lpstr>Bevételek működési, felhalmozás</vt:lpstr>
      <vt:lpstr>Beruházás, felújítás</vt:lpstr>
      <vt:lpstr>Tartalék</vt:lpstr>
      <vt:lpstr>Munka6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Penzugy2</dc:creator>
  <cp:lastModifiedBy>Jegyző</cp:lastModifiedBy>
  <cp:lastPrinted>2016-09-21T06:53:26Z</cp:lastPrinted>
  <dcterms:created xsi:type="dcterms:W3CDTF">2016-09-20T11:47:04Z</dcterms:created>
  <dcterms:modified xsi:type="dcterms:W3CDTF">2016-10-07T06:45:13Z</dcterms:modified>
</cp:coreProperties>
</file>