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75" windowWidth="20115" windowHeight="7995" activeTab="4"/>
  </bookViews>
  <sheets>
    <sheet name="bevételek jocímenként" sheetId="1" r:id="rId1"/>
    <sheet name="kiadások jogcímenként" sheetId="2" r:id="rId2"/>
    <sheet name="szociális" sheetId="3" r:id="rId3"/>
    <sheet name="átadott" sheetId="4" r:id="rId4"/>
    <sheet name="Átvett" sheetId="5" r:id="rId5"/>
  </sheets>
  <calcPr calcId="145621"/>
</workbook>
</file>

<file path=xl/calcChain.xml><?xml version="1.0" encoding="utf-8"?>
<calcChain xmlns="http://schemas.openxmlformats.org/spreadsheetml/2006/main">
  <c r="C40" i="1"/>
  <c r="D40"/>
  <c r="E40"/>
  <c r="E13" i="5" l="1"/>
  <c r="D13"/>
  <c r="D18" i="3"/>
  <c r="E18"/>
  <c r="C18"/>
  <c r="D24" i="2"/>
  <c r="E24"/>
  <c r="C24"/>
  <c r="D20"/>
  <c r="E20"/>
  <c r="C20"/>
  <c r="D107"/>
  <c r="E107"/>
  <c r="C107"/>
  <c r="C126" s="1"/>
  <c r="D90"/>
  <c r="E90"/>
  <c r="C90"/>
  <c r="D85"/>
  <c r="E85"/>
  <c r="C85"/>
  <c r="D76"/>
  <c r="E76"/>
  <c r="C76"/>
  <c r="D62"/>
  <c r="E62"/>
  <c r="C62"/>
  <c r="D51"/>
  <c r="E51"/>
  <c r="C51"/>
  <c r="D41"/>
  <c r="E41"/>
  <c r="C41"/>
  <c r="D33"/>
  <c r="E33"/>
  <c r="C33"/>
  <c r="D30"/>
  <c r="E30"/>
  <c r="C30"/>
  <c r="D92" i="1"/>
  <c r="C92"/>
  <c r="D85"/>
  <c r="E85"/>
  <c r="E92" s="1"/>
  <c r="C85"/>
  <c r="D51"/>
  <c r="E51"/>
  <c r="C51"/>
  <c r="D37"/>
  <c r="E37"/>
  <c r="C37"/>
  <c r="D25"/>
  <c r="E25"/>
  <c r="C25"/>
  <c r="E19"/>
  <c r="E66" s="1"/>
  <c r="E93" s="1"/>
  <c r="D12"/>
  <c r="D19" s="1"/>
  <c r="D66" s="1"/>
  <c r="D93" s="1"/>
  <c r="E12"/>
  <c r="C12"/>
  <c r="C19" s="1"/>
  <c r="C66" s="1"/>
  <c r="C93" s="1"/>
  <c r="C52" i="2" l="1"/>
  <c r="D52"/>
  <c r="C102"/>
  <c r="D102"/>
  <c r="C25"/>
  <c r="C103" s="1"/>
  <c r="C127" s="1"/>
  <c r="D25"/>
  <c r="E102"/>
  <c r="E25"/>
  <c r="C77"/>
  <c r="D77"/>
  <c r="D103"/>
  <c r="D127" s="1"/>
  <c r="E52"/>
  <c r="E103" s="1"/>
  <c r="E127" s="1"/>
  <c r="E77" l="1"/>
</calcChain>
</file>

<file path=xl/sharedStrings.xml><?xml version="1.0" encoding="utf-8"?>
<sst xmlns="http://schemas.openxmlformats.org/spreadsheetml/2006/main" count="532" uniqueCount="450">
  <si>
    <t>1.1 melléklet</t>
  </si>
  <si>
    <t>Völcsej Község Önkormányzat  2014. III. negyedévi beszámoló mérlege</t>
  </si>
  <si>
    <t>Bevételek (E Ft)</t>
  </si>
  <si>
    <t>Rovat megnevezése</t>
  </si>
  <si>
    <t>Rovat-
szám</t>
  </si>
  <si>
    <t>Eredeti előirányzat</t>
  </si>
  <si>
    <t>Módosított előirányzat</t>
  </si>
  <si>
    <t>Teljesítés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</si>
  <si>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</si>
  <si>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</si>
  <si>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</si>
  <si>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</si>
  <si>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</si>
  <si>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</si>
  <si>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</si>
  <si>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</si>
  <si>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</si>
  <si>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</si>
  <si>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</si>
  <si>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</si>
  <si>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 xml:space="preserve">Önkormányzatok működési támogatásai 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</si>
  <si>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</si>
  <si>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</si>
  <si>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</si>
  <si>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</si>
  <si>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</si>
  <si>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</si>
  <si>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</si>
  <si>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</si>
  <si>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</si>
  <si>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</si>
  <si>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</si>
  <si>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 xml:space="preserve">Egyéb működési célú támogatások bevételei államháztartáson belülről </t>
  </si>
  <si>
    <t>Működési célú támogatások államháztartáson belülről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</si>
  <si>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</si>
  <si>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</si>
  <si>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</si>
  <si>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</si>
  <si>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</si>
  <si>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</si>
  <si>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</si>
  <si>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</si>
  <si>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</si>
  <si>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</si>
  <si>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</si>
  <si>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 xml:space="preserve">Felhalmozási célú támogatások államháztartáson belülről </t>
  </si>
  <si>
    <t>B2</t>
  </si>
  <si>
    <t>Magánszemélyek jövedelemadói</t>
  </si>
  <si>
    <t>B311</t>
  </si>
  <si>
    <t xml:space="preserve">Társaságok jövedelemadói </t>
  </si>
  <si>
    <t>B312</t>
  </si>
  <si>
    <t xml:space="preserve">Jövedelemadók </t>
  </si>
  <si>
    <t>B31</t>
  </si>
  <si>
    <t>Szociális hozzájárulási adó és járulékok</t>
  </si>
  <si>
    <t>B32</t>
  </si>
  <si>
    <t>Bérhez és foglalkoztatáshoz kapcsolódó adók</t>
  </si>
  <si>
    <t>B33</t>
  </si>
  <si>
    <t xml:space="preserve">Vagyoni tipusú adók </t>
  </si>
  <si>
    <t>B34</t>
  </si>
  <si>
    <t xml:space="preserve">Értékesítési és forgalmi adók 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</si>
  <si>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</si>
  <si>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</si>
  <si>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</si>
  <si>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</si>
  <si>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</si>
  <si>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</si>
  <si>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</si>
  <si>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>B355</t>
  </si>
  <si>
    <t xml:space="preserve">Termékek és szolgáltatások adói </t>
  </si>
  <si>
    <t>B35</t>
  </si>
  <si>
    <t xml:space="preserve">Egyéb közhatalmi bevételek </t>
  </si>
  <si>
    <t>B36</t>
  </si>
  <si>
    <t xml:space="preserve">Közhatalmi bevételek </t>
  </si>
  <si>
    <t>B3</t>
  </si>
  <si>
    <t>Áru- és készletértékesítés ellenértéke</t>
  </si>
  <si>
    <t>B401</t>
  </si>
  <si>
    <t>Szolgáltatások ellenértéke</t>
  </si>
  <si>
    <t>B402</t>
  </si>
  <si>
    <t>Közvetített szolgáltatások értéke</t>
  </si>
  <si>
    <t>B403</t>
  </si>
  <si>
    <t>Tulajdonosi bevételek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</si>
  <si>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</si>
  <si>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</si>
  <si>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</si>
  <si>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</si>
  <si>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</si>
  <si>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</si>
  <si>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</si>
  <si>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</si>
  <si>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</si>
  <si>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</si>
  <si>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</si>
  <si>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Egyéb működési bevételek</t>
  </si>
  <si>
    <t>B410</t>
  </si>
  <si>
    <t xml:space="preserve">Működési bevételek </t>
  </si>
  <si>
    <t>B4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</si>
  <si>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</si>
  <si>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</si>
  <si>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</si>
  <si>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</si>
  <si>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</si>
  <si>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</si>
  <si>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</si>
  <si>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</si>
  <si>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</si>
  <si>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</si>
  <si>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 xml:space="preserve">Felhalmozási bevételek </t>
  </si>
  <si>
    <t>B5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</si>
  <si>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</si>
  <si>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</si>
  <si>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</si>
  <si>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</si>
  <si>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Egyéb működési célú átvett pénzeszközök</t>
  </si>
  <si>
    <t>B63</t>
  </si>
  <si>
    <t xml:space="preserve">Működési célú átvett pénzeszközök </t>
  </si>
  <si>
    <t>B6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</si>
  <si>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</si>
  <si>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</si>
  <si>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</si>
  <si>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</si>
  <si>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</si>
  <si>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</si>
  <si>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 xml:space="preserve">Felhalmozási célú átvett pénzeszközök </t>
  </si>
  <si>
    <t>B7</t>
  </si>
  <si>
    <t xml:space="preserve">Költségvetési bevételek </t>
  </si>
  <si>
    <t>B1-B7</t>
  </si>
  <si>
    <t xml:space="preserve">Rövid lejáratú hitelek, kölcsönök felvétele  </t>
  </si>
  <si>
    <t>B8113</t>
  </si>
  <si>
    <t xml:space="preserve">Hitel-, kölcsönfelvétel államháztartáson kívülről </t>
  </si>
  <si>
    <t>B811</t>
  </si>
  <si>
    <t>Forgatási célú belföldi értékpapírok beváltása, értékesítése</t>
  </si>
  <si>
    <t>B8121</t>
  </si>
  <si>
    <t>Forgatási célú belföldi értékpapírok kibocsátása</t>
  </si>
  <si>
    <t>B8122</t>
  </si>
  <si>
    <t>Befektetési célú belföldi értékpapírok beváltása,  értékesítése</t>
  </si>
  <si>
    <t>B8123</t>
  </si>
  <si>
    <t>Befektetési célú belföldi értékpapírok kibocsátása</t>
  </si>
  <si>
    <t>B8124</t>
  </si>
  <si>
    <t xml:space="preserve">Belföldi értékpapírok bevételei </t>
  </si>
  <si>
    <t>B812</t>
  </si>
  <si>
    <t>Előző év költségvetési maradványának igénybevétele MŰKÖDÉSRE</t>
  </si>
  <si>
    <t>B8131</t>
  </si>
  <si>
    <t>Előző év költségvetési maradványának igénybevétele FELHALMOZÁSRA</t>
  </si>
  <si>
    <t>Előző év vállalkozási maradványának igénybevétele MŰKÖDÉSRE</t>
  </si>
  <si>
    <t>B8132</t>
  </si>
  <si>
    <t>Előző év vállalkozási maradványának igénybevétele FELHALMOZÁSRA</t>
  </si>
  <si>
    <t xml:space="preserve">Maradvány igénybevétele 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</si>
  <si>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</si>
  <si>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</si>
  <si>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</si>
  <si>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</si>
  <si>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</si>
  <si>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</si>
  <si>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</si>
  <si>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</si>
  <si>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</si>
  <si>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Központi költségvetés sajátos finanszírozási bevételei</t>
  </si>
  <si>
    <t>B818</t>
  </si>
  <si>
    <t xml:space="preserve">Belföldi finanszírozás bevételei 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</si>
  <si>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</si>
  <si>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</si>
  <si>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</si>
  <si>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</si>
  <si>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</si>
  <si>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</si>
  <si>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</si>
  <si>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 xml:space="preserve">Külföldi hitelek, kölcsönök felvétele </t>
  </si>
  <si>
    <t>B824</t>
  </si>
  <si>
    <t xml:space="preserve">Külföldi finanszírozás bevételei </t>
  </si>
  <si>
    <t>B82</t>
  </si>
  <si>
    <t>Adóssághoz nem kapcsolódó származékos ügyletek bevételei</t>
  </si>
  <si>
    <t>B83</t>
  </si>
  <si>
    <t xml:space="preserve">Finanszírozási bevételek </t>
  </si>
  <si>
    <t>B8</t>
  </si>
  <si>
    <t>BEVÉTELEK ÖSSZESEN (B1-8)</t>
  </si>
  <si>
    <t>Talajterhelési díj</t>
  </si>
  <si>
    <t>Völcsej Község Önkormányzat  2014. évi beszámoló mérlege</t>
  </si>
  <si>
    <t>1.2. melléklet</t>
  </si>
  <si>
    <t>Kiadások (E Ft)</t>
  </si>
  <si>
    <t>Rovat-szám</t>
  </si>
  <si>
    <t>Törvény szerinti illetmények, munkabérek</t>
  </si>
  <si>
    <t>K1101</t>
  </si>
  <si>
    <t>Béren kívüli juttatások</t>
  </si>
  <si>
    <t>K1107</t>
  </si>
  <si>
    <t xml:space="preserve">Foglalkoztatottak személyi juttatásai 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</si>
  <si>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</si>
  <si>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</si>
  <si>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</si>
  <si>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</si>
  <si>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</si>
  <si>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 xml:space="preserve">Külső személyi juttatások </t>
  </si>
  <si>
    <t>K12</t>
  </si>
  <si>
    <t xml:space="preserve">Személyi juttatások </t>
  </si>
  <si>
    <t>K1</t>
  </si>
  <si>
    <t xml:space="preserve">Munkaadókat terhelő járulékok és szociális hozzájárulási adó                                                                            </t>
  </si>
  <si>
    <t>K2</t>
  </si>
  <si>
    <t>Szakmai anyagok beszerzése</t>
  </si>
  <si>
    <t>K311</t>
  </si>
  <si>
    <t>Üzemeltetési anyagok beszerzése</t>
  </si>
  <si>
    <t>K312</t>
  </si>
  <si>
    <t xml:space="preserve">Készletbeszerzés </t>
  </si>
  <si>
    <t>K31</t>
  </si>
  <si>
    <t>Informatikai szolgáltatások igénybevétele</t>
  </si>
  <si>
    <t>K321</t>
  </si>
  <si>
    <t>Egyéb kommunikációs szolgáltatások</t>
  </si>
  <si>
    <t>K322</t>
  </si>
  <si>
    <t xml:space="preserve">Kommunikációs szolgáltatások </t>
  </si>
  <si>
    <t>K32</t>
  </si>
  <si>
    <t>Közüzemi díjak</t>
  </si>
  <si>
    <t>K331</t>
  </si>
  <si>
    <t>Vásárolt élelmezés</t>
  </si>
  <si>
    <t>K332</t>
  </si>
  <si>
    <t>Karbantartási, kisjavítási szolgáltatások</t>
  </si>
  <si>
    <t>K334</t>
  </si>
  <si>
    <t>Egyéb szolgáltatások</t>
  </si>
  <si>
    <t>K337</t>
  </si>
  <si>
    <t xml:space="preserve">Szolgáltatási kiadások </t>
  </si>
  <si>
    <t>K33</t>
  </si>
  <si>
    <t>Működési célú előzetesen felszámított általános forgalmi adó</t>
  </si>
  <si>
    <t>K351</t>
  </si>
  <si>
    <t xml:space="preserve">Kamatkiadások </t>
  </si>
  <si>
    <t>K353</t>
  </si>
  <si>
    <t>Egyéb dologi kiadások</t>
  </si>
  <si>
    <t>K355</t>
  </si>
  <si>
    <t xml:space="preserve">Különféle befizetések és egyéb dologi kiadások </t>
  </si>
  <si>
    <t>K35</t>
  </si>
  <si>
    <t xml:space="preserve">Dologi kiadások </t>
  </si>
  <si>
    <t>K3</t>
  </si>
  <si>
    <t>Családi támogatások</t>
  </si>
  <si>
    <t>K42</t>
  </si>
  <si>
    <t>Betegséggel kapcsolatos (nem társadalombiztosítási) ellátások</t>
  </si>
  <si>
    <t>K44</t>
  </si>
  <si>
    <t>Foglalkoztatással, munkanélküliséggel kapcsolatos ellátások</t>
  </si>
  <si>
    <t>K45</t>
  </si>
  <si>
    <t>Egyéb nem intézményi ellátások</t>
  </si>
  <si>
    <t>K48</t>
  </si>
  <si>
    <t xml:space="preserve">Ellátottak pénzbeli juttatásai </t>
  </si>
  <si>
    <t>K4</t>
  </si>
  <si>
    <t>Elvonások és befizetések</t>
  </si>
  <si>
    <t>K502</t>
  </si>
  <si>
    <t>Működési célú visszatérítendő támogatások, kölcsönök törlesztése államháztartáson belülre</t>
  </si>
  <si>
    <t>K505</t>
  </si>
  <si>
    <t>Egyéb működési célú támogatások államháztartáson belülre</t>
  </si>
  <si>
    <t>K506</t>
  </si>
  <si>
    <t>Egyéb működési c. támogatások államháztartáson kívülre</t>
  </si>
  <si>
    <t>K511</t>
  </si>
  <si>
    <t>Tartalékok-általános</t>
  </si>
  <si>
    <t>K512</t>
  </si>
  <si>
    <t xml:space="preserve">Egyéb működési célú kiadások </t>
  </si>
  <si>
    <t>K5</t>
  </si>
  <si>
    <t>Működési költségvetés előirányzat csoport</t>
  </si>
  <si>
    <t>Immateriális javak beszerzése</t>
  </si>
  <si>
    <t>K61</t>
  </si>
  <si>
    <t>Ingatlanok beszerzése, létesítése</t>
  </si>
  <si>
    <t>K62</t>
  </si>
  <si>
    <t>Beruházási célú előzetesen felszámított általános forgalmi adó</t>
  </si>
  <si>
    <t>K67</t>
  </si>
  <si>
    <t xml:space="preserve">Beruházások </t>
  </si>
  <si>
    <t>K6</t>
  </si>
  <si>
    <t>Ingatlanok felújítása</t>
  </si>
  <si>
    <t>K71</t>
  </si>
  <si>
    <t xml:space="preserve">Egyéb tárgyi eszközök felújítása </t>
  </si>
  <si>
    <t>K73</t>
  </si>
  <si>
    <t>Felújítási célú előzetesen felszámított általános forgalmi adó</t>
  </si>
  <si>
    <t>K74</t>
  </si>
  <si>
    <t xml:space="preserve">Felújítások </t>
  </si>
  <si>
    <t>K7</t>
  </si>
  <si>
    <t>Lakástámogatás</t>
  </si>
  <si>
    <t>K87</t>
  </si>
  <si>
    <t xml:space="preserve">Egyéb felhalmozási célú kiadások </t>
  </si>
  <si>
    <t>K8</t>
  </si>
  <si>
    <t xml:space="preserve">Felhalmozási költségvetés előirányzat csoport </t>
  </si>
  <si>
    <t xml:space="preserve">Költségvetési kiadások </t>
  </si>
  <si>
    <t>K1-K8</t>
  </si>
  <si>
    <t xml:space="preserve">Rövid lejáratú hitelek, kölcsönök törlesztése </t>
  </si>
  <si>
    <t>K9113</t>
  </si>
  <si>
    <t xml:space="preserve">Hitel-, kölcsöntörlesztés államháztartáson kívülre </t>
  </si>
  <si>
    <t>K911</t>
  </si>
  <si>
    <t xml:space="preserve">Finanszírozási kiadások </t>
  </si>
  <si>
    <t>K9</t>
  </si>
  <si>
    <t>KIADÁSOK ÖSSZESEN (K1-9)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</si>
  <si>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</si>
  <si>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</si>
  <si>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</si>
  <si>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</si>
  <si>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</si>
  <si>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</si>
  <si>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</si>
  <si>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</si>
  <si>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</si>
  <si>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</si>
  <si>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</si>
  <si>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</si>
  <si>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</si>
  <si>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</si>
  <si>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</si>
  <si>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</si>
  <si>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</si>
  <si>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</si>
  <si>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</si>
  <si>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</si>
  <si>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Foglalkoztatottak egyéb személyi juttatásai</t>
  </si>
  <si>
    <t>K1113</t>
  </si>
  <si>
    <t>Egyéb külső személyi juttatások</t>
  </si>
  <si>
    <t>K123</t>
  </si>
  <si>
    <t>Árubeszerzés</t>
  </si>
  <si>
    <t>K313</t>
  </si>
  <si>
    <t>Bérleti és lízing díjak</t>
  </si>
  <si>
    <t>K333</t>
  </si>
  <si>
    <t>Közvetített szolgáltatások</t>
  </si>
  <si>
    <t>K335</t>
  </si>
  <si>
    <t xml:space="preserve">Szakmai tevékenységet segítő szolgáltatások </t>
  </si>
  <si>
    <t>K336</t>
  </si>
  <si>
    <t>Kiküldetések kiadásai</t>
  </si>
  <si>
    <t>K341</t>
  </si>
  <si>
    <t>Reklám- és propagandakiadások</t>
  </si>
  <si>
    <t>K342</t>
  </si>
  <si>
    <t xml:space="preserve">Kiküldetések, reklám- és propagandakiadások </t>
  </si>
  <si>
    <t>K34</t>
  </si>
  <si>
    <t xml:space="preserve">Fizetendő általános forgalmi adó </t>
  </si>
  <si>
    <t>K352</t>
  </si>
  <si>
    <t>Egyéb pénzügyi műveletek kiadásai</t>
  </si>
  <si>
    <t>K354</t>
  </si>
  <si>
    <t>Társadalombiztosítási ellátások</t>
  </si>
  <si>
    <t>K41</t>
  </si>
  <si>
    <t>Pénzbeli kárpótlások, kártérítések</t>
  </si>
  <si>
    <t>K43</t>
  </si>
  <si>
    <t>Lakhatással kapcsolatos ellátások</t>
  </si>
  <si>
    <t>K46</t>
  </si>
  <si>
    <t>Intézményi ellátottak pénzbeli juttatásai</t>
  </si>
  <si>
    <t>K47</t>
  </si>
  <si>
    <t>Nemzetközi kötelezettségek</t>
  </si>
  <si>
    <t>K501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</si>
  <si>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</si>
  <si>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</si>
  <si>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</t>
  </si>
  <si>
    <t>K504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</si>
  <si>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</si>
  <si>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</si>
  <si>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államháztartáson kívülre</t>
  </si>
  <si>
    <t>K508</t>
  </si>
  <si>
    <t>Árkiegészítések, ártámogatások</t>
  </si>
  <si>
    <t>K509</t>
  </si>
  <si>
    <t>Kamattámogatások</t>
  </si>
  <si>
    <t>K510</t>
  </si>
  <si>
    <t>Tartalékok-cél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</si>
  <si>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</si>
  <si>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</si>
  <si>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</si>
  <si>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</si>
  <si>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</si>
  <si>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</si>
  <si>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</si>
  <si>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</si>
  <si>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Informatikai eszközök felújítása</t>
  </si>
  <si>
    <t>K72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</si>
  <si>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</si>
  <si>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</si>
  <si>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</t>
  </si>
  <si>
    <t>K82</t>
  </si>
  <si>
    <t>Felhalmozási célú visszatérítendő támogatások, kölcsönök törlesztése államháztartáson belülre</t>
  </si>
  <si>
    <t>K83</t>
  </si>
  <si>
    <t>Egyéb felhalmozási célú támogatások államháztartáson belülre</t>
  </si>
  <si>
    <t>K84</t>
  </si>
  <si>
    <t>Felhalmozási célú garancia- és kezességvállalásból származó kifizetés államháztartáson kívülre</t>
  </si>
  <si>
    <t>K85</t>
  </si>
  <si>
    <t>Felhalmozási célú visszatérítendő támogatások, kölcsönök nyújtása államháztartáson kívülre</t>
  </si>
  <si>
    <t>K86</t>
  </si>
  <si>
    <t xml:space="preserve">Egyéb felhalmozási célú támogatások államháztartáson kívülre </t>
  </si>
  <si>
    <t>K88</t>
  </si>
  <si>
    <t xml:space="preserve">Hosszú lejáratú hitelek, kölcsönök törlesztése </t>
  </si>
  <si>
    <t>K9111</t>
  </si>
  <si>
    <t>Likviditási célú hitelek, kölcsönök törlesztése pénzügyi vállalkozásnak</t>
  </si>
  <si>
    <t>K9112</t>
  </si>
  <si>
    <t>Forgatási célú belföldi értékpapírok vásárlása</t>
  </si>
  <si>
    <t>K9121</t>
  </si>
  <si>
    <t>Forgatási célú belföldi értékpapírok beváltása</t>
  </si>
  <si>
    <t>K9122</t>
  </si>
  <si>
    <t>Befektetési célú belföldi értékpapírok vásárlása</t>
  </si>
  <si>
    <t>K9123</t>
  </si>
  <si>
    <t>Befektetési célú belföldi értékpapírok beváltása</t>
  </si>
  <si>
    <t>K9124</t>
  </si>
  <si>
    <t xml:space="preserve">Belföldi értékpapírok kiadásai 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</si>
  <si>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</si>
  <si>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</si>
  <si>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</si>
  <si>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</si>
  <si>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</si>
  <si>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</si>
  <si>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</si>
  <si>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</si>
  <si>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</si>
  <si>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</si>
  <si>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</si>
  <si>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</si>
  <si>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</si>
  <si>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 xml:space="preserve">Belföldi finanszírozás kiadásai 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</si>
  <si>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</si>
  <si>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</si>
  <si>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</si>
  <si>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</si>
  <si>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</si>
  <si>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</t>
  </si>
  <si>
    <t>K923</t>
  </si>
  <si>
    <t>Külföldi hitelek, kölcsönök törlesztése</t>
  </si>
  <si>
    <t>K924</t>
  </si>
  <si>
    <t xml:space="preserve">Külföldi finanszírozás kiadásai </t>
  </si>
  <si>
    <t>K92</t>
  </si>
  <si>
    <t>Adóssághoz nem kapcsolódó származékos ügyletek kiadásai</t>
  </si>
  <si>
    <t>K93</t>
  </si>
  <si>
    <t>3 melléklet</t>
  </si>
  <si>
    <t>Lakosságnak juttatott támogatások, szociális, rászorultsági jellegű ellátások (E Ft)</t>
  </si>
  <si>
    <t>Megnevezés</t>
  </si>
  <si>
    <t>családi támogatások</t>
  </si>
  <si>
    <t xml:space="preserve">helyi megállapítású közgyógyellátás [Szoctv.50.§ (3) bek.] </t>
  </si>
  <si>
    <t xml:space="preserve">Betegséggel kapcsolatos (nem társadalombiztosítási) ellátások </t>
  </si>
  <si>
    <t xml:space="preserve">Foglalkoztatással, munkanélküliséggel kapcsolatos ellátások </t>
  </si>
  <si>
    <t>önkormányzat által saját hatáskörben (nem szociális és gyermekvédelmi előírások alapján) adott pénzügyi ellátás</t>
  </si>
  <si>
    <t xml:space="preserve">Egyéb nem intézményi ellátások </t>
  </si>
  <si>
    <t>Völcsej Község Önkormányzat 2014. évi beszámolója</t>
  </si>
  <si>
    <t>Foglalkoztatást helyettesítő támogatás [Szoctv. 35. § (1) bek.]</t>
  </si>
  <si>
    <t>Temetési segély [Szoctv. 47.§ (1) bek. d) pont}</t>
  </si>
  <si>
    <t>4. melléklet</t>
  </si>
  <si>
    <t>Támogatások, kölcsönök nyújtása és törlesztése (E Ft)</t>
  </si>
  <si>
    <t>eredeti ei.</t>
  </si>
  <si>
    <t>módosított ei.</t>
  </si>
  <si>
    <t>teljesítés</t>
  </si>
  <si>
    <t>helyi önkormányzatok és költségvetési szerveik részére</t>
  </si>
  <si>
    <t xml:space="preserve">Működési célú visszatérítendő támogatások, kölcsönök törlesztése államháztartáson belülre </t>
  </si>
  <si>
    <t>társulások és költségvetési szerveik részére</t>
  </si>
  <si>
    <t>egyéb civil szervezetek részére</t>
  </si>
  <si>
    <t xml:space="preserve">Egyéb működési célú támogatások államháztartáson kívülre </t>
  </si>
  <si>
    <t>5. melléklet</t>
  </si>
  <si>
    <t>Támogatások, kölcsönök bevételei (E Ft)</t>
  </si>
  <si>
    <t xml:space="preserve">módosított ei. </t>
  </si>
  <si>
    <t>Felhalmozási c. visszatérítendő támogaások, kölcsönök visszatérülése áh.belülről</t>
  </si>
  <si>
    <t>háztartásoktól</t>
  </si>
  <si>
    <t>pénzügyi vállalkozásoktól</t>
  </si>
  <si>
    <t>állami többségi tulajdonú nem pénzügyi vállalkozásoktól</t>
  </si>
  <si>
    <t>önkormányzati többségi tulajdonú nem pénzügyi vállalkozásoktól</t>
  </si>
  <si>
    <t>egyéb vállalkozásoktól</t>
  </si>
  <si>
    <t xml:space="preserve">Európai Uniótól </t>
  </si>
  <si>
    <t>kormányok és nemzetközi szervezetektől</t>
  </si>
  <si>
    <t>egyéb külföldiektől</t>
  </si>
  <si>
    <t xml:space="preserve">Felhalmozási célú visszatérítendő támogatások, kölcsönök visszatérülése államháztartáson kívülről </t>
  </si>
  <si>
    <t>egyházi jogi személyektől</t>
  </si>
  <si>
    <t>egyéb civil szervezetektől</t>
  </si>
  <si>
    <t>Rövid lejárítú hitelek, kölcsönök felvétele</t>
  </si>
  <si>
    <t>Völcsej Község Önkormányzat 2014. éves beszámolója</t>
  </si>
  <si>
    <t>Egyéb felhalmozási c. támogatások bevételei áh. belűlről</t>
  </si>
</sst>
</file>

<file path=xl/styles.xml><?xml version="1.0" encoding="utf-8"?>
<styleSheet xmlns="http://schemas.openxmlformats.org/spreadsheetml/2006/main">
  <numFmts count="2">
    <numFmt numFmtId="164" formatCode="0__"/>
    <numFmt numFmtId="165" formatCode="\ ##########"/>
  </numFmts>
  <fonts count="25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i/>
      <sz val="14"/>
      <color indexed="8"/>
      <name val="Times New Roman"/>
      <family val="1"/>
      <charset val="238"/>
    </font>
    <font>
      <b/>
      <i/>
      <u/>
      <sz val="12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b/>
      <i/>
      <sz val="14"/>
      <name val="Times New Roman"/>
      <family val="1"/>
      <charset val="238"/>
    </font>
    <font>
      <i/>
      <sz val="14"/>
      <color indexed="8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63">
    <xf numFmtId="0" fontId="0" fillId="0" borderId="0" xfId="0"/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/>
    </xf>
    <xf numFmtId="0" fontId="18" fillId="0" borderId="1" xfId="0" applyFont="1" applyBorder="1"/>
    <xf numFmtId="0" fontId="19" fillId="0" borderId="1" xfId="0" applyFont="1" applyBorder="1"/>
    <xf numFmtId="0" fontId="3" fillId="0" borderId="1" xfId="0" applyFont="1" applyFill="1" applyBorder="1" applyAlignment="1">
      <alignment horizontal="left" vertical="center"/>
    </xf>
    <xf numFmtId="0" fontId="10" fillId="3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/>
    </xf>
    <xf numFmtId="0" fontId="4" fillId="3" borderId="1" xfId="0" applyFont="1" applyFill="1" applyBorder="1"/>
    <xf numFmtId="0" fontId="10" fillId="3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/>
    <xf numFmtId="0" fontId="18" fillId="0" borderId="0" xfId="0" applyFont="1" applyAlignment="1">
      <alignment horizontal="right"/>
    </xf>
    <xf numFmtId="0" fontId="0" fillId="0" borderId="0" xfId="0"/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/>
    </xf>
    <xf numFmtId="0" fontId="4" fillId="3" borderId="1" xfId="0" applyFont="1" applyFill="1" applyBorder="1"/>
    <xf numFmtId="0" fontId="10" fillId="3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/>
    <xf numFmtId="0" fontId="11" fillId="0" borderId="1" xfId="0" applyFont="1" applyBorder="1"/>
    <xf numFmtId="165" fontId="2" fillId="0" borderId="1" xfId="0" applyNumberFormat="1" applyFont="1" applyFill="1" applyBorder="1" applyAlignment="1">
      <alignment vertical="center"/>
    </xf>
    <xf numFmtId="165" fontId="3" fillId="0" borderId="1" xfId="0" applyNumberFormat="1" applyFont="1" applyFill="1" applyBorder="1" applyAlignment="1">
      <alignment vertical="center"/>
    </xf>
    <xf numFmtId="0" fontId="6" fillId="0" borderId="1" xfId="0" applyFont="1" applyBorder="1"/>
    <xf numFmtId="0" fontId="19" fillId="0" borderId="0" xfId="0" applyFont="1"/>
    <xf numFmtId="165" fontId="6" fillId="0" borderId="1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/>
    </xf>
    <xf numFmtId="0" fontId="13" fillId="3" borderId="1" xfId="0" applyFont="1" applyFill="1" applyBorder="1"/>
    <xf numFmtId="0" fontId="14" fillId="0" borderId="1" xfId="0" applyFont="1" applyBorder="1"/>
    <xf numFmtId="164" fontId="2" fillId="0" borderId="1" xfId="0" applyNumberFormat="1" applyFont="1" applyFill="1" applyBorder="1" applyAlignment="1">
      <alignment horizontal="left" vertical="center"/>
    </xf>
    <xf numFmtId="165" fontId="6" fillId="3" borderId="1" xfId="0" applyNumberFormat="1" applyFont="1" applyFill="1" applyBorder="1" applyAlignment="1">
      <alignment vertical="center"/>
    </xf>
    <xf numFmtId="165" fontId="4" fillId="3" borderId="1" xfId="0" applyNumberFormat="1" applyFont="1" applyFill="1" applyBorder="1" applyAlignment="1">
      <alignment vertical="center"/>
    </xf>
    <xf numFmtId="0" fontId="7" fillId="0" borderId="1" xfId="0" applyFont="1" applyFill="1" applyBorder="1" applyAlignment="1">
      <alignment horizontal="right" vertical="center" wrapText="1"/>
    </xf>
    <xf numFmtId="0" fontId="9" fillId="0" borderId="1" xfId="0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right" vertical="center"/>
    </xf>
    <xf numFmtId="0" fontId="9" fillId="0" borderId="1" xfId="0" applyFont="1" applyFill="1" applyBorder="1" applyAlignment="1">
      <alignment horizontal="right" vertical="center"/>
    </xf>
    <xf numFmtId="0" fontId="9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/>
    </xf>
    <xf numFmtId="0" fontId="18" fillId="0" borderId="1" xfId="0" applyFont="1" applyBorder="1"/>
    <xf numFmtId="0" fontId="19" fillId="0" borderId="1" xfId="0" applyFont="1" applyBorder="1"/>
    <xf numFmtId="0" fontId="18" fillId="0" borderId="0" xfId="0" applyFont="1" applyAlignment="1">
      <alignment horizontal="right"/>
    </xf>
    <xf numFmtId="0" fontId="6" fillId="0" borderId="1" xfId="0" applyFont="1" applyBorder="1"/>
    <xf numFmtId="0" fontId="7" fillId="0" borderId="1" xfId="0" applyFont="1" applyFill="1" applyBorder="1" applyAlignment="1">
      <alignment vertical="center" wrapText="1"/>
    </xf>
    <xf numFmtId="0" fontId="0" fillId="0" borderId="0" xfId="0" applyAlignment="1">
      <alignment horizontal="right"/>
    </xf>
    <xf numFmtId="0" fontId="16" fillId="0" borderId="0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21" fillId="0" borderId="1" xfId="0" applyFont="1" applyBorder="1" applyAlignment="1">
      <alignment horizontal="center" wrapText="1"/>
    </xf>
    <xf numFmtId="0" fontId="18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9" fillId="2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vertical="center" wrapText="1"/>
    </xf>
    <xf numFmtId="0" fontId="10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left" vertical="center"/>
    </xf>
    <xf numFmtId="0" fontId="0" fillId="3" borderId="0" xfId="0" applyFill="1"/>
    <xf numFmtId="0" fontId="3" fillId="0" borderId="1" xfId="0" applyFont="1" applyBorder="1"/>
    <xf numFmtId="0" fontId="0" fillId="0" borderId="0" xfId="0"/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0" fontId="12" fillId="0" borderId="0" xfId="0" applyFont="1"/>
    <xf numFmtId="0" fontId="2" fillId="0" borderId="1" xfId="0" applyFont="1" applyFill="1" applyBorder="1" applyAlignment="1">
      <alignment vertical="center"/>
    </xf>
    <xf numFmtId="0" fontId="2" fillId="0" borderId="1" xfId="0" applyNumberFormat="1" applyFont="1" applyFill="1" applyBorder="1" applyAlignment="1">
      <alignment vertical="center"/>
    </xf>
    <xf numFmtId="0" fontId="11" fillId="0" borderId="1" xfId="0" applyFont="1" applyBorder="1"/>
    <xf numFmtId="165" fontId="2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165" fontId="3" fillId="0" borderId="1" xfId="0" applyNumberFormat="1" applyFont="1" applyFill="1" applyBorder="1" applyAlignment="1">
      <alignment vertical="center"/>
    </xf>
    <xf numFmtId="0" fontId="6" fillId="0" borderId="1" xfId="0" applyFont="1" applyBorder="1"/>
    <xf numFmtId="0" fontId="6" fillId="0" borderId="1" xfId="0" applyFont="1" applyFill="1" applyBorder="1" applyAlignment="1">
      <alignment vertical="center" wrapText="1"/>
    </xf>
    <xf numFmtId="165" fontId="6" fillId="0" borderId="1" xfId="0" applyNumberFormat="1" applyFont="1" applyFill="1" applyBorder="1" applyAlignment="1">
      <alignment vertical="center"/>
    </xf>
    <xf numFmtId="0" fontId="19" fillId="0" borderId="1" xfId="0" applyFont="1" applyBorder="1" applyAlignment="1">
      <alignment horizontal="center"/>
    </xf>
    <xf numFmtId="0" fontId="19" fillId="0" borderId="1" xfId="0" applyFont="1" applyBorder="1" applyAlignment="1">
      <alignment horizontal="center" vertical="center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8" fillId="0" borderId="1" xfId="0" applyFont="1" applyBorder="1"/>
    <xf numFmtId="0" fontId="19" fillId="0" borderId="1" xfId="0" applyFont="1" applyBorder="1"/>
    <xf numFmtId="0" fontId="3" fillId="0" borderId="1" xfId="0" applyFont="1" applyFill="1" applyBorder="1" applyAlignment="1">
      <alignment horizontal="left" vertical="center"/>
    </xf>
    <xf numFmtId="0" fontId="6" fillId="0" borderId="1" xfId="0" applyFont="1" applyBorder="1"/>
    <xf numFmtId="0" fontId="9" fillId="0" borderId="1" xfId="0" applyFont="1" applyFill="1" applyBorder="1" applyAlignment="1">
      <alignment vertical="center" wrapText="1"/>
    </xf>
    <xf numFmtId="0" fontId="12" fillId="0" borderId="0" xfId="0" applyFont="1" applyAlignment="1">
      <alignment horizontal="center" wrapText="1"/>
    </xf>
    <xf numFmtId="0" fontId="18" fillId="0" borderId="0" xfId="0" applyFont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18" fillId="0" borderId="1" xfId="0" applyFont="1" applyBorder="1"/>
    <xf numFmtId="0" fontId="19" fillId="0" borderId="1" xfId="0" applyFont="1" applyBorder="1"/>
    <xf numFmtId="0" fontId="3" fillId="0" borderId="1" xfId="0" applyFont="1" applyFill="1" applyBorder="1" applyAlignment="1">
      <alignment horizontal="left" vertical="center"/>
    </xf>
    <xf numFmtId="0" fontId="6" fillId="0" borderId="1" xfId="0" applyFont="1" applyBorder="1"/>
    <xf numFmtId="0" fontId="18" fillId="0" borderId="1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12" fillId="0" borderId="0" xfId="0" applyFont="1" applyAlignment="1">
      <alignment horizontal="center" wrapText="1"/>
    </xf>
    <xf numFmtId="0" fontId="18" fillId="0" borderId="0" xfId="0" applyFont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2" fillId="0" borderId="2" xfId="0" applyFont="1" applyFill="1" applyBorder="1" applyAlignment="1">
      <alignment horizontal="left" vertical="center" wrapText="1"/>
    </xf>
    <xf numFmtId="0" fontId="18" fillId="0" borderId="2" xfId="0" applyFont="1" applyBorder="1"/>
    <xf numFmtId="0" fontId="11" fillId="0" borderId="1" xfId="0" applyFont="1" applyFill="1" applyBorder="1" applyAlignment="1">
      <alignment horizontal="left" vertical="center" wrapText="1"/>
    </xf>
    <xf numFmtId="0" fontId="18" fillId="0" borderId="1" xfId="0" applyFont="1" applyBorder="1" applyAlignment="1">
      <alignment vertical="center"/>
    </xf>
    <xf numFmtId="0" fontId="18" fillId="0" borderId="1" xfId="0" applyFont="1" applyBorder="1" applyAlignment="1">
      <alignment horizontal="center" vertical="center"/>
    </xf>
    <xf numFmtId="0" fontId="0" fillId="0" borderId="1" xfId="0" applyBorder="1"/>
    <xf numFmtId="0" fontId="4" fillId="0" borderId="0" xfId="0" applyFont="1" applyAlignment="1">
      <alignment horizontal="center" wrapText="1"/>
    </xf>
    <xf numFmtId="0" fontId="20" fillId="0" borderId="0" xfId="0" applyFont="1" applyAlignment="1">
      <alignment horizontal="center" wrapText="1"/>
    </xf>
    <xf numFmtId="0" fontId="18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15" fillId="0" borderId="0" xfId="0" applyFont="1" applyAlignment="1">
      <alignment horizontal="center" wrapText="1"/>
    </xf>
    <xf numFmtId="0" fontId="23" fillId="0" borderId="0" xfId="0" applyFont="1" applyAlignment="1"/>
    <xf numFmtId="0" fontId="24" fillId="0" borderId="0" xfId="0" applyFont="1" applyAlignment="1">
      <alignment horizontal="center"/>
    </xf>
    <xf numFmtId="0" fontId="0" fillId="0" borderId="0" xfId="0" applyAlignment="1"/>
    <xf numFmtId="0" fontId="12" fillId="0" borderId="0" xfId="0" applyFont="1" applyAlignment="1">
      <alignment horizontal="center" wrapText="1"/>
    </xf>
    <xf numFmtId="0" fontId="1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8" fillId="0" borderId="0" xfId="0" applyFont="1" applyAlignment="1">
      <alignment horizontal="center" wrapText="1"/>
    </xf>
  </cellXfs>
  <cellStyles count="2">
    <cellStyle name="Normál" xfId="0" builtinId="0"/>
    <cellStyle name="Normal_KTRSZJ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3"/>
  <sheetViews>
    <sheetView workbookViewId="0">
      <selection activeCell="I82" sqref="I82"/>
    </sheetView>
  </sheetViews>
  <sheetFormatPr defaultRowHeight="15"/>
  <cols>
    <col min="1" max="1" width="42.7109375" customWidth="1"/>
    <col min="2" max="2" width="8.7109375" customWidth="1"/>
    <col min="4" max="4" width="11.42578125" customWidth="1"/>
  </cols>
  <sheetData>
    <row r="1" spans="1:5">
      <c r="A1" s="151" t="s">
        <v>0</v>
      </c>
      <c r="B1" s="151"/>
      <c r="C1" s="151"/>
      <c r="D1" s="151"/>
      <c r="E1" s="151"/>
    </row>
    <row r="2" spans="1:5">
      <c r="A2" s="24"/>
      <c r="B2" s="24"/>
      <c r="C2" s="24"/>
      <c r="D2" s="24"/>
      <c r="E2" s="24"/>
    </row>
    <row r="3" spans="1:5" ht="15.75">
      <c r="A3" s="149" t="s">
        <v>176</v>
      </c>
      <c r="B3" s="150"/>
      <c r="C3" s="150"/>
      <c r="D3" s="150"/>
      <c r="E3" s="150"/>
    </row>
    <row r="4" spans="1:5" ht="15.75">
      <c r="A4" s="149" t="s">
        <v>2</v>
      </c>
      <c r="B4" s="150"/>
      <c r="C4" s="150"/>
      <c r="D4" s="150"/>
      <c r="E4" s="150"/>
    </row>
    <row r="5" spans="1:5" ht="38.25">
      <c r="A5" s="1" t="s">
        <v>3</v>
      </c>
      <c r="B5" s="2" t="s">
        <v>4</v>
      </c>
      <c r="C5" s="3" t="s">
        <v>5</v>
      </c>
      <c r="D5" s="3" t="s">
        <v>6</v>
      </c>
      <c r="E5" s="3" t="s">
        <v>7</v>
      </c>
    </row>
    <row r="6" spans="1:5" ht="25.5">
      <c r="A6" s="4" t="s">
        <v>8</v>
      </c>
      <c r="B6" s="6" t="s">
        <v>9</v>
      </c>
      <c r="C6" s="15">
        <v>7685</v>
      </c>
      <c r="D6" s="15">
        <v>7685</v>
      </c>
      <c r="E6" s="15">
        <v>7685</v>
      </c>
    </row>
    <row r="7" spans="1:5" ht="25.5">
      <c r="A7" s="5" t="s">
        <v>10</v>
      </c>
      <c r="B7" s="6" t="s">
        <v>11</v>
      </c>
      <c r="C7" s="15">
        <v>0</v>
      </c>
      <c r="D7" s="15">
        <v>0</v>
      </c>
      <c r="E7" s="15"/>
    </row>
    <row r="8" spans="1:5" ht="25.5">
      <c r="A8" s="5" t="s">
        <v>12</v>
      </c>
      <c r="B8" s="6" t="s">
        <v>13</v>
      </c>
      <c r="C8" s="15">
        <v>1596</v>
      </c>
      <c r="D8" s="15">
        <v>1585</v>
      </c>
      <c r="E8" s="15">
        <v>1585</v>
      </c>
    </row>
    <row r="9" spans="1:5" ht="25.5">
      <c r="A9" s="5" t="s">
        <v>14</v>
      </c>
      <c r="B9" s="6" t="s">
        <v>15</v>
      </c>
      <c r="C9" s="15">
        <v>430</v>
      </c>
      <c r="D9" s="15">
        <v>430</v>
      </c>
      <c r="E9" s="15">
        <v>430</v>
      </c>
    </row>
    <row r="10" spans="1:5">
      <c r="A10" s="5" t="s">
        <v>16</v>
      </c>
      <c r="B10" s="6" t="s">
        <v>17</v>
      </c>
      <c r="C10" s="15">
        <v>0</v>
      </c>
      <c r="D10" s="15">
        <v>40</v>
      </c>
      <c r="E10" s="15">
        <v>40</v>
      </c>
    </row>
    <row r="11" spans="1:5">
      <c r="A11" s="5" t="s">
        <v>18</v>
      </c>
      <c r="B11" s="6" t="s">
        <v>19</v>
      </c>
      <c r="C11" s="15">
        <v>0</v>
      </c>
      <c r="D11" s="15">
        <v>444</v>
      </c>
      <c r="E11" s="15">
        <v>444</v>
      </c>
    </row>
    <row r="12" spans="1:5">
      <c r="A12" s="7" t="s">
        <v>20</v>
      </c>
      <c r="B12" s="17" t="s">
        <v>21</v>
      </c>
      <c r="C12" s="16">
        <f>SUM(C6:C11)</f>
        <v>9711</v>
      </c>
      <c r="D12" s="16">
        <f t="shared" ref="D12:E12" si="0">SUM(D6:D11)</f>
        <v>10184</v>
      </c>
      <c r="E12" s="16">
        <f t="shared" si="0"/>
        <v>10184</v>
      </c>
    </row>
    <row r="13" spans="1:5">
      <c r="A13" s="5" t="s">
        <v>22</v>
      </c>
      <c r="B13" s="6" t="s">
        <v>23</v>
      </c>
      <c r="C13" s="15">
        <v>0</v>
      </c>
      <c r="D13" s="15">
        <v>0</v>
      </c>
      <c r="E13" s="15">
        <v>0</v>
      </c>
    </row>
    <row r="14" spans="1:5" ht="25.5">
      <c r="A14" s="5" t="s">
        <v>24</v>
      </c>
      <c r="B14" s="6" t="s">
        <v>25</v>
      </c>
      <c r="C14" s="15">
        <v>0</v>
      </c>
      <c r="D14" s="15">
        <v>0</v>
      </c>
      <c r="E14" s="15"/>
    </row>
    <row r="15" spans="1:5" ht="25.5">
      <c r="A15" s="5" t="s">
        <v>26</v>
      </c>
      <c r="B15" s="6" t="s">
        <v>27</v>
      </c>
      <c r="C15" s="15">
        <v>0</v>
      </c>
      <c r="D15" s="15">
        <v>0</v>
      </c>
      <c r="E15" s="15"/>
    </row>
    <row r="16" spans="1:5" ht="25.5">
      <c r="A16" s="5" t="s">
        <v>28</v>
      </c>
      <c r="B16" s="6" t="s">
        <v>29</v>
      </c>
      <c r="C16" s="15">
        <v>1000</v>
      </c>
      <c r="D16" s="15">
        <v>3000</v>
      </c>
      <c r="E16" s="15">
        <v>3000</v>
      </c>
    </row>
    <row r="17" spans="1:5" ht="25.5">
      <c r="A17" s="5" t="s">
        <v>30</v>
      </c>
      <c r="B17" s="6" t="s">
        <v>31</v>
      </c>
      <c r="C17" s="15">
        <v>0</v>
      </c>
      <c r="D17" s="15">
        <v>0</v>
      </c>
      <c r="E17" s="15"/>
    </row>
    <row r="18" spans="1:5" ht="25.5">
      <c r="A18" s="5" t="s">
        <v>32</v>
      </c>
      <c r="B18" s="6" t="s">
        <v>31</v>
      </c>
      <c r="C18" s="15">
        <v>0</v>
      </c>
      <c r="D18" s="15">
        <v>1242</v>
      </c>
      <c r="E18" s="15">
        <v>1242</v>
      </c>
    </row>
    <row r="19" spans="1:5" ht="28.5">
      <c r="A19" s="8" t="s">
        <v>33</v>
      </c>
      <c r="B19" s="11" t="s">
        <v>34</v>
      </c>
      <c r="C19" s="16">
        <f>SUM(C12:C18)</f>
        <v>10711</v>
      </c>
      <c r="D19" s="16">
        <f t="shared" ref="D19:E19" si="1">SUM(D12:D18)</f>
        <v>14426</v>
      </c>
      <c r="E19" s="16">
        <f t="shared" si="1"/>
        <v>14426</v>
      </c>
    </row>
    <row r="20" spans="1:5">
      <c r="A20" s="5" t="s">
        <v>35</v>
      </c>
      <c r="B20" s="6" t="s">
        <v>36</v>
      </c>
      <c r="C20" s="15">
        <v>0</v>
      </c>
      <c r="D20" s="15">
        <v>6500</v>
      </c>
      <c r="E20" s="15">
        <v>6500</v>
      </c>
    </row>
    <row r="21" spans="1:5" ht="25.5">
      <c r="A21" s="5" t="s">
        <v>37</v>
      </c>
      <c r="B21" s="6" t="s">
        <v>38</v>
      </c>
      <c r="C21" s="15">
        <v>0</v>
      </c>
      <c r="D21" s="15">
        <v>277</v>
      </c>
      <c r="E21" s="15">
        <v>277</v>
      </c>
    </row>
    <row r="22" spans="1:5" ht="25.5">
      <c r="A22" s="5" t="s">
        <v>39</v>
      </c>
      <c r="B22" s="6" t="s">
        <v>40</v>
      </c>
      <c r="C22" s="15">
        <v>0</v>
      </c>
      <c r="D22" s="15">
        <v>0</v>
      </c>
      <c r="E22" s="15"/>
    </row>
    <row r="23" spans="1:5" ht="25.5">
      <c r="A23" s="5" t="s">
        <v>41</v>
      </c>
      <c r="B23" s="6" t="s">
        <v>42</v>
      </c>
      <c r="C23" s="15">
        <v>0</v>
      </c>
      <c r="D23" s="15">
        <v>0</v>
      </c>
      <c r="E23" s="15"/>
    </row>
    <row r="24" spans="1:5" ht="25.5">
      <c r="A24" s="5" t="s">
        <v>43</v>
      </c>
      <c r="B24" s="6" t="s">
        <v>44</v>
      </c>
      <c r="C24" s="15">
        <v>11503</v>
      </c>
      <c r="D24" s="15">
        <v>11504</v>
      </c>
      <c r="E24" s="15">
        <v>4465</v>
      </c>
    </row>
    <row r="25" spans="1:5" ht="28.5">
      <c r="A25" s="8" t="s">
        <v>45</v>
      </c>
      <c r="B25" s="11" t="s">
        <v>46</v>
      </c>
      <c r="C25" s="16">
        <f>SUM(C20:C24)</f>
        <v>11503</v>
      </c>
      <c r="D25" s="16">
        <f t="shared" ref="D25:E25" si="2">SUM(D20:D24)</f>
        <v>18281</v>
      </c>
      <c r="E25" s="16">
        <f t="shared" si="2"/>
        <v>11242</v>
      </c>
    </row>
    <row r="26" spans="1:5">
      <c r="A26" s="5" t="s">
        <v>47</v>
      </c>
      <c r="B26" s="6" t="s">
        <v>48</v>
      </c>
      <c r="C26" s="15">
        <v>0</v>
      </c>
      <c r="D26" s="15">
        <v>0</v>
      </c>
      <c r="E26" s="15"/>
    </row>
    <row r="27" spans="1:5">
      <c r="A27" s="5" t="s">
        <v>49</v>
      </c>
      <c r="B27" s="6" t="s">
        <v>50</v>
      </c>
      <c r="C27" s="15">
        <v>0</v>
      </c>
      <c r="D27" s="15">
        <v>0</v>
      </c>
      <c r="E27" s="15"/>
    </row>
    <row r="28" spans="1:5">
      <c r="A28" s="7" t="s">
        <v>51</v>
      </c>
      <c r="B28" s="17" t="s">
        <v>52</v>
      </c>
      <c r="C28" s="16">
        <v>0</v>
      </c>
      <c r="D28" s="16">
        <v>0</v>
      </c>
      <c r="E28" s="16"/>
    </row>
    <row r="29" spans="1:5">
      <c r="A29" s="5" t="s">
        <v>53</v>
      </c>
      <c r="B29" s="6" t="s">
        <v>54</v>
      </c>
      <c r="C29" s="15"/>
      <c r="D29" s="15"/>
      <c r="E29" s="15"/>
    </row>
    <row r="30" spans="1:5">
      <c r="A30" s="5" t="s">
        <v>55</v>
      </c>
      <c r="B30" s="6" t="s">
        <v>56</v>
      </c>
      <c r="C30" s="15"/>
      <c r="D30" s="15"/>
      <c r="E30" s="15"/>
    </row>
    <row r="31" spans="1:5">
      <c r="A31" s="7" t="s">
        <v>57</v>
      </c>
      <c r="B31" s="17" t="s">
        <v>58</v>
      </c>
      <c r="C31" s="16">
        <v>550</v>
      </c>
      <c r="D31" s="16">
        <v>550</v>
      </c>
      <c r="E31" s="16">
        <v>428</v>
      </c>
    </row>
    <row r="32" spans="1:5">
      <c r="A32" s="5" t="s">
        <v>59</v>
      </c>
      <c r="B32" s="6" t="s">
        <v>60</v>
      </c>
      <c r="C32" s="15">
        <v>1000</v>
      </c>
      <c r="D32" s="15">
        <v>2090</v>
      </c>
      <c r="E32" s="15">
        <v>2302</v>
      </c>
    </row>
    <row r="33" spans="1:5">
      <c r="A33" s="5" t="s">
        <v>61</v>
      </c>
      <c r="B33" s="6" t="s">
        <v>62</v>
      </c>
      <c r="C33" s="15">
        <v>0</v>
      </c>
      <c r="D33" s="15">
        <v>0</v>
      </c>
      <c r="E33" s="15"/>
    </row>
    <row r="34" spans="1:5">
      <c r="A34" s="5" t="s">
        <v>63</v>
      </c>
      <c r="B34" s="6" t="s">
        <v>64</v>
      </c>
      <c r="C34" s="15">
        <v>0</v>
      </c>
      <c r="D34" s="15">
        <v>0</v>
      </c>
      <c r="E34" s="15"/>
    </row>
    <row r="35" spans="1:5">
      <c r="A35" s="5" t="s">
        <v>65</v>
      </c>
      <c r="B35" s="6" t="s">
        <v>66</v>
      </c>
      <c r="C35" s="15">
        <v>800</v>
      </c>
      <c r="D35" s="15">
        <v>800</v>
      </c>
      <c r="E35" s="15">
        <v>885</v>
      </c>
    </row>
    <row r="36" spans="1:5">
      <c r="A36" s="5" t="s">
        <v>175</v>
      </c>
      <c r="B36" s="6" t="s">
        <v>67</v>
      </c>
      <c r="C36" s="15">
        <v>0</v>
      </c>
      <c r="D36" s="15">
        <v>0</v>
      </c>
      <c r="E36" s="15">
        <v>261</v>
      </c>
    </row>
    <row r="37" spans="1:5">
      <c r="A37" s="7" t="s">
        <v>68</v>
      </c>
      <c r="B37" s="17" t="s">
        <v>69</v>
      </c>
      <c r="C37" s="16">
        <f>SUM(C32:C36)</f>
        <v>1800</v>
      </c>
      <c r="D37" s="16">
        <f t="shared" ref="D37:E37" si="3">SUM(D32:D36)</f>
        <v>2890</v>
      </c>
      <c r="E37" s="16">
        <f t="shared" si="3"/>
        <v>3448</v>
      </c>
    </row>
    <row r="38" spans="1:5" s="128" customFormat="1" ht="38.25">
      <c r="A38" s="94" t="s">
        <v>3</v>
      </c>
      <c r="B38" s="129" t="s">
        <v>4</v>
      </c>
      <c r="C38" s="96" t="s">
        <v>5</v>
      </c>
      <c r="D38" s="96" t="s">
        <v>6</v>
      </c>
      <c r="E38" s="96" t="s">
        <v>7</v>
      </c>
    </row>
    <row r="39" spans="1:5">
      <c r="A39" s="5" t="s">
        <v>70</v>
      </c>
      <c r="B39" s="6" t="s">
        <v>71</v>
      </c>
      <c r="C39" s="15">
        <v>0</v>
      </c>
      <c r="D39" s="15">
        <v>0</v>
      </c>
      <c r="E39" s="15">
        <v>9</v>
      </c>
    </row>
    <row r="40" spans="1:5">
      <c r="A40" s="8" t="s">
        <v>72</v>
      </c>
      <c r="B40" s="11" t="s">
        <v>73</v>
      </c>
      <c r="C40" s="16">
        <f>SUM(C28+C29+C30+C31+C37+C39)</f>
        <v>2350</v>
      </c>
      <c r="D40" s="16">
        <f t="shared" ref="D40:E40" si="4">SUM(D28+D29+D30+D31+D37+D39)</f>
        <v>3440</v>
      </c>
      <c r="E40" s="16">
        <f t="shared" si="4"/>
        <v>3885</v>
      </c>
    </row>
    <row r="41" spans="1:5">
      <c r="A41" s="9" t="s">
        <v>74</v>
      </c>
      <c r="B41" s="6" t="s">
        <v>75</v>
      </c>
      <c r="C41" s="15">
        <v>0</v>
      </c>
      <c r="D41" s="15">
        <v>0</v>
      </c>
      <c r="E41" s="15"/>
    </row>
    <row r="42" spans="1:5">
      <c r="A42" s="9" t="s">
        <v>76</v>
      </c>
      <c r="B42" s="6" t="s">
        <v>77</v>
      </c>
      <c r="C42" s="15">
        <v>5859</v>
      </c>
      <c r="D42" s="15">
        <v>5859</v>
      </c>
      <c r="E42" s="15">
        <v>222</v>
      </c>
    </row>
    <row r="43" spans="1:5">
      <c r="A43" s="9" t="s">
        <v>78</v>
      </c>
      <c r="B43" s="6" t="s">
        <v>79</v>
      </c>
      <c r="C43" s="15">
        <v>335</v>
      </c>
      <c r="D43" s="15">
        <v>335</v>
      </c>
      <c r="E43" s="15">
        <v>0</v>
      </c>
    </row>
    <row r="44" spans="1:5">
      <c r="A44" s="9" t="s">
        <v>80</v>
      </c>
      <c r="B44" s="6" t="s">
        <v>81</v>
      </c>
      <c r="C44" s="15">
        <v>0</v>
      </c>
      <c r="D44" s="15">
        <v>0</v>
      </c>
      <c r="E44" s="15">
        <v>23107</v>
      </c>
    </row>
    <row r="45" spans="1:5">
      <c r="A45" s="9" t="s">
        <v>82</v>
      </c>
      <c r="B45" s="6" t="s">
        <v>83</v>
      </c>
      <c r="C45" s="15">
        <v>1816</v>
      </c>
      <c r="D45" s="15">
        <v>1816</v>
      </c>
      <c r="E45" s="15">
        <v>1575</v>
      </c>
    </row>
    <row r="46" spans="1:5">
      <c r="A46" s="9" t="s">
        <v>84</v>
      </c>
      <c r="B46" s="6" t="s">
        <v>85</v>
      </c>
      <c r="C46" s="15">
        <v>2144</v>
      </c>
      <c r="D46" s="15">
        <v>2144</v>
      </c>
      <c r="E46" s="15">
        <v>2017</v>
      </c>
    </row>
    <row r="47" spans="1:5">
      <c r="A47" s="9" t="s">
        <v>86</v>
      </c>
      <c r="B47" s="6" t="s">
        <v>87</v>
      </c>
      <c r="C47" s="15">
        <v>0</v>
      </c>
      <c r="D47" s="15">
        <v>0</v>
      </c>
      <c r="E47" s="15"/>
    </row>
    <row r="48" spans="1:5">
      <c r="A48" s="9" t="s">
        <v>88</v>
      </c>
      <c r="B48" s="6" t="s">
        <v>89</v>
      </c>
      <c r="C48" s="15">
        <v>0</v>
      </c>
      <c r="D48" s="15">
        <v>0</v>
      </c>
      <c r="E48" s="15"/>
    </row>
    <row r="49" spans="1:5">
      <c r="A49" s="9" t="s">
        <v>90</v>
      </c>
      <c r="B49" s="6" t="s">
        <v>91</v>
      </c>
      <c r="C49" s="15">
        <v>0</v>
      </c>
      <c r="D49" s="15">
        <v>0</v>
      </c>
      <c r="E49" s="15"/>
    </row>
    <row r="50" spans="1:5">
      <c r="A50" s="9" t="s">
        <v>92</v>
      </c>
      <c r="B50" s="6" t="s">
        <v>93</v>
      </c>
      <c r="C50" s="15">
        <v>0</v>
      </c>
      <c r="D50" s="15">
        <v>199</v>
      </c>
      <c r="E50" s="15">
        <v>456</v>
      </c>
    </row>
    <row r="51" spans="1:5">
      <c r="A51" s="10" t="s">
        <v>94</v>
      </c>
      <c r="B51" s="11" t="s">
        <v>95</v>
      </c>
      <c r="C51" s="16">
        <f>SUM(C41:C50)</f>
        <v>10154</v>
      </c>
      <c r="D51" s="16">
        <f t="shared" ref="D51:E51" si="5">SUM(D41:D50)</f>
        <v>10353</v>
      </c>
      <c r="E51" s="16">
        <f t="shared" si="5"/>
        <v>27377</v>
      </c>
    </row>
    <row r="52" spans="1:5">
      <c r="A52" s="9" t="s">
        <v>96</v>
      </c>
      <c r="B52" s="6" t="s">
        <v>97</v>
      </c>
      <c r="C52" s="15">
        <v>0</v>
      </c>
      <c r="D52" s="15">
        <v>0</v>
      </c>
      <c r="E52" s="15"/>
    </row>
    <row r="53" spans="1:5">
      <c r="A53" s="9" t="s">
        <v>98</v>
      </c>
      <c r="B53" s="6" t="s">
        <v>99</v>
      </c>
      <c r="C53" s="15">
        <v>0</v>
      </c>
      <c r="D53" s="15">
        <v>0</v>
      </c>
      <c r="E53" s="15"/>
    </row>
    <row r="54" spans="1:5">
      <c r="A54" s="9" t="s">
        <v>100</v>
      </c>
      <c r="B54" s="6" t="s">
        <v>101</v>
      </c>
      <c r="C54" s="15">
        <v>0</v>
      </c>
      <c r="D54" s="15">
        <v>0</v>
      </c>
      <c r="E54" s="15"/>
    </row>
    <row r="55" spans="1:5">
      <c r="A55" s="9" t="s">
        <v>102</v>
      </c>
      <c r="B55" s="6" t="s">
        <v>103</v>
      </c>
      <c r="C55" s="15">
        <v>0</v>
      </c>
      <c r="D55" s="15">
        <v>0</v>
      </c>
      <c r="E55" s="15"/>
    </row>
    <row r="56" spans="1:5">
      <c r="A56" s="9" t="s">
        <v>104</v>
      </c>
      <c r="B56" s="6" t="s">
        <v>105</v>
      </c>
      <c r="C56" s="15">
        <v>0</v>
      </c>
      <c r="D56" s="15">
        <v>0</v>
      </c>
      <c r="E56" s="15"/>
    </row>
    <row r="57" spans="1:5">
      <c r="A57" s="8" t="s">
        <v>106</v>
      </c>
      <c r="B57" s="11" t="s">
        <v>107</v>
      </c>
      <c r="C57" s="15">
        <v>0</v>
      </c>
      <c r="D57" s="15">
        <v>0</v>
      </c>
      <c r="E57" s="15"/>
    </row>
    <row r="58" spans="1:5" ht="25.5">
      <c r="A58" s="9" t="s">
        <v>108</v>
      </c>
      <c r="B58" s="6" t="s">
        <v>109</v>
      </c>
      <c r="C58" s="15">
        <v>0</v>
      </c>
      <c r="D58" s="15">
        <v>0</v>
      </c>
      <c r="E58" s="15"/>
    </row>
    <row r="59" spans="1:5" ht="25.5">
      <c r="A59" s="5" t="s">
        <v>110</v>
      </c>
      <c r="B59" s="6" t="s">
        <v>111</v>
      </c>
      <c r="C59" s="15">
        <v>0</v>
      </c>
      <c r="D59" s="15">
        <v>0</v>
      </c>
      <c r="E59" s="15"/>
    </row>
    <row r="60" spans="1:5">
      <c r="A60" s="9" t="s">
        <v>112</v>
      </c>
      <c r="B60" s="6" t="s">
        <v>113</v>
      </c>
      <c r="C60" s="15">
        <v>0</v>
      </c>
      <c r="D60" s="15">
        <v>0</v>
      </c>
      <c r="E60" s="15"/>
    </row>
    <row r="61" spans="1:5">
      <c r="A61" s="8" t="s">
        <v>114</v>
      </c>
      <c r="B61" s="11" t="s">
        <v>115</v>
      </c>
      <c r="C61" s="15">
        <v>0</v>
      </c>
      <c r="D61" s="15">
        <v>0</v>
      </c>
      <c r="E61" s="15"/>
    </row>
    <row r="62" spans="1:5" ht="25.5">
      <c r="A62" s="9" t="s">
        <v>116</v>
      </c>
      <c r="B62" s="6" t="s">
        <v>117</v>
      </c>
      <c r="C62" s="15">
        <v>0</v>
      </c>
      <c r="D62" s="15">
        <v>0</v>
      </c>
      <c r="E62" s="15"/>
    </row>
    <row r="63" spans="1:5" ht="25.5">
      <c r="A63" s="5" t="s">
        <v>118</v>
      </c>
      <c r="B63" s="6" t="s">
        <v>119</v>
      </c>
      <c r="C63" s="15">
        <v>0</v>
      </c>
      <c r="D63" s="15">
        <v>0</v>
      </c>
      <c r="E63" s="15"/>
    </row>
    <row r="64" spans="1:5">
      <c r="A64" s="9" t="s">
        <v>120</v>
      </c>
      <c r="B64" s="6" t="s">
        <v>121</v>
      </c>
      <c r="C64" s="15">
        <v>0</v>
      </c>
      <c r="D64" s="15">
        <v>0</v>
      </c>
      <c r="E64" s="15">
        <v>0</v>
      </c>
    </row>
    <row r="65" spans="1:5">
      <c r="A65" s="8" t="s">
        <v>122</v>
      </c>
      <c r="B65" s="11" t="s">
        <v>123</v>
      </c>
      <c r="C65" s="16">
        <v>0</v>
      </c>
      <c r="D65" s="16">
        <v>0</v>
      </c>
      <c r="E65" s="16">
        <v>0</v>
      </c>
    </row>
    <row r="66" spans="1:5" ht="15.75">
      <c r="A66" s="18" t="s">
        <v>124</v>
      </c>
      <c r="B66" s="19" t="s">
        <v>125</v>
      </c>
      <c r="C66" s="16">
        <f>SUM(C19+C25+C40+C51+C57+C61+C65)</f>
        <v>34718</v>
      </c>
      <c r="D66" s="16">
        <f t="shared" ref="D66:E66" si="6">SUM(D19+D25+D40+D51+D57+D61+D65)</f>
        <v>46500</v>
      </c>
      <c r="E66" s="16">
        <f t="shared" si="6"/>
        <v>56930</v>
      </c>
    </row>
    <row r="67" spans="1:5">
      <c r="A67" s="13" t="s">
        <v>126</v>
      </c>
      <c r="B67" s="5" t="s">
        <v>127</v>
      </c>
      <c r="C67" s="15">
        <v>4000</v>
      </c>
      <c r="D67" s="15">
        <v>4000</v>
      </c>
      <c r="E67" s="15">
        <v>4000</v>
      </c>
    </row>
    <row r="68" spans="1:5">
      <c r="A68" s="12" t="s">
        <v>128</v>
      </c>
      <c r="B68" s="7" t="s">
        <v>129</v>
      </c>
      <c r="C68" s="16">
        <v>4000</v>
      </c>
      <c r="D68" s="16">
        <v>4000</v>
      </c>
      <c r="E68" s="16">
        <v>4000</v>
      </c>
    </row>
    <row r="69" spans="1:5" ht="25.5">
      <c r="A69" s="9" t="s">
        <v>130</v>
      </c>
      <c r="B69" s="5" t="s">
        <v>131</v>
      </c>
      <c r="C69" s="15">
        <v>0</v>
      </c>
      <c r="D69" s="15">
        <v>0</v>
      </c>
      <c r="E69" s="15"/>
    </row>
    <row r="70" spans="1:5">
      <c r="A70" s="13" t="s">
        <v>132</v>
      </c>
      <c r="B70" s="5" t="s">
        <v>133</v>
      </c>
      <c r="C70" s="15">
        <v>0</v>
      </c>
      <c r="D70" s="15">
        <v>0</v>
      </c>
      <c r="E70" s="15"/>
    </row>
    <row r="71" spans="1:5" ht="25.5">
      <c r="A71" s="9" t="s">
        <v>134</v>
      </c>
      <c r="B71" s="5" t="s">
        <v>135</v>
      </c>
      <c r="C71" s="15">
        <v>0</v>
      </c>
      <c r="D71" s="15">
        <v>0</v>
      </c>
      <c r="E71" s="15"/>
    </row>
    <row r="72" spans="1:5">
      <c r="A72" s="13" t="s">
        <v>136</v>
      </c>
      <c r="B72" s="5" t="s">
        <v>137</v>
      </c>
      <c r="C72" s="15">
        <v>0</v>
      </c>
      <c r="D72" s="15">
        <v>0</v>
      </c>
      <c r="E72" s="15"/>
    </row>
    <row r="73" spans="1:5">
      <c r="A73" s="14" t="s">
        <v>138</v>
      </c>
      <c r="B73" s="7" t="s">
        <v>139</v>
      </c>
      <c r="C73" s="15">
        <v>0</v>
      </c>
      <c r="D73" s="15">
        <v>0</v>
      </c>
      <c r="E73" s="15"/>
    </row>
    <row r="74" spans="1:5" ht="25.5">
      <c r="A74" s="5" t="s">
        <v>140</v>
      </c>
      <c r="B74" s="5" t="s">
        <v>141</v>
      </c>
      <c r="C74" s="15">
        <v>430</v>
      </c>
      <c r="D74" s="15">
        <v>429</v>
      </c>
      <c r="E74" s="15">
        <v>429</v>
      </c>
    </row>
    <row r="75" spans="1:5" ht="25.5">
      <c r="A75" s="5" t="s">
        <v>142</v>
      </c>
      <c r="B75" s="5" t="s">
        <v>141</v>
      </c>
      <c r="C75" s="15">
        <v>0</v>
      </c>
      <c r="D75" s="15">
        <v>0</v>
      </c>
      <c r="E75" s="15"/>
    </row>
    <row r="76" spans="1:5" ht="25.5">
      <c r="A76" s="5" t="s">
        <v>143</v>
      </c>
      <c r="B76" s="5" t="s">
        <v>144</v>
      </c>
      <c r="C76" s="15">
        <v>0</v>
      </c>
      <c r="D76" s="15">
        <v>0</v>
      </c>
      <c r="E76" s="15"/>
    </row>
    <row r="77" spans="1:5" ht="25.5">
      <c r="A77" s="5" t="s">
        <v>145</v>
      </c>
      <c r="B77" s="5" t="s">
        <v>144</v>
      </c>
      <c r="C77" s="15">
        <v>0</v>
      </c>
      <c r="D77" s="15">
        <v>0</v>
      </c>
      <c r="E77" s="15"/>
    </row>
    <row r="78" spans="1:5">
      <c r="A78" s="7" t="s">
        <v>146</v>
      </c>
      <c r="B78" s="7" t="s">
        <v>147</v>
      </c>
      <c r="C78" s="16">
        <v>430</v>
      </c>
      <c r="D78" s="16">
        <v>429</v>
      </c>
      <c r="E78" s="16">
        <v>429</v>
      </c>
    </row>
    <row r="79" spans="1:5" s="128" customFormat="1" ht="38.25">
      <c r="A79" s="94" t="s">
        <v>3</v>
      </c>
      <c r="B79" s="129" t="s">
        <v>4</v>
      </c>
      <c r="C79" s="96" t="s">
        <v>5</v>
      </c>
      <c r="D79" s="96" t="s">
        <v>6</v>
      </c>
      <c r="E79" s="96" t="s">
        <v>7</v>
      </c>
    </row>
    <row r="80" spans="1:5">
      <c r="A80" s="13" t="s">
        <v>148</v>
      </c>
      <c r="B80" s="5" t="s">
        <v>149</v>
      </c>
      <c r="C80" s="15">
        <v>0</v>
      </c>
      <c r="D80" s="15">
        <v>495</v>
      </c>
      <c r="E80" s="15">
        <v>495</v>
      </c>
    </row>
    <row r="81" spans="1:5">
      <c r="A81" s="13" t="s">
        <v>150</v>
      </c>
      <c r="B81" s="5" t="s">
        <v>151</v>
      </c>
      <c r="C81" s="15">
        <v>0</v>
      </c>
      <c r="D81" s="15">
        <v>0</v>
      </c>
      <c r="E81" s="15"/>
    </row>
    <row r="82" spans="1:5">
      <c r="A82" s="13" t="s">
        <v>152</v>
      </c>
      <c r="B82" s="5" t="s">
        <v>153</v>
      </c>
      <c r="C82" s="15">
        <v>0</v>
      </c>
      <c r="D82" s="15">
        <v>0</v>
      </c>
      <c r="E82" s="15"/>
    </row>
    <row r="83" spans="1:5">
      <c r="A83" s="13" t="s">
        <v>154</v>
      </c>
      <c r="B83" s="5" t="s">
        <v>155</v>
      </c>
      <c r="C83" s="15">
        <v>0</v>
      </c>
      <c r="D83" s="15">
        <v>0</v>
      </c>
      <c r="E83" s="15"/>
    </row>
    <row r="84" spans="1:5" ht="25.5">
      <c r="A84" s="9" t="s">
        <v>156</v>
      </c>
      <c r="B84" s="5" t="s">
        <v>157</v>
      </c>
      <c r="C84" s="15">
        <v>0</v>
      </c>
      <c r="D84" s="15">
        <v>0</v>
      </c>
      <c r="E84" s="15"/>
    </row>
    <row r="85" spans="1:5">
      <c r="A85" s="12" t="s">
        <v>158</v>
      </c>
      <c r="B85" s="7" t="s">
        <v>159</v>
      </c>
      <c r="C85" s="16">
        <f>SUM(C68+C73+C78+C80+C81+C82+C83+C84)</f>
        <v>4430</v>
      </c>
      <c r="D85" s="16">
        <f t="shared" ref="D85:E85" si="7">SUM(D68+D73+D78+D80+D81+D82+D83+D84)</f>
        <v>4924</v>
      </c>
      <c r="E85" s="16">
        <f t="shared" si="7"/>
        <v>4924</v>
      </c>
    </row>
    <row r="86" spans="1:5" ht="25.5">
      <c r="A86" s="9" t="s">
        <v>160</v>
      </c>
      <c r="B86" s="5" t="s">
        <v>161</v>
      </c>
      <c r="C86" s="15">
        <v>0</v>
      </c>
      <c r="D86" s="15">
        <v>0</v>
      </c>
      <c r="E86" s="15"/>
    </row>
    <row r="87" spans="1:5" ht="25.5">
      <c r="A87" s="9" t="s">
        <v>162</v>
      </c>
      <c r="B87" s="5" t="s">
        <v>163</v>
      </c>
      <c r="C87" s="15">
        <v>0</v>
      </c>
      <c r="D87" s="15">
        <v>0</v>
      </c>
      <c r="E87" s="15"/>
    </row>
    <row r="88" spans="1:5">
      <c r="A88" s="13" t="s">
        <v>164</v>
      </c>
      <c r="B88" s="5" t="s">
        <v>165</v>
      </c>
      <c r="C88" s="15">
        <v>0</v>
      </c>
      <c r="D88" s="15">
        <v>0</v>
      </c>
      <c r="E88" s="15"/>
    </row>
    <row r="89" spans="1:5">
      <c r="A89" s="13" t="s">
        <v>166</v>
      </c>
      <c r="B89" s="5" t="s">
        <v>167</v>
      </c>
      <c r="C89" s="15">
        <v>0</v>
      </c>
      <c r="D89" s="15">
        <v>0</v>
      </c>
      <c r="E89" s="15"/>
    </row>
    <row r="90" spans="1:5">
      <c r="A90" s="14" t="s">
        <v>168</v>
      </c>
      <c r="B90" s="7" t="s">
        <v>169</v>
      </c>
      <c r="C90" s="16">
        <v>0</v>
      </c>
      <c r="D90" s="16">
        <v>0</v>
      </c>
      <c r="E90" s="16"/>
    </row>
    <row r="91" spans="1:5" ht="25.5">
      <c r="A91" s="12" t="s">
        <v>170</v>
      </c>
      <c r="B91" s="7" t="s">
        <v>171</v>
      </c>
      <c r="C91" s="16">
        <v>0</v>
      </c>
      <c r="D91" s="16">
        <v>0</v>
      </c>
      <c r="E91" s="16"/>
    </row>
    <row r="92" spans="1:5" ht="15.75">
      <c r="A92" s="21" t="s">
        <v>172</v>
      </c>
      <c r="B92" s="22" t="s">
        <v>173</v>
      </c>
      <c r="C92" s="16">
        <f>SUM(C85+C90+C91)</f>
        <v>4430</v>
      </c>
      <c r="D92" s="16">
        <f t="shared" ref="D92:E92" si="8">SUM(D85+D90+D91)</f>
        <v>4924</v>
      </c>
      <c r="E92" s="16">
        <f t="shared" si="8"/>
        <v>4924</v>
      </c>
    </row>
    <row r="93" spans="1:5" ht="15.75">
      <c r="A93" s="20" t="s">
        <v>174</v>
      </c>
      <c r="B93" s="23"/>
      <c r="C93" s="16">
        <f>SUM(C66+C92)</f>
        <v>39148</v>
      </c>
      <c r="D93" s="16">
        <f t="shared" ref="D93:E93" si="9">SUM(D66+D92)</f>
        <v>51424</v>
      </c>
      <c r="E93" s="16">
        <f t="shared" si="9"/>
        <v>61854</v>
      </c>
    </row>
  </sheetData>
  <mergeCells count="3">
    <mergeCell ref="A3:E3"/>
    <mergeCell ref="A4:E4"/>
    <mergeCell ref="A1:E1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7"/>
  <sheetViews>
    <sheetView workbookViewId="0">
      <selection activeCell="J94" sqref="J94"/>
    </sheetView>
  </sheetViews>
  <sheetFormatPr defaultRowHeight="15"/>
  <cols>
    <col min="1" max="1" width="48.85546875" bestFit="1" customWidth="1"/>
    <col min="2" max="2" width="7.42578125" bestFit="1" customWidth="1"/>
    <col min="3" max="3" width="9.42578125" customWidth="1"/>
    <col min="4" max="4" width="9.85546875" customWidth="1"/>
    <col min="5" max="5" width="8.28515625" bestFit="1" customWidth="1"/>
  </cols>
  <sheetData>
    <row r="1" spans="1:5">
      <c r="A1" s="151" t="s">
        <v>177</v>
      </c>
      <c r="B1" s="151"/>
      <c r="C1" s="151"/>
      <c r="D1" s="151"/>
      <c r="E1" s="151"/>
    </row>
    <row r="2" spans="1:5">
      <c r="A2" s="76"/>
      <c r="B2" s="76"/>
      <c r="C2" s="76"/>
      <c r="D2" s="76"/>
      <c r="E2" s="79"/>
    </row>
    <row r="3" spans="1:5" ht="15.75" customHeight="1">
      <c r="A3" s="149" t="s">
        <v>1</v>
      </c>
      <c r="B3" s="150"/>
      <c r="C3" s="150"/>
      <c r="D3" s="150"/>
      <c r="E3" s="150"/>
    </row>
    <row r="4" spans="1:5" ht="15.75">
      <c r="A4" s="149" t="s">
        <v>178</v>
      </c>
      <c r="B4" s="150"/>
      <c r="C4" s="150"/>
      <c r="D4" s="150"/>
      <c r="E4" s="150"/>
    </row>
    <row r="5" spans="1:5" ht="15.75" customHeight="1">
      <c r="A5" s="101"/>
      <c r="B5" s="93"/>
      <c r="C5" s="93"/>
      <c r="D5" s="93"/>
      <c r="E5" s="93"/>
    </row>
    <row r="6" spans="1:5" ht="51" customHeight="1">
      <c r="A6" s="94" t="s">
        <v>3</v>
      </c>
      <c r="B6" s="95" t="s">
        <v>179</v>
      </c>
      <c r="C6" s="96" t="s">
        <v>5</v>
      </c>
      <c r="D6" s="96" t="s">
        <v>6</v>
      </c>
      <c r="E6" s="96" t="s">
        <v>7</v>
      </c>
    </row>
    <row r="7" spans="1:5">
      <c r="A7" s="102" t="s">
        <v>180</v>
      </c>
      <c r="B7" s="103" t="s">
        <v>181</v>
      </c>
      <c r="C7" s="104">
        <v>1500</v>
      </c>
      <c r="D7" s="104">
        <v>3068</v>
      </c>
      <c r="E7" s="104">
        <v>2894</v>
      </c>
    </row>
    <row r="8" spans="1:5">
      <c r="A8" s="102" t="s">
        <v>281</v>
      </c>
      <c r="B8" s="105" t="s">
        <v>282</v>
      </c>
      <c r="C8" s="104">
        <v>0</v>
      </c>
      <c r="D8" s="104">
        <v>0</v>
      </c>
      <c r="E8" s="104"/>
    </row>
    <row r="9" spans="1:5">
      <c r="A9" s="102" t="s">
        <v>283</v>
      </c>
      <c r="B9" s="105" t="s">
        <v>284</v>
      </c>
      <c r="C9" s="104">
        <v>0</v>
      </c>
      <c r="D9" s="104">
        <v>0</v>
      </c>
      <c r="E9" s="104"/>
    </row>
    <row r="10" spans="1:5">
      <c r="A10" s="97" t="s">
        <v>285</v>
      </c>
      <c r="B10" s="105" t="s">
        <v>286</v>
      </c>
      <c r="C10" s="104">
        <v>0</v>
      </c>
      <c r="D10" s="104">
        <v>0</v>
      </c>
      <c r="E10" s="104"/>
    </row>
    <row r="11" spans="1:5">
      <c r="A11" s="97" t="s">
        <v>287</v>
      </c>
      <c r="B11" s="105" t="s">
        <v>288</v>
      </c>
      <c r="C11" s="104">
        <v>0</v>
      </c>
      <c r="D11" s="104">
        <v>0</v>
      </c>
      <c r="E11" s="104"/>
    </row>
    <row r="12" spans="1:5">
      <c r="A12" s="97" t="s">
        <v>289</v>
      </c>
      <c r="B12" s="105" t="s">
        <v>290</v>
      </c>
      <c r="C12" s="104">
        <v>0</v>
      </c>
      <c r="D12" s="104">
        <v>0</v>
      </c>
      <c r="E12" s="104"/>
    </row>
    <row r="13" spans="1:5">
      <c r="A13" s="97" t="s">
        <v>182</v>
      </c>
      <c r="B13" s="105" t="s">
        <v>183</v>
      </c>
      <c r="C13" s="104">
        <v>144</v>
      </c>
      <c r="D13" s="104">
        <v>144</v>
      </c>
      <c r="E13" s="104">
        <v>72</v>
      </c>
    </row>
    <row r="14" spans="1:5">
      <c r="A14" s="97" t="s">
        <v>291</v>
      </c>
      <c r="B14" s="105" t="s">
        <v>292</v>
      </c>
      <c r="C14" s="104">
        <v>0</v>
      </c>
      <c r="D14" s="104">
        <v>0</v>
      </c>
      <c r="E14" s="104"/>
    </row>
    <row r="15" spans="1:5">
      <c r="A15" s="98" t="s">
        <v>293</v>
      </c>
      <c r="B15" s="105" t="s">
        <v>294</v>
      </c>
      <c r="C15" s="104">
        <v>0</v>
      </c>
      <c r="D15" s="104">
        <v>0</v>
      </c>
      <c r="E15" s="104"/>
    </row>
    <row r="16" spans="1:5">
      <c r="A16" s="98" t="s">
        <v>295</v>
      </c>
      <c r="B16" s="105" t="s">
        <v>296</v>
      </c>
      <c r="C16" s="104">
        <v>0</v>
      </c>
      <c r="D16" s="104">
        <v>0</v>
      </c>
      <c r="E16" s="104"/>
    </row>
    <row r="17" spans="1:6">
      <c r="A17" s="98" t="s">
        <v>297</v>
      </c>
      <c r="B17" s="105" t="s">
        <v>298</v>
      </c>
      <c r="C17" s="104">
        <v>0</v>
      </c>
      <c r="D17" s="104">
        <v>0</v>
      </c>
      <c r="E17" s="104"/>
      <c r="F17" s="25"/>
    </row>
    <row r="18" spans="1:6">
      <c r="A18" s="98" t="s">
        <v>299</v>
      </c>
      <c r="B18" s="105" t="s">
        <v>300</v>
      </c>
      <c r="C18" s="104">
        <v>0</v>
      </c>
      <c r="D18" s="104">
        <v>0</v>
      </c>
      <c r="E18" s="104"/>
      <c r="F18" s="25"/>
    </row>
    <row r="19" spans="1:6">
      <c r="A19" s="98" t="s">
        <v>301</v>
      </c>
      <c r="B19" s="105" t="s">
        <v>302</v>
      </c>
      <c r="C19" s="104">
        <v>0</v>
      </c>
      <c r="D19" s="104">
        <v>10</v>
      </c>
      <c r="E19" s="104">
        <v>10</v>
      </c>
      <c r="F19" s="25"/>
    </row>
    <row r="20" spans="1:6">
      <c r="A20" s="106" t="s">
        <v>184</v>
      </c>
      <c r="B20" s="107" t="s">
        <v>185</v>
      </c>
      <c r="C20" s="108">
        <f>SUM(C7:C19)</f>
        <v>1644</v>
      </c>
      <c r="D20" s="108">
        <f t="shared" ref="D20:E20" si="0">SUM(D7:D19)</f>
        <v>3222</v>
      </c>
      <c r="E20" s="108">
        <f t="shared" si="0"/>
        <v>2976</v>
      </c>
      <c r="F20" s="25"/>
    </row>
    <row r="21" spans="1:6">
      <c r="A21" s="98" t="s">
        <v>186</v>
      </c>
      <c r="B21" s="105" t="s">
        <v>187</v>
      </c>
      <c r="C21" s="104">
        <v>1800</v>
      </c>
      <c r="D21" s="104">
        <v>2405</v>
      </c>
      <c r="E21" s="104">
        <v>1688</v>
      </c>
      <c r="F21" s="25"/>
    </row>
    <row r="22" spans="1:6" ht="25.5">
      <c r="A22" s="98" t="s">
        <v>188</v>
      </c>
      <c r="B22" s="105" t="s">
        <v>189</v>
      </c>
      <c r="C22" s="104">
        <v>120</v>
      </c>
      <c r="D22" s="104">
        <v>120</v>
      </c>
      <c r="E22" s="104">
        <v>120</v>
      </c>
      <c r="F22" s="25"/>
    </row>
    <row r="23" spans="1:6">
      <c r="A23" s="99" t="s">
        <v>303</v>
      </c>
      <c r="B23" s="105" t="s">
        <v>304</v>
      </c>
      <c r="C23" s="104">
        <v>0</v>
      </c>
      <c r="D23" s="104">
        <v>0</v>
      </c>
      <c r="E23" s="104"/>
      <c r="F23" s="25"/>
    </row>
    <row r="24" spans="1:6">
      <c r="A24" s="100" t="s">
        <v>190</v>
      </c>
      <c r="B24" s="107" t="s">
        <v>191</v>
      </c>
      <c r="C24" s="108">
        <f>SUM(C21:C23)</f>
        <v>1920</v>
      </c>
      <c r="D24" s="108">
        <f t="shared" ref="D24:E24" si="1">SUM(D21:D23)</f>
        <v>2525</v>
      </c>
      <c r="E24" s="108">
        <f t="shared" si="1"/>
        <v>1808</v>
      </c>
      <c r="F24" s="48"/>
    </row>
    <row r="25" spans="1:6">
      <c r="A25" s="109" t="s">
        <v>192</v>
      </c>
      <c r="B25" s="110" t="s">
        <v>193</v>
      </c>
      <c r="C25" s="108">
        <f>SUM(C24,C20)</f>
        <v>3564</v>
      </c>
      <c r="D25" s="108">
        <f t="shared" ref="D25:E25" si="2">SUM(D24,D20)</f>
        <v>5747</v>
      </c>
      <c r="E25" s="108">
        <f t="shared" si="2"/>
        <v>4784</v>
      </c>
      <c r="F25" s="25"/>
    </row>
    <row r="26" spans="1:6" ht="28.5">
      <c r="A26" s="32" t="s">
        <v>194</v>
      </c>
      <c r="B26" s="49" t="s">
        <v>195</v>
      </c>
      <c r="C26" s="47">
        <v>1092</v>
      </c>
      <c r="D26" s="47">
        <v>1325</v>
      </c>
      <c r="E26" s="47">
        <v>1276</v>
      </c>
      <c r="F26" s="25"/>
    </row>
    <row r="27" spans="1:6">
      <c r="A27" s="29" t="s">
        <v>196</v>
      </c>
      <c r="B27" s="45" t="s">
        <v>197</v>
      </c>
      <c r="C27" s="44">
        <v>0</v>
      </c>
      <c r="D27" s="44">
        <v>0</v>
      </c>
      <c r="E27" s="44"/>
      <c r="F27" s="25"/>
    </row>
    <row r="28" spans="1:6">
      <c r="A28" s="29" t="s">
        <v>198</v>
      </c>
      <c r="B28" s="45" t="s">
        <v>199</v>
      </c>
      <c r="C28" s="44">
        <v>410</v>
      </c>
      <c r="D28" s="44">
        <v>634</v>
      </c>
      <c r="E28" s="44">
        <v>626</v>
      </c>
      <c r="F28" s="25"/>
    </row>
    <row r="29" spans="1:6">
      <c r="A29" s="29" t="s">
        <v>305</v>
      </c>
      <c r="B29" s="45" t="s">
        <v>306</v>
      </c>
      <c r="C29" s="44">
        <v>0</v>
      </c>
      <c r="D29" s="44">
        <v>0</v>
      </c>
      <c r="E29" s="44"/>
      <c r="F29" s="25"/>
    </row>
    <row r="30" spans="1:6">
      <c r="A30" s="31" t="s">
        <v>200</v>
      </c>
      <c r="B30" s="46" t="s">
        <v>201</v>
      </c>
      <c r="C30" s="47">
        <f>SUM(C27:C29)</f>
        <v>410</v>
      </c>
      <c r="D30" s="47">
        <f t="shared" ref="D30:E30" si="3">SUM(D27:D29)</f>
        <v>634</v>
      </c>
      <c r="E30" s="47">
        <f t="shared" si="3"/>
        <v>626</v>
      </c>
      <c r="F30" s="25"/>
    </row>
    <row r="31" spans="1:6">
      <c r="A31" s="29" t="s">
        <v>202</v>
      </c>
      <c r="B31" s="45" t="s">
        <v>203</v>
      </c>
      <c r="C31" s="44">
        <v>165</v>
      </c>
      <c r="D31" s="44">
        <v>165</v>
      </c>
      <c r="E31" s="44">
        <v>47</v>
      </c>
      <c r="F31" s="25"/>
    </row>
    <row r="32" spans="1:6">
      <c r="A32" s="29" t="s">
        <v>204</v>
      </c>
      <c r="B32" s="45" t="s">
        <v>205</v>
      </c>
      <c r="C32" s="44">
        <v>200</v>
      </c>
      <c r="D32" s="44">
        <v>200</v>
      </c>
      <c r="E32" s="44">
        <v>173</v>
      </c>
      <c r="F32" s="25"/>
    </row>
    <row r="33" spans="1:5">
      <c r="A33" s="31" t="s">
        <v>206</v>
      </c>
      <c r="B33" s="46" t="s">
        <v>207</v>
      </c>
      <c r="C33" s="47">
        <f>SUM(C31:C32)</f>
        <v>365</v>
      </c>
      <c r="D33" s="47">
        <f t="shared" ref="D33:E33" si="4">SUM(D31:D32)</f>
        <v>365</v>
      </c>
      <c r="E33" s="47">
        <f t="shared" si="4"/>
        <v>220</v>
      </c>
    </row>
    <row r="34" spans="1:5">
      <c r="A34" s="29" t="s">
        <v>208</v>
      </c>
      <c r="B34" s="45" t="s">
        <v>209</v>
      </c>
      <c r="C34" s="44">
        <v>2667</v>
      </c>
      <c r="D34" s="44">
        <v>2667</v>
      </c>
      <c r="E34" s="44">
        <v>2437</v>
      </c>
    </row>
    <row r="35" spans="1:5">
      <c r="A35" s="29" t="s">
        <v>210</v>
      </c>
      <c r="B35" s="45" t="s">
        <v>211</v>
      </c>
      <c r="C35" s="44">
        <v>2712</v>
      </c>
      <c r="D35" s="44">
        <v>2545</v>
      </c>
      <c r="E35" s="44">
        <v>2348</v>
      </c>
    </row>
    <row r="36" spans="1:5">
      <c r="A36" s="29" t="s">
        <v>307</v>
      </c>
      <c r="B36" s="45" t="s">
        <v>308</v>
      </c>
      <c r="C36" s="44">
        <v>0</v>
      </c>
      <c r="D36" s="44">
        <v>0</v>
      </c>
      <c r="E36" s="44"/>
    </row>
    <row r="37" spans="1:5">
      <c r="A37" s="29" t="s">
        <v>212</v>
      </c>
      <c r="B37" s="45" t="s">
        <v>213</v>
      </c>
      <c r="C37" s="44">
        <v>50</v>
      </c>
      <c r="D37" s="44">
        <v>310</v>
      </c>
      <c r="E37" s="44">
        <v>310</v>
      </c>
    </row>
    <row r="38" spans="1:5">
      <c r="A38" s="50" t="s">
        <v>309</v>
      </c>
      <c r="B38" s="45" t="s">
        <v>310</v>
      </c>
      <c r="C38" s="44">
        <v>0</v>
      </c>
      <c r="D38" s="44">
        <v>0</v>
      </c>
      <c r="E38" s="44"/>
    </row>
    <row r="39" spans="1:5">
      <c r="A39" s="30" t="s">
        <v>311</v>
      </c>
      <c r="B39" s="45" t="s">
        <v>312</v>
      </c>
      <c r="C39" s="44">
        <v>0</v>
      </c>
      <c r="D39" s="44">
        <v>0</v>
      </c>
      <c r="E39" s="44"/>
    </row>
    <row r="40" spans="1:5">
      <c r="A40" s="29" t="s">
        <v>214</v>
      </c>
      <c r="B40" s="45" t="s">
        <v>215</v>
      </c>
      <c r="C40" s="44">
        <v>352</v>
      </c>
      <c r="D40" s="44">
        <v>2631</v>
      </c>
      <c r="E40" s="44">
        <v>2631</v>
      </c>
    </row>
    <row r="41" spans="1:5">
      <c r="A41" s="31" t="s">
        <v>216</v>
      </c>
      <c r="B41" s="46" t="s">
        <v>217</v>
      </c>
      <c r="C41" s="47">
        <f>SUM(C34:C40)</f>
        <v>5781</v>
      </c>
      <c r="D41" s="47">
        <f t="shared" ref="D41:E41" si="5">SUM(D34:D40)</f>
        <v>8153</v>
      </c>
      <c r="E41" s="47">
        <f t="shared" si="5"/>
        <v>7726</v>
      </c>
    </row>
    <row r="42" spans="1:5">
      <c r="A42" s="29" t="s">
        <v>313</v>
      </c>
      <c r="B42" s="45" t="s">
        <v>314</v>
      </c>
      <c r="C42" s="44">
        <v>0</v>
      </c>
      <c r="D42" s="44">
        <v>0</v>
      </c>
      <c r="E42" s="44">
        <v>0</v>
      </c>
    </row>
    <row r="43" spans="1:5">
      <c r="A43" s="29" t="s">
        <v>315</v>
      </c>
      <c r="B43" s="45" t="s">
        <v>316</v>
      </c>
      <c r="C43" s="44">
        <v>0</v>
      </c>
      <c r="D43" s="44">
        <v>0</v>
      </c>
      <c r="E43" s="44">
        <v>0</v>
      </c>
    </row>
    <row r="44" spans="1:5">
      <c r="A44" s="31" t="s">
        <v>317</v>
      </c>
      <c r="B44" s="46" t="s">
        <v>318</v>
      </c>
      <c r="C44" s="47">
        <v>0</v>
      </c>
      <c r="D44" s="47">
        <v>0</v>
      </c>
      <c r="E44" s="47">
        <v>0</v>
      </c>
    </row>
    <row r="45" spans="1:5">
      <c r="A45" s="29" t="s">
        <v>218</v>
      </c>
      <c r="B45" s="45" t="s">
        <v>219</v>
      </c>
      <c r="C45" s="44">
        <v>2468</v>
      </c>
      <c r="D45" s="44">
        <v>1924</v>
      </c>
      <c r="E45" s="44">
        <v>1906</v>
      </c>
    </row>
    <row r="46" spans="1:5">
      <c r="A46" s="29" t="s">
        <v>319</v>
      </c>
      <c r="B46" s="45" t="s">
        <v>320</v>
      </c>
      <c r="C46" s="44">
        <v>0</v>
      </c>
      <c r="D46" s="44">
        <v>306</v>
      </c>
      <c r="E46" s="44">
        <v>259</v>
      </c>
    </row>
    <row r="47" spans="1:5" s="128" customFormat="1" ht="25.5">
      <c r="A47" s="26" t="s">
        <v>3</v>
      </c>
      <c r="B47" s="27" t="s">
        <v>179</v>
      </c>
      <c r="C47" s="28" t="s">
        <v>5</v>
      </c>
      <c r="D47" s="28" t="s">
        <v>6</v>
      </c>
      <c r="E47" s="28" t="s">
        <v>7</v>
      </c>
    </row>
    <row r="48" spans="1:5">
      <c r="A48" s="29" t="s">
        <v>220</v>
      </c>
      <c r="B48" s="45" t="s">
        <v>221</v>
      </c>
      <c r="C48" s="44">
        <v>420</v>
      </c>
      <c r="D48" s="44">
        <v>420</v>
      </c>
      <c r="E48" s="44">
        <v>207</v>
      </c>
    </row>
    <row r="49" spans="1:5">
      <c r="A49" s="29" t="s">
        <v>321</v>
      </c>
      <c r="B49" s="45" t="s">
        <v>322</v>
      </c>
      <c r="C49" s="44">
        <v>0</v>
      </c>
      <c r="D49" s="44">
        <v>0</v>
      </c>
      <c r="E49" s="44"/>
    </row>
    <row r="50" spans="1:5">
      <c r="A50" s="29" t="s">
        <v>222</v>
      </c>
      <c r="B50" s="45" t="s">
        <v>223</v>
      </c>
      <c r="C50" s="44">
        <v>1443</v>
      </c>
      <c r="D50" s="44">
        <v>1444</v>
      </c>
      <c r="E50" s="44">
        <v>582</v>
      </c>
    </row>
    <row r="51" spans="1:5">
      <c r="A51" s="31" t="s">
        <v>224</v>
      </c>
      <c r="B51" s="46" t="s">
        <v>225</v>
      </c>
      <c r="C51" s="47">
        <f>SUM(C45:C50)</f>
        <v>4331</v>
      </c>
      <c r="D51" s="47">
        <f t="shared" ref="D51:E51" si="6">SUM(D45:D50)</f>
        <v>4094</v>
      </c>
      <c r="E51" s="47">
        <f t="shared" si="6"/>
        <v>2954</v>
      </c>
    </row>
    <row r="52" spans="1:5">
      <c r="A52" s="32" t="s">
        <v>226</v>
      </c>
      <c r="B52" s="49" t="s">
        <v>227</v>
      </c>
      <c r="C52" s="47">
        <f>SUM(C30+C33+C41+C44+C51)</f>
        <v>10887</v>
      </c>
      <c r="D52" s="47">
        <f t="shared" ref="D52:E52" si="7">SUM(D30+D33+D41+D44+D51)</f>
        <v>13246</v>
      </c>
      <c r="E52" s="47">
        <f t="shared" si="7"/>
        <v>11526</v>
      </c>
    </row>
    <row r="53" spans="1:5">
      <c r="A53" s="33" t="s">
        <v>323</v>
      </c>
      <c r="B53" s="45" t="s">
        <v>324</v>
      </c>
      <c r="C53" s="44">
        <v>0</v>
      </c>
      <c r="D53" s="44">
        <v>0</v>
      </c>
      <c r="E53" s="44"/>
    </row>
    <row r="54" spans="1:5">
      <c r="A54" s="33" t="s">
        <v>228</v>
      </c>
      <c r="B54" s="45" t="s">
        <v>229</v>
      </c>
      <c r="C54" s="44">
        <v>0</v>
      </c>
      <c r="D54" s="44">
        <v>46</v>
      </c>
      <c r="E54" s="44">
        <v>46</v>
      </c>
    </row>
    <row r="55" spans="1:5">
      <c r="A55" s="51" t="s">
        <v>325</v>
      </c>
      <c r="B55" s="45" t="s">
        <v>326</v>
      </c>
      <c r="C55" s="44">
        <v>0</v>
      </c>
      <c r="D55" s="44">
        <v>0</v>
      </c>
      <c r="E55" s="44"/>
    </row>
    <row r="56" spans="1:5">
      <c r="A56" s="51" t="s">
        <v>228</v>
      </c>
      <c r="B56" s="45" t="s">
        <v>229</v>
      </c>
      <c r="C56" s="44"/>
      <c r="D56" s="44"/>
      <c r="E56" s="44"/>
    </row>
    <row r="57" spans="1:5" ht="25.5">
      <c r="A57" s="51" t="s">
        <v>230</v>
      </c>
      <c r="B57" s="45" t="s">
        <v>231</v>
      </c>
      <c r="C57" s="44">
        <v>0</v>
      </c>
      <c r="D57" s="44">
        <v>23</v>
      </c>
      <c r="E57" s="44">
        <v>23</v>
      </c>
    </row>
    <row r="58" spans="1:5">
      <c r="A58" s="51" t="s">
        <v>232</v>
      </c>
      <c r="B58" s="45" t="s">
        <v>233</v>
      </c>
      <c r="C58" s="44">
        <v>0</v>
      </c>
      <c r="D58" s="44">
        <v>252</v>
      </c>
      <c r="E58" s="44">
        <v>189</v>
      </c>
    </row>
    <row r="59" spans="1:5">
      <c r="A59" s="33" t="s">
        <v>327</v>
      </c>
      <c r="B59" s="45" t="s">
        <v>328</v>
      </c>
      <c r="C59" s="44">
        <v>0</v>
      </c>
      <c r="D59" s="44">
        <v>0</v>
      </c>
      <c r="E59" s="44"/>
    </row>
    <row r="60" spans="1:5">
      <c r="A60" s="33" t="s">
        <v>329</v>
      </c>
      <c r="B60" s="45" t="s">
        <v>330</v>
      </c>
      <c r="C60" s="44">
        <v>0</v>
      </c>
      <c r="D60" s="44">
        <v>0</v>
      </c>
      <c r="E60" s="44"/>
    </row>
    <row r="61" spans="1:5">
      <c r="A61" s="33" t="s">
        <v>234</v>
      </c>
      <c r="B61" s="45" t="s">
        <v>235</v>
      </c>
      <c r="C61" s="44">
        <v>425</v>
      </c>
      <c r="D61" s="44">
        <v>385</v>
      </c>
      <c r="E61" s="44">
        <v>340</v>
      </c>
    </row>
    <row r="62" spans="1:5">
      <c r="A62" s="34" t="s">
        <v>236</v>
      </c>
      <c r="B62" s="49" t="s">
        <v>237</v>
      </c>
      <c r="C62" s="47">
        <f>SUM(C53:C61)</f>
        <v>425</v>
      </c>
      <c r="D62" s="47">
        <f t="shared" ref="D62:E62" si="8">SUM(D53:D61)</f>
        <v>706</v>
      </c>
      <c r="E62" s="47">
        <f t="shared" si="8"/>
        <v>598</v>
      </c>
    </row>
    <row r="63" spans="1:5">
      <c r="A63" s="52" t="s">
        <v>331</v>
      </c>
      <c r="B63" s="45" t="s">
        <v>332</v>
      </c>
      <c r="C63" s="44">
        <v>0</v>
      </c>
      <c r="D63" s="44"/>
      <c r="E63" s="44"/>
    </row>
    <row r="64" spans="1:5">
      <c r="A64" s="52" t="s">
        <v>238</v>
      </c>
      <c r="B64" s="45" t="s">
        <v>239</v>
      </c>
      <c r="C64" s="44">
        <v>0</v>
      </c>
      <c r="D64" s="44">
        <v>139</v>
      </c>
      <c r="E64" s="44">
        <v>121</v>
      </c>
    </row>
    <row r="65" spans="1:5" ht="25.5">
      <c r="A65" s="52" t="s">
        <v>333</v>
      </c>
      <c r="B65" s="45" t="s">
        <v>334</v>
      </c>
      <c r="C65" s="44">
        <v>0</v>
      </c>
      <c r="D65" s="44">
        <v>0</v>
      </c>
      <c r="E65" s="44"/>
    </row>
    <row r="66" spans="1:5" ht="25.5">
      <c r="A66" s="52" t="s">
        <v>335</v>
      </c>
      <c r="B66" s="45" t="s">
        <v>336</v>
      </c>
      <c r="C66" s="44">
        <v>0</v>
      </c>
      <c r="D66" s="44">
        <v>0</v>
      </c>
      <c r="E66" s="44"/>
    </row>
    <row r="67" spans="1:5" ht="25.5">
      <c r="A67" s="52" t="s">
        <v>240</v>
      </c>
      <c r="B67" s="45" t="s">
        <v>241</v>
      </c>
      <c r="C67" s="44">
        <v>1000</v>
      </c>
      <c r="D67" s="44">
        <v>1000</v>
      </c>
      <c r="E67" s="44">
        <v>1000</v>
      </c>
    </row>
    <row r="68" spans="1:5">
      <c r="A68" s="52" t="s">
        <v>242</v>
      </c>
      <c r="B68" s="45" t="s">
        <v>243</v>
      </c>
      <c r="C68" s="44">
        <v>479</v>
      </c>
      <c r="D68" s="44">
        <v>479</v>
      </c>
      <c r="E68" s="44">
        <v>258</v>
      </c>
    </row>
    <row r="69" spans="1:5" ht="25.5">
      <c r="A69" s="52" t="s">
        <v>337</v>
      </c>
      <c r="B69" s="45" t="s">
        <v>338</v>
      </c>
      <c r="C69" s="44">
        <v>0</v>
      </c>
      <c r="D69" s="44">
        <v>0</v>
      </c>
      <c r="E69" s="44"/>
    </row>
    <row r="70" spans="1:5" ht="25.5">
      <c r="A70" s="52" t="s">
        <v>339</v>
      </c>
      <c r="B70" s="45" t="s">
        <v>340</v>
      </c>
      <c r="C70" s="44">
        <v>0</v>
      </c>
      <c r="D70" s="44">
        <v>0</v>
      </c>
      <c r="E70" s="44"/>
    </row>
    <row r="71" spans="1:5">
      <c r="A71" s="52" t="s">
        <v>341</v>
      </c>
      <c r="B71" s="45" t="s">
        <v>342</v>
      </c>
      <c r="C71" s="44">
        <v>0</v>
      </c>
      <c r="D71" s="44">
        <v>0</v>
      </c>
      <c r="E71" s="44"/>
    </row>
    <row r="72" spans="1:5">
      <c r="A72" s="53" t="s">
        <v>343</v>
      </c>
      <c r="B72" s="45" t="s">
        <v>344</v>
      </c>
      <c r="C72" s="44">
        <v>0</v>
      </c>
      <c r="D72" s="44">
        <v>0</v>
      </c>
      <c r="E72" s="44"/>
    </row>
    <row r="73" spans="1:5">
      <c r="A73" s="52" t="s">
        <v>244</v>
      </c>
      <c r="B73" s="45" t="s">
        <v>245</v>
      </c>
      <c r="C73" s="44">
        <v>880</v>
      </c>
      <c r="D73" s="44">
        <v>1010</v>
      </c>
      <c r="E73" s="44">
        <v>1010</v>
      </c>
    </row>
    <row r="74" spans="1:5">
      <c r="A74" s="53" t="s">
        <v>246</v>
      </c>
      <c r="B74" s="45" t="s">
        <v>247</v>
      </c>
      <c r="C74" s="44">
        <v>520</v>
      </c>
      <c r="D74" s="44">
        <v>3286</v>
      </c>
      <c r="E74" s="44"/>
    </row>
    <row r="75" spans="1:5">
      <c r="A75" s="53" t="s">
        <v>345</v>
      </c>
      <c r="B75" s="45" t="s">
        <v>247</v>
      </c>
      <c r="C75" s="44">
        <v>0</v>
      </c>
      <c r="D75" s="44">
        <v>0</v>
      </c>
      <c r="E75" s="44"/>
    </row>
    <row r="76" spans="1:5">
      <c r="A76" s="34" t="s">
        <v>248</v>
      </c>
      <c r="B76" s="49" t="s">
        <v>249</v>
      </c>
      <c r="C76" s="47">
        <f>SUM(C63:C75)</f>
        <v>2879</v>
      </c>
      <c r="D76" s="47">
        <f t="shared" ref="D76:E76" si="9">SUM(D63:D75)</f>
        <v>5914</v>
      </c>
      <c r="E76" s="47">
        <f t="shared" si="9"/>
        <v>2389</v>
      </c>
    </row>
    <row r="77" spans="1:5" ht="15.75">
      <c r="A77" s="54" t="s">
        <v>250</v>
      </c>
      <c r="B77" s="49"/>
      <c r="C77" s="55">
        <f>SUM(C25+C26+C52+C62+C76)</f>
        <v>18847</v>
      </c>
      <c r="D77" s="55">
        <f t="shared" ref="D77:E77" si="10">SUM(D25+D26+D52+D62+D76)</f>
        <v>26938</v>
      </c>
      <c r="E77" s="55">
        <f t="shared" si="10"/>
        <v>20573</v>
      </c>
    </row>
    <row r="78" spans="1:5">
      <c r="A78" s="30" t="s">
        <v>251</v>
      </c>
      <c r="B78" s="29" t="s">
        <v>252</v>
      </c>
      <c r="C78" s="65"/>
      <c r="D78" s="65">
        <v>591</v>
      </c>
      <c r="E78" s="66">
        <v>591</v>
      </c>
    </row>
    <row r="79" spans="1:5">
      <c r="A79" s="56" t="s">
        <v>253</v>
      </c>
      <c r="B79" s="45" t="s">
        <v>254</v>
      </c>
      <c r="C79" s="44">
        <v>7189</v>
      </c>
      <c r="D79" s="44">
        <v>11026</v>
      </c>
      <c r="E79" s="44">
        <v>10572</v>
      </c>
    </row>
    <row r="80" spans="1:5">
      <c r="A80" s="56" t="s">
        <v>346</v>
      </c>
      <c r="B80" s="45" t="s">
        <v>347</v>
      </c>
      <c r="C80" s="44">
        <v>0</v>
      </c>
      <c r="D80" s="44">
        <v>0</v>
      </c>
      <c r="E80" s="44"/>
    </row>
    <row r="81" spans="1:5">
      <c r="A81" s="56" t="s">
        <v>348</v>
      </c>
      <c r="B81" s="45" t="s">
        <v>349</v>
      </c>
      <c r="C81" s="44">
        <v>0</v>
      </c>
      <c r="D81" s="44">
        <v>181</v>
      </c>
      <c r="E81" s="44">
        <v>181</v>
      </c>
    </row>
    <row r="82" spans="1:5">
      <c r="A82" s="30" t="s">
        <v>350</v>
      </c>
      <c r="B82" s="45" t="s">
        <v>351</v>
      </c>
      <c r="C82" s="44">
        <v>0</v>
      </c>
      <c r="D82" s="44">
        <v>0</v>
      </c>
      <c r="E82" s="44"/>
    </row>
    <row r="83" spans="1:5">
      <c r="A83" s="30" t="s">
        <v>352</v>
      </c>
      <c r="B83" s="45" t="s">
        <v>353</v>
      </c>
      <c r="C83" s="44">
        <v>0</v>
      </c>
      <c r="D83" s="44">
        <v>0</v>
      </c>
      <c r="E83" s="44"/>
    </row>
    <row r="84" spans="1:5">
      <c r="A84" s="30" t="s">
        <v>255</v>
      </c>
      <c r="B84" s="45" t="s">
        <v>256</v>
      </c>
      <c r="C84" s="44">
        <v>1941</v>
      </c>
      <c r="D84" s="44">
        <v>2024</v>
      </c>
      <c r="E84" s="44">
        <v>2024</v>
      </c>
    </row>
    <row r="85" spans="1:5">
      <c r="A85" s="35" t="s">
        <v>257</v>
      </c>
      <c r="B85" s="49" t="s">
        <v>258</v>
      </c>
      <c r="C85" s="47">
        <f>SUM(C78:C84)</f>
        <v>9130</v>
      </c>
      <c r="D85" s="47">
        <f t="shared" ref="D85:E85" si="11">SUM(D78:D84)</f>
        <v>13822</v>
      </c>
      <c r="E85" s="47">
        <f t="shared" si="11"/>
        <v>13368</v>
      </c>
    </row>
    <row r="86" spans="1:5">
      <c r="A86" s="33" t="s">
        <v>259</v>
      </c>
      <c r="B86" s="45" t="s">
        <v>260</v>
      </c>
      <c r="C86" s="44">
        <v>0</v>
      </c>
      <c r="D86" s="44">
        <v>2118</v>
      </c>
      <c r="E86" s="44">
        <v>1980</v>
      </c>
    </row>
    <row r="87" spans="1:5">
      <c r="A87" s="33" t="s">
        <v>354</v>
      </c>
      <c r="B87" s="45" t="s">
        <v>355</v>
      </c>
      <c r="C87" s="44">
        <v>0</v>
      </c>
      <c r="D87" s="44">
        <v>0</v>
      </c>
      <c r="E87" s="44"/>
    </row>
    <row r="88" spans="1:5">
      <c r="A88" s="33" t="s">
        <v>261</v>
      </c>
      <c r="B88" s="45" t="s">
        <v>262</v>
      </c>
      <c r="C88" s="44">
        <v>5489</v>
      </c>
      <c r="D88" s="44">
        <v>3631</v>
      </c>
      <c r="E88" s="44">
        <v>684</v>
      </c>
    </row>
    <row r="89" spans="1:5">
      <c r="A89" s="33" t="s">
        <v>263</v>
      </c>
      <c r="B89" s="45" t="s">
        <v>264</v>
      </c>
      <c r="C89" s="44">
        <v>1482</v>
      </c>
      <c r="D89" s="44">
        <v>715</v>
      </c>
      <c r="E89" s="44">
        <v>700</v>
      </c>
    </row>
    <row r="90" spans="1:5">
      <c r="A90" s="34" t="s">
        <v>265</v>
      </c>
      <c r="B90" s="49" t="s">
        <v>266</v>
      </c>
      <c r="C90" s="47">
        <f>SUM(C86:C89)</f>
        <v>6971</v>
      </c>
      <c r="D90" s="47">
        <f t="shared" ref="D90:E90" si="12">SUM(D86:D89)</f>
        <v>6464</v>
      </c>
      <c r="E90" s="47">
        <f t="shared" si="12"/>
        <v>3364</v>
      </c>
    </row>
    <row r="91" spans="1:5" s="128" customFormat="1">
      <c r="A91" s="34"/>
      <c r="B91" s="110"/>
      <c r="C91" s="137"/>
      <c r="D91" s="137"/>
      <c r="E91" s="137"/>
    </row>
    <row r="92" spans="1:5" s="128" customFormat="1" ht="25.5">
      <c r="A92" s="94" t="s">
        <v>3</v>
      </c>
      <c r="B92" s="129" t="s">
        <v>179</v>
      </c>
      <c r="C92" s="96" t="s">
        <v>5</v>
      </c>
      <c r="D92" s="96" t="s">
        <v>6</v>
      </c>
      <c r="E92" s="96" t="s">
        <v>7</v>
      </c>
    </row>
    <row r="93" spans="1:5" ht="32.25" customHeight="1">
      <c r="A93" s="33" t="s">
        <v>356</v>
      </c>
      <c r="B93" s="45" t="s">
        <v>357</v>
      </c>
      <c r="C93" s="44">
        <v>0</v>
      </c>
      <c r="D93" s="44">
        <v>0</v>
      </c>
      <c r="E93" s="44"/>
    </row>
    <row r="94" spans="1:5" ht="25.5">
      <c r="A94" s="33" t="s">
        <v>358</v>
      </c>
      <c r="B94" s="45" t="s">
        <v>359</v>
      </c>
      <c r="C94" s="44">
        <v>0</v>
      </c>
      <c r="D94" s="44">
        <v>0</v>
      </c>
      <c r="E94" s="44"/>
    </row>
    <row r="95" spans="1:5" ht="25.5">
      <c r="A95" s="33" t="s">
        <v>360</v>
      </c>
      <c r="B95" s="45" t="s">
        <v>361</v>
      </c>
      <c r="C95" s="44">
        <v>0</v>
      </c>
      <c r="D95" s="44">
        <v>0</v>
      </c>
      <c r="E95" s="44"/>
    </row>
    <row r="96" spans="1:5" ht="25.5">
      <c r="A96" s="33" t="s">
        <v>362</v>
      </c>
      <c r="B96" s="45" t="s">
        <v>363</v>
      </c>
      <c r="C96" s="44">
        <v>0</v>
      </c>
      <c r="D96" s="44">
        <v>0</v>
      </c>
      <c r="E96" s="44"/>
    </row>
    <row r="97" spans="1:5" ht="25.5">
      <c r="A97" s="33" t="s">
        <v>364</v>
      </c>
      <c r="B97" s="45" t="s">
        <v>365</v>
      </c>
      <c r="C97" s="44">
        <v>0</v>
      </c>
      <c r="D97" s="44">
        <v>0</v>
      </c>
      <c r="E97" s="44"/>
    </row>
    <row r="98" spans="1:5" ht="25.5">
      <c r="A98" s="33" t="s">
        <v>366</v>
      </c>
      <c r="B98" s="45" t="s">
        <v>367</v>
      </c>
      <c r="C98" s="44">
        <v>0</v>
      </c>
      <c r="D98" s="44">
        <v>0</v>
      </c>
      <c r="E98" s="44"/>
    </row>
    <row r="99" spans="1:5">
      <c r="A99" s="33" t="s">
        <v>267</v>
      </c>
      <c r="B99" s="45" t="s">
        <v>268</v>
      </c>
      <c r="C99" s="44">
        <v>200</v>
      </c>
      <c r="D99" s="44">
        <v>200</v>
      </c>
      <c r="E99" s="44">
        <v>0</v>
      </c>
    </row>
    <row r="100" spans="1:5" ht="25.5">
      <c r="A100" s="33" t="s">
        <v>368</v>
      </c>
      <c r="B100" s="45" t="s">
        <v>369</v>
      </c>
      <c r="C100" s="44">
        <v>0</v>
      </c>
      <c r="D100" s="44">
        <v>0</v>
      </c>
      <c r="E100" s="44"/>
    </row>
    <row r="101" spans="1:5">
      <c r="A101" s="34" t="s">
        <v>269</v>
      </c>
      <c r="B101" s="49" t="s">
        <v>270</v>
      </c>
      <c r="C101" s="47">
        <v>200</v>
      </c>
      <c r="D101" s="47">
        <v>200</v>
      </c>
      <c r="E101" s="47">
        <v>0</v>
      </c>
    </row>
    <row r="102" spans="1:5" ht="15.75">
      <c r="A102" s="54" t="s">
        <v>271</v>
      </c>
      <c r="B102" s="57"/>
      <c r="C102" s="55">
        <f>SUM(C85+C90+C101)</f>
        <v>16301</v>
      </c>
      <c r="D102" s="55">
        <f>SUM(D85+D90+D101)</f>
        <v>20486</v>
      </c>
      <c r="E102" s="55">
        <f>SUM(E85+E90+E101)</f>
        <v>16732</v>
      </c>
    </row>
    <row r="103" spans="1:5" ht="15.75">
      <c r="A103" s="39" t="s">
        <v>272</v>
      </c>
      <c r="B103" s="58" t="s">
        <v>273</v>
      </c>
      <c r="C103" s="47">
        <f>SUM(C25+C26+C52+C62+C76+C85+C90+C101)</f>
        <v>35148</v>
      </c>
      <c r="D103" s="47">
        <f>SUM(D25+D26+D52+D62+D76+D85+D90+D101)</f>
        <v>47424</v>
      </c>
      <c r="E103" s="47">
        <f>SUM(E25+E26+E52+E62+E76+E85+E90+E101)</f>
        <v>37305</v>
      </c>
    </row>
    <row r="104" spans="1:5">
      <c r="A104" s="33" t="s">
        <v>370</v>
      </c>
      <c r="B104" s="29" t="s">
        <v>371</v>
      </c>
      <c r="C104" s="59">
        <v>0</v>
      </c>
      <c r="D104" s="59">
        <v>0</v>
      </c>
      <c r="E104" s="33"/>
    </row>
    <row r="105" spans="1:5" ht="25.5">
      <c r="A105" s="33" t="s">
        <v>372</v>
      </c>
      <c r="B105" s="29" t="s">
        <v>373</v>
      </c>
      <c r="C105" s="59">
        <v>0</v>
      </c>
      <c r="D105" s="59">
        <v>0</v>
      </c>
      <c r="E105" s="33"/>
    </row>
    <row r="106" spans="1:5">
      <c r="A106" s="33" t="s">
        <v>274</v>
      </c>
      <c r="B106" s="29" t="s">
        <v>275</v>
      </c>
      <c r="C106" s="59">
        <v>4000</v>
      </c>
      <c r="D106" s="59">
        <v>4000</v>
      </c>
      <c r="E106" s="59">
        <v>4000</v>
      </c>
    </row>
    <row r="107" spans="1:5">
      <c r="A107" s="36" t="s">
        <v>276</v>
      </c>
      <c r="B107" s="31" t="s">
        <v>277</v>
      </c>
      <c r="C107" s="60">
        <f>SUM(C104:C106)</f>
        <v>4000</v>
      </c>
      <c r="D107" s="60">
        <f t="shared" ref="D107:E107" si="13">SUM(D104:D106)</f>
        <v>4000</v>
      </c>
      <c r="E107" s="60">
        <f t="shared" si="13"/>
        <v>4000</v>
      </c>
    </row>
    <row r="108" spans="1:5">
      <c r="A108" s="37" t="s">
        <v>374</v>
      </c>
      <c r="B108" s="29" t="s">
        <v>375</v>
      </c>
      <c r="C108" s="61">
        <v>0</v>
      </c>
      <c r="D108" s="53">
        <v>0</v>
      </c>
      <c r="E108" s="37"/>
    </row>
    <row r="109" spans="1:5">
      <c r="A109" s="37" t="s">
        <v>376</v>
      </c>
      <c r="B109" s="29" t="s">
        <v>377</v>
      </c>
      <c r="C109" s="61">
        <v>0</v>
      </c>
      <c r="D109" s="53">
        <v>0</v>
      </c>
      <c r="E109" s="37"/>
    </row>
    <row r="110" spans="1:5">
      <c r="A110" s="33" t="s">
        <v>378</v>
      </c>
      <c r="B110" s="29" t="s">
        <v>379</v>
      </c>
      <c r="C110" s="59">
        <v>0</v>
      </c>
      <c r="D110" s="52">
        <v>0</v>
      </c>
      <c r="E110" s="33"/>
    </row>
    <row r="111" spans="1:5">
      <c r="A111" s="33" t="s">
        <v>380</v>
      </c>
      <c r="B111" s="29" t="s">
        <v>381</v>
      </c>
      <c r="C111" s="59">
        <v>0</v>
      </c>
      <c r="D111" s="52">
        <v>0</v>
      </c>
      <c r="E111" s="33"/>
    </row>
    <row r="112" spans="1:5">
      <c r="A112" s="38" t="s">
        <v>382</v>
      </c>
      <c r="B112" s="31" t="s">
        <v>383</v>
      </c>
      <c r="C112" s="62">
        <v>0</v>
      </c>
      <c r="D112" s="63">
        <v>0</v>
      </c>
      <c r="E112" s="38"/>
    </row>
    <row r="113" spans="1:5">
      <c r="A113" s="37" t="s">
        <v>384</v>
      </c>
      <c r="B113" s="29" t="s">
        <v>385</v>
      </c>
      <c r="C113" s="61">
        <v>0</v>
      </c>
      <c r="D113" s="53">
        <v>0</v>
      </c>
      <c r="E113" s="37"/>
    </row>
    <row r="114" spans="1:5">
      <c r="A114" s="37" t="s">
        <v>386</v>
      </c>
      <c r="B114" s="29" t="s">
        <v>387</v>
      </c>
      <c r="C114" s="61">
        <v>0</v>
      </c>
      <c r="D114" s="53">
        <v>0</v>
      </c>
      <c r="E114" s="37"/>
    </row>
    <row r="115" spans="1:5">
      <c r="A115" s="38" t="s">
        <v>388</v>
      </c>
      <c r="B115" s="31" t="s">
        <v>389</v>
      </c>
      <c r="C115" s="62">
        <v>0</v>
      </c>
      <c r="D115" s="53">
        <v>0</v>
      </c>
      <c r="E115" s="37"/>
    </row>
    <row r="116" spans="1:5">
      <c r="A116" s="37" t="s">
        <v>390</v>
      </c>
      <c r="B116" s="29" t="s">
        <v>391</v>
      </c>
      <c r="C116" s="61">
        <v>0</v>
      </c>
      <c r="D116" s="53">
        <v>0</v>
      </c>
      <c r="E116" s="37"/>
    </row>
    <row r="117" spans="1:5">
      <c r="A117" s="37" t="s">
        <v>392</v>
      </c>
      <c r="B117" s="29" t="s">
        <v>393</v>
      </c>
      <c r="C117" s="61">
        <v>0</v>
      </c>
      <c r="D117" s="53">
        <v>0</v>
      </c>
      <c r="E117" s="37"/>
    </row>
    <row r="118" spans="1:5">
      <c r="A118" s="37" t="s">
        <v>394</v>
      </c>
      <c r="B118" s="29" t="s">
        <v>395</v>
      </c>
      <c r="C118" s="61">
        <v>0</v>
      </c>
      <c r="D118" s="53">
        <v>0</v>
      </c>
      <c r="E118" s="37"/>
    </row>
    <row r="119" spans="1:5">
      <c r="A119" s="64" t="s">
        <v>396</v>
      </c>
      <c r="B119" s="32" t="s">
        <v>397</v>
      </c>
      <c r="C119" s="62">
        <v>0</v>
      </c>
      <c r="D119" s="63">
        <v>0</v>
      </c>
      <c r="E119" s="38"/>
    </row>
    <row r="120" spans="1:5">
      <c r="A120" s="37" t="s">
        <v>398</v>
      </c>
      <c r="B120" s="29" t="s">
        <v>399</v>
      </c>
      <c r="C120" s="61">
        <v>0</v>
      </c>
      <c r="D120" s="53">
        <v>0</v>
      </c>
      <c r="E120" s="37"/>
    </row>
    <row r="121" spans="1:5">
      <c r="A121" s="33" t="s">
        <v>400</v>
      </c>
      <c r="B121" s="29" t="s">
        <v>401</v>
      </c>
      <c r="C121" s="59">
        <v>0</v>
      </c>
      <c r="D121" s="52">
        <v>0</v>
      </c>
      <c r="E121" s="33"/>
    </row>
    <row r="122" spans="1:5">
      <c r="A122" s="37" t="s">
        <v>402</v>
      </c>
      <c r="B122" s="29" t="s">
        <v>403</v>
      </c>
      <c r="C122" s="61">
        <v>0</v>
      </c>
      <c r="D122" s="53">
        <v>0</v>
      </c>
      <c r="E122" s="37"/>
    </row>
    <row r="123" spans="1:5">
      <c r="A123" s="37" t="s">
        <v>404</v>
      </c>
      <c r="B123" s="29" t="s">
        <v>405</v>
      </c>
      <c r="C123" s="61">
        <v>0</v>
      </c>
      <c r="D123" s="53">
        <v>0</v>
      </c>
      <c r="E123" s="37"/>
    </row>
    <row r="124" spans="1:5">
      <c r="A124" s="64" t="s">
        <v>406</v>
      </c>
      <c r="B124" s="32" t="s">
        <v>407</v>
      </c>
      <c r="C124" s="62">
        <v>0</v>
      </c>
      <c r="D124" s="63">
        <v>0</v>
      </c>
      <c r="E124" s="38"/>
    </row>
    <row r="125" spans="1:5">
      <c r="A125" s="33" t="s">
        <v>408</v>
      </c>
      <c r="B125" s="29" t="s">
        <v>409</v>
      </c>
      <c r="C125" s="59">
        <v>0</v>
      </c>
      <c r="D125" s="52">
        <v>0</v>
      </c>
      <c r="E125" s="33"/>
    </row>
    <row r="126" spans="1:5" ht="15.75">
      <c r="A126" s="41" t="s">
        <v>278</v>
      </c>
      <c r="B126" s="42" t="s">
        <v>279</v>
      </c>
      <c r="C126" s="62">
        <f>SUM(C107+C112+C113+C114+C115+C116++C117+C118+C124+C125)</f>
        <v>4000</v>
      </c>
      <c r="D126" s="63">
        <v>4000</v>
      </c>
      <c r="E126" s="38"/>
    </row>
    <row r="127" spans="1:5" ht="15.75">
      <c r="A127" s="40" t="s">
        <v>280</v>
      </c>
      <c r="B127" s="43"/>
      <c r="C127" s="47">
        <f>SUM(C103+C126)</f>
        <v>39148</v>
      </c>
      <c r="D127" s="47">
        <f t="shared" ref="D127:E127" si="14">SUM(D103+D126)</f>
        <v>51424</v>
      </c>
      <c r="E127" s="47">
        <f t="shared" si="14"/>
        <v>37305</v>
      </c>
    </row>
  </sheetData>
  <mergeCells count="3">
    <mergeCell ref="A1:E1"/>
    <mergeCell ref="A3:E3"/>
    <mergeCell ref="A4:E4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9"/>
  <sheetViews>
    <sheetView workbookViewId="0">
      <selection activeCell="I12" sqref="I12"/>
    </sheetView>
  </sheetViews>
  <sheetFormatPr defaultRowHeight="15"/>
  <cols>
    <col min="1" max="1" width="37.42578125" customWidth="1"/>
    <col min="3" max="3" width="11.28515625" customWidth="1"/>
    <col min="4" max="4" width="11.5703125" customWidth="1"/>
    <col min="5" max="5" width="10.85546875" customWidth="1"/>
  </cols>
  <sheetData>
    <row r="1" spans="1:5">
      <c r="A1" s="151" t="s">
        <v>410</v>
      </c>
      <c r="B1" s="151"/>
      <c r="C1" s="151"/>
      <c r="D1" s="151"/>
      <c r="E1" s="152"/>
    </row>
    <row r="2" spans="1:5">
      <c r="A2" s="76"/>
      <c r="B2" s="76"/>
      <c r="C2" s="76"/>
      <c r="D2" s="76"/>
      <c r="E2" s="79"/>
    </row>
    <row r="3" spans="1:5">
      <c r="A3" s="76"/>
      <c r="B3" s="76"/>
      <c r="C3" s="76"/>
      <c r="D3" s="76"/>
      <c r="E3" s="79"/>
    </row>
    <row r="4" spans="1:5" ht="15.75">
      <c r="A4" s="153" t="s">
        <v>419</v>
      </c>
      <c r="B4" s="153"/>
      <c r="C4" s="153"/>
      <c r="D4" s="153"/>
      <c r="E4" s="154"/>
    </row>
    <row r="5" spans="1:5" ht="15.75">
      <c r="A5" s="155" t="s">
        <v>411</v>
      </c>
      <c r="B5" s="155"/>
      <c r="C5" s="155"/>
      <c r="D5" s="156"/>
      <c r="E5" s="156"/>
    </row>
    <row r="6" spans="1:5" ht="19.5">
      <c r="A6" s="80"/>
      <c r="B6" s="81"/>
      <c r="C6" s="81"/>
      <c r="D6" s="67"/>
      <c r="E6" s="67"/>
    </row>
    <row r="7" spans="1:5" ht="19.5">
      <c r="A7" s="80"/>
      <c r="B7" s="81"/>
      <c r="C7" s="81"/>
      <c r="D7" s="67"/>
      <c r="E7" s="67"/>
    </row>
    <row r="8" spans="1:5" ht="19.5">
      <c r="A8" s="80"/>
      <c r="B8" s="81"/>
      <c r="C8" s="81"/>
      <c r="D8" s="67"/>
      <c r="E8" s="67"/>
    </row>
    <row r="9" spans="1:5" ht="26.25">
      <c r="A9" s="77" t="s">
        <v>412</v>
      </c>
      <c r="B9" s="68" t="s">
        <v>179</v>
      </c>
      <c r="C9" s="82" t="s">
        <v>5</v>
      </c>
      <c r="D9" s="83" t="s">
        <v>6</v>
      </c>
      <c r="E9" s="83" t="s">
        <v>7</v>
      </c>
    </row>
    <row r="10" spans="1:5">
      <c r="A10" s="92" t="s">
        <v>413</v>
      </c>
      <c r="B10" s="70" t="s">
        <v>229</v>
      </c>
      <c r="C10" s="82"/>
      <c r="D10" s="83">
        <v>46</v>
      </c>
      <c r="E10" s="83">
        <v>46</v>
      </c>
    </row>
    <row r="11" spans="1:5" ht="33.75" customHeight="1">
      <c r="A11" s="71" t="s">
        <v>414</v>
      </c>
      <c r="B11" s="69" t="s">
        <v>231</v>
      </c>
      <c r="C11" s="74">
        <v>0</v>
      </c>
      <c r="D11" s="84">
        <v>23</v>
      </c>
      <c r="E11" s="85">
        <v>23</v>
      </c>
    </row>
    <row r="12" spans="1:5" ht="36" customHeight="1">
      <c r="A12" s="72" t="s">
        <v>415</v>
      </c>
      <c r="B12" s="73" t="s">
        <v>231</v>
      </c>
      <c r="C12" s="75">
        <v>0</v>
      </c>
      <c r="D12" s="86">
        <v>23</v>
      </c>
      <c r="E12" s="86">
        <v>23</v>
      </c>
    </row>
    <row r="13" spans="1:5" ht="55.5" customHeight="1">
      <c r="A13" s="78" t="s">
        <v>420</v>
      </c>
      <c r="B13" s="69" t="s">
        <v>233</v>
      </c>
      <c r="C13" s="74"/>
      <c r="D13" s="84">
        <v>252</v>
      </c>
      <c r="E13" s="85">
        <v>189</v>
      </c>
    </row>
    <row r="14" spans="1:5" ht="25.5">
      <c r="A14" s="87" t="s">
        <v>416</v>
      </c>
      <c r="B14" s="73" t="s">
        <v>233</v>
      </c>
      <c r="C14" s="75">
        <v>0</v>
      </c>
      <c r="D14" s="86">
        <v>252</v>
      </c>
      <c r="E14" s="86">
        <v>189</v>
      </c>
    </row>
    <row r="15" spans="1:5">
      <c r="A15" s="71" t="s">
        <v>421</v>
      </c>
      <c r="B15" s="69" t="s">
        <v>235</v>
      </c>
      <c r="C15" s="74">
        <v>0</v>
      </c>
      <c r="D15" s="84">
        <v>40</v>
      </c>
      <c r="E15" s="85">
        <v>40</v>
      </c>
    </row>
    <row r="16" spans="1:5" ht="38.25">
      <c r="A16" s="71" t="s">
        <v>417</v>
      </c>
      <c r="B16" s="69" t="s">
        <v>235</v>
      </c>
      <c r="C16" s="74">
        <v>350</v>
      </c>
      <c r="D16" s="84">
        <v>345</v>
      </c>
      <c r="E16" s="84">
        <v>300</v>
      </c>
    </row>
    <row r="17" spans="1:5" ht="26.25" customHeight="1">
      <c r="A17" s="88" t="s">
        <v>418</v>
      </c>
      <c r="B17" s="73" t="s">
        <v>235</v>
      </c>
      <c r="C17" s="75">
        <v>425</v>
      </c>
      <c r="D17" s="86">
        <v>385</v>
      </c>
      <c r="E17" s="86">
        <v>340</v>
      </c>
    </row>
    <row r="18" spans="1:5" ht="15.75">
      <c r="A18" s="89" t="s">
        <v>236</v>
      </c>
      <c r="B18" s="90" t="s">
        <v>237</v>
      </c>
      <c r="C18" s="75">
        <f>SUM(C10+C12+C14+C17)</f>
        <v>425</v>
      </c>
      <c r="D18" s="111">
        <f t="shared" ref="D18:E18" si="0">SUM(D10+D12+D14+D17)</f>
        <v>706</v>
      </c>
      <c r="E18" s="112">
        <f t="shared" si="0"/>
        <v>598</v>
      </c>
    </row>
    <row r="19" spans="1:5">
      <c r="A19" s="91"/>
      <c r="B19" s="91"/>
      <c r="C19" s="67"/>
      <c r="D19" s="67"/>
      <c r="E19" s="67"/>
    </row>
  </sheetData>
  <mergeCells count="3">
    <mergeCell ref="A1:E1"/>
    <mergeCell ref="A4:E4"/>
    <mergeCell ref="A5:E5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4"/>
  <sheetViews>
    <sheetView workbookViewId="0">
      <selection activeCell="J10" sqref="J10"/>
    </sheetView>
  </sheetViews>
  <sheetFormatPr defaultRowHeight="15"/>
  <cols>
    <col min="1" max="1" width="30.85546875" customWidth="1"/>
    <col min="2" max="2" width="13.42578125" customWidth="1"/>
    <col min="3" max="3" width="12" customWidth="1"/>
    <col min="4" max="4" width="14.140625" customWidth="1"/>
    <col min="5" max="5" width="15.5703125" customWidth="1"/>
  </cols>
  <sheetData>
    <row r="1" spans="1:5">
      <c r="A1" s="151" t="s">
        <v>422</v>
      </c>
      <c r="B1" s="151"/>
      <c r="C1" s="151"/>
      <c r="D1" s="151"/>
      <c r="E1" s="152"/>
    </row>
    <row r="2" spans="1:5" ht="18.75">
      <c r="A2" s="157" t="s">
        <v>419</v>
      </c>
      <c r="B2" s="157"/>
      <c r="C2" s="157"/>
      <c r="D2" s="157"/>
      <c r="E2" s="158"/>
    </row>
    <row r="3" spans="1:5" ht="19.5">
      <c r="A3" s="159" t="s">
        <v>423</v>
      </c>
      <c r="B3" s="159"/>
      <c r="C3" s="159"/>
      <c r="D3" s="158"/>
      <c r="E3" s="158"/>
    </row>
    <row r="4" spans="1:5" ht="19.5">
      <c r="A4" s="124"/>
      <c r="B4" s="125"/>
      <c r="C4" s="125"/>
      <c r="D4" s="113"/>
      <c r="E4" s="113"/>
    </row>
    <row r="5" spans="1:5" ht="19.5">
      <c r="A5" s="124"/>
      <c r="B5" s="125"/>
      <c r="C5" s="125"/>
      <c r="D5" s="113"/>
      <c r="E5" s="113"/>
    </row>
    <row r="6" spans="1:5" ht="19.5">
      <c r="A6" s="124"/>
      <c r="B6" s="125"/>
      <c r="C6" s="125"/>
      <c r="D6" s="113"/>
      <c r="E6" s="113"/>
    </row>
    <row r="7" spans="1:5">
      <c r="A7" s="122" t="s">
        <v>412</v>
      </c>
      <c r="B7" s="114" t="s">
        <v>179</v>
      </c>
      <c r="C7" s="126" t="s">
        <v>424</v>
      </c>
      <c r="D7" s="127" t="s">
        <v>425</v>
      </c>
      <c r="E7" s="127" t="s">
        <v>426</v>
      </c>
    </row>
    <row r="8" spans="1:5" ht="33" customHeight="1">
      <c r="A8" s="117" t="s">
        <v>427</v>
      </c>
      <c r="B8" s="116" t="s">
        <v>241</v>
      </c>
      <c r="C8" s="119">
        <v>1000</v>
      </c>
      <c r="D8" s="119">
        <v>1000</v>
      </c>
      <c r="E8" s="119">
        <v>1000</v>
      </c>
    </row>
    <row r="9" spans="1:5" ht="42" customHeight="1">
      <c r="A9" s="123" t="s">
        <v>428</v>
      </c>
      <c r="B9" s="121" t="s">
        <v>241</v>
      </c>
      <c r="C9" s="120">
        <v>1000</v>
      </c>
      <c r="D9" s="120">
        <v>1000</v>
      </c>
      <c r="E9" s="120">
        <v>1000</v>
      </c>
    </row>
    <row r="10" spans="1:5" ht="32.25" customHeight="1">
      <c r="A10" s="117" t="s">
        <v>427</v>
      </c>
      <c r="B10" s="116" t="s">
        <v>243</v>
      </c>
      <c r="C10" s="119">
        <v>330</v>
      </c>
      <c r="D10" s="119">
        <v>330</v>
      </c>
      <c r="E10" s="119">
        <v>68</v>
      </c>
    </row>
    <row r="11" spans="1:5" ht="33" customHeight="1">
      <c r="A11" s="117" t="s">
        <v>429</v>
      </c>
      <c r="B11" s="116" t="s">
        <v>243</v>
      </c>
      <c r="C11" s="119">
        <v>149</v>
      </c>
      <c r="D11" s="119">
        <v>149</v>
      </c>
      <c r="E11" s="119">
        <v>190</v>
      </c>
    </row>
    <row r="12" spans="1:5" ht="30.75" customHeight="1">
      <c r="A12" s="123" t="s">
        <v>242</v>
      </c>
      <c r="B12" s="121" t="s">
        <v>243</v>
      </c>
      <c r="C12" s="120">
        <v>479</v>
      </c>
      <c r="D12" s="120">
        <v>479</v>
      </c>
      <c r="E12" s="120">
        <v>258</v>
      </c>
    </row>
    <row r="13" spans="1:5" ht="22.5" customHeight="1">
      <c r="A13" s="117" t="s">
        <v>430</v>
      </c>
      <c r="B13" s="115" t="s">
        <v>245</v>
      </c>
      <c r="C13" s="119">
        <v>880</v>
      </c>
      <c r="D13" s="119">
        <v>1010</v>
      </c>
      <c r="E13" s="119">
        <v>1010</v>
      </c>
    </row>
    <row r="14" spans="1:5" ht="38.25" customHeight="1">
      <c r="A14" s="118" t="s">
        <v>431</v>
      </c>
      <c r="B14" s="121" t="s">
        <v>245</v>
      </c>
      <c r="C14" s="120">
        <v>880</v>
      </c>
      <c r="D14" s="120">
        <v>1010</v>
      </c>
      <c r="E14" s="120">
        <v>1010</v>
      </c>
    </row>
  </sheetData>
  <mergeCells count="3">
    <mergeCell ref="A1:E1"/>
    <mergeCell ref="A2:E2"/>
    <mergeCell ref="A3:E3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7"/>
  <sheetViews>
    <sheetView tabSelected="1" workbookViewId="0">
      <selection activeCell="J16" sqref="J16:J17"/>
    </sheetView>
  </sheetViews>
  <sheetFormatPr defaultRowHeight="15"/>
  <cols>
    <col min="1" max="1" width="36.42578125" customWidth="1"/>
    <col min="3" max="3" width="12.42578125" customWidth="1"/>
    <col min="4" max="4" width="13.28515625" customWidth="1"/>
    <col min="5" max="5" width="14.140625" customWidth="1"/>
  </cols>
  <sheetData>
    <row r="1" spans="1:5">
      <c r="A1" s="151" t="s">
        <v>432</v>
      </c>
      <c r="B1" s="151"/>
      <c r="C1" s="151"/>
      <c r="D1" s="152"/>
      <c r="E1" s="152"/>
    </row>
    <row r="2" spans="1:5">
      <c r="A2" s="160"/>
      <c r="B2" s="160"/>
      <c r="C2" s="160"/>
      <c r="D2" s="160"/>
      <c r="E2" s="161"/>
    </row>
    <row r="3" spans="1:5" ht="18.75">
      <c r="A3" s="157" t="s">
        <v>448</v>
      </c>
      <c r="B3" s="157"/>
      <c r="C3" s="157"/>
      <c r="D3" s="161"/>
      <c r="E3" s="161"/>
    </row>
    <row r="4" spans="1:5" ht="16.5">
      <c r="A4" s="159" t="s">
        <v>433</v>
      </c>
      <c r="B4" s="162"/>
      <c r="C4" s="162"/>
      <c r="D4" s="161"/>
      <c r="E4" s="161"/>
    </row>
    <row r="5" spans="1:5" ht="19.5">
      <c r="A5" s="140"/>
      <c r="B5" s="141"/>
      <c r="C5" s="141"/>
      <c r="D5" s="128"/>
      <c r="E5" s="128"/>
    </row>
    <row r="6" spans="1:5" ht="19.5">
      <c r="A6" s="140"/>
      <c r="B6" s="141"/>
      <c r="C6" s="141"/>
      <c r="D6" s="128"/>
      <c r="E6" s="128"/>
    </row>
    <row r="7" spans="1:5" ht="19.5">
      <c r="A7" s="140"/>
      <c r="B7" s="141"/>
      <c r="C7" s="141"/>
      <c r="D7" s="128"/>
      <c r="E7" s="128"/>
    </row>
    <row r="8" spans="1:5" ht="19.5">
      <c r="A8" s="140"/>
      <c r="B8" s="141"/>
      <c r="C8" s="141"/>
      <c r="D8" s="128"/>
      <c r="E8" s="128"/>
    </row>
    <row r="9" spans="1:5" ht="25.5">
      <c r="A9" s="137" t="s">
        <v>412</v>
      </c>
      <c r="B9" s="129" t="s">
        <v>179</v>
      </c>
      <c r="C9" s="142" t="s">
        <v>424</v>
      </c>
      <c r="D9" s="138" t="s">
        <v>434</v>
      </c>
      <c r="E9" s="138" t="s">
        <v>426</v>
      </c>
    </row>
    <row r="10" spans="1:5" ht="51" customHeight="1">
      <c r="A10" s="130" t="s">
        <v>35</v>
      </c>
      <c r="B10" s="131" t="s">
        <v>36</v>
      </c>
      <c r="C10" s="134"/>
      <c r="D10" s="138">
        <v>6500</v>
      </c>
      <c r="E10" s="138">
        <v>6500</v>
      </c>
    </row>
    <row r="11" spans="1:5" ht="66" customHeight="1">
      <c r="A11" s="130" t="s">
        <v>435</v>
      </c>
      <c r="B11" s="131" t="s">
        <v>40</v>
      </c>
      <c r="C11" s="134"/>
      <c r="D11" s="138">
        <v>277</v>
      </c>
      <c r="E11" s="138">
        <v>277</v>
      </c>
    </row>
    <row r="12" spans="1:5" ht="57.75" customHeight="1">
      <c r="A12" s="133" t="s">
        <v>449</v>
      </c>
      <c r="B12" s="131" t="s">
        <v>44</v>
      </c>
      <c r="C12" s="134">
        <v>11503</v>
      </c>
      <c r="D12" s="138">
        <v>11504</v>
      </c>
      <c r="E12" s="138">
        <v>4465</v>
      </c>
    </row>
    <row r="13" spans="1:5" ht="59.25" customHeight="1">
      <c r="A13" s="132" t="s">
        <v>43</v>
      </c>
      <c r="B13" s="136" t="s">
        <v>44</v>
      </c>
      <c r="C13" s="135">
        <v>11503</v>
      </c>
      <c r="D13" s="139">
        <f>SUM(D10:D12)</f>
        <v>18281</v>
      </c>
      <c r="E13" s="139">
        <f>SUM(E10:E12)</f>
        <v>11242</v>
      </c>
    </row>
    <row r="14" spans="1:5">
      <c r="A14" s="133" t="s">
        <v>436</v>
      </c>
      <c r="B14" s="130" t="s">
        <v>119</v>
      </c>
      <c r="C14" s="134"/>
      <c r="D14" s="148"/>
      <c r="E14" s="148"/>
    </row>
    <row r="15" spans="1:5">
      <c r="A15" s="130" t="s">
        <v>437</v>
      </c>
      <c r="B15" s="130" t="s">
        <v>119</v>
      </c>
      <c r="C15" s="134"/>
      <c r="D15" s="148"/>
      <c r="E15" s="148"/>
    </row>
    <row r="16" spans="1:5" ht="25.5">
      <c r="A16" s="130" t="s">
        <v>438</v>
      </c>
      <c r="B16" s="130" t="s">
        <v>119</v>
      </c>
      <c r="C16" s="134"/>
      <c r="D16" s="148"/>
      <c r="E16" s="148"/>
    </row>
    <row r="17" spans="1:5" ht="25.5">
      <c r="A17" s="130" t="s">
        <v>439</v>
      </c>
      <c r="B17" s="130" t="s">
        <v>119</v>
      </c>
      <c r="C17" s="134"/>
      <c r="D17" s="148"/>
      <c r="E17" s="148"/>
    </row>
    <row r="18" spans="1:5">
      <c r="A18" s="133" t="s">
        <v>440</v>
      </c>
      <c r="B18" s="130" t="s">
        <v>119</v>
      </c>
      <c r="C18" s="134"/>
      <c r="D18" s="148"/>
      <c r="E18" s="148"/>
    </row>
    <row r="19" spans="1:5">
      <c r="A19" s="133" t="s">
        <v>441</v>
      </c>
      <c r="B19" s="130" t="s">
        <v>119</v>
      </c>
      <c r="C19" s="134"/>
      <c r="D19" s="148"/>
      <c r="E19" s="148"/>
    </row>
    <row r="20" spans="1:5">
      <c r="A20" s="133" t="s">
        <v>442</v>
      </c>
      <c r="B20" s="130" t="s">
        <v>119</v>
      </c>
      <c r="C20" s="134"/>
      <c r="D20" s="148"/>
      <c r="E20" s="148"/>
    </row>
    <row r="21" spans="1:5">
      <c r="A21" s="133" t="s">
        <v>443</v>
      </c>
      <c r="B21" s="130" t="s">
        <v>119</v>
      </c>
      <c r="C21" s="134"/>
      <c r="D21" s="148"/>
      <c r="E21" s="148"/>
    </row>
    <row r="22" spans="1:5" ht="38.25">
      <c r="A22" s="132" t="s">
        <v>444</v>
      </c>
      <c r="B22" s="136" t="s">
        <v>119</v>
      </c>
      <c r="C22" s="134"/>
      <c r="D22" s="148"/>
      <c r="E22" s="148"/>
    </row>
    <row r="23" spans="1:5">
      <c r="A23" s="133" t="s">
        <v>445</v>
      </c>
      <c r="B23" s="130" t="s">
        <v>121</v>
      </c>
      <c r="C23" s="134"/>
      <c r="D23" s="148"/>
      <c r="E23" s="148"/>
    </row>
    <row r="24" spans="1:5">
      <c r="A24" s="133" t="s">
        <v>446</v>
      </c>
      <c r="B24" s="130" t="s">
        <v>121</v>
      </c>
      <c r="C24" s="134"/>
      <c r="D24" s="148"/>
      <c r="E24" s="148"/>
    </row>
    <row r="25" spans="1:5">
      <c r="A25" s="133" t="s">
        <v>436</v>
      </c>
      <c r="B25" s="130" t="s">
        <v>121</v>
      </c>
      <c r="C25" s="134"/>
      <c r="D25" s="148"/>
      <c r="E25" s="148"/>
    </row>
    <row r="26" spans="1:5">
      <c r="A26" s="143" t="s">
        <v>437</v>
      </c>
      <c r="B26" s="143" t="s">
        <v>121</v>
      </c>
      <c r="C26" s="144"/>
      <c r="D26" s="148"/>
      <c r="E26" s="148"/>
    </row>
    <row r="27" spans="1:5">
      <c r="A27" s="133" t="s">
        <v>447</v>
      </c>
      <c r="B27" s="145" t="s">
        <v>127</v>
      </c>
      <c r="C27" s="146">
        <v>4000</v>
      </c>
      <c r="D27" s="147">
        <v>4000</v>
      </c>
      <c r="E27" s="147">
        <v>4000</v>
      </c>
    </row>
  </sheetData>
  <mergeCells count="4">
    <mergeCell ref="A1:E1"/>
    <mergeCell ref="A2:E2"/>
    <mergeCell ref="A3:E3"/>
    <mergeCell ref="A4:E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5</vt:i4>
      </vt:variant>
    </vt:vector>
  </HeadingPairs>
  <TitlesOfParts>
    <vt:vector size="5" baseType="lpstr">
      <vt:lpstr>bevételek jocímenként</vt:lpstr>
      <vt:lpstr>kiadások jogcímenként</vt:lpstr>
      <vt:lpstr>szociális</vt:lpstr>
      <vt:lpstr>átadott</vt:lpstr>
      <vt:lpstr>Átvett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Attila</dc:creator>
  <cp:lastModifiedBy>Jegyző</cp:lastModifiedBy>
  <cp:lastPrinted>2015-04-30T07:26:12Z</cp:lastPrinted>
  <dcterms:created xsi:type="dcterms:W3CDTF">2015-04-30T05:17:44Z</dcterms:created>
  <dcterms:modified xsi:type="dcterms:W3CDTF">2015-07-13T07:06:33Z</dcterms:modified>
</cp:coreProperties>
</file>