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10" windowWidth="20730" windowHeight="11640" activeTab="5"/>
  </bookViews>
  <sheets>
    <sheet name="Kiemelt előirányzatok" sheetId="1" r:id="rId1"/>
    <sheet name="Kiadás" sheetId="2" r:id="rId2"/>
    <sheet name="Bevételek" sheetId="3" r:id="rId3"/>
    <sheet name="Beruházás, felújítás" sheetId="4" r:id="rId4"/>
    <sheet name="Tartalék" sheetId="5" r:id="rId5"/>
    <sheet name="Felhasználási ütemterv" sheetId="6" r:id="rId6"/>
    <sheet name="Munka1" sheetId="7" r:id="rId7"/>
  </sheets>
  <calcPr calcId="145621"/>
</workbook>
</file>

<file path=xl/calcChain.xml><?xml version="1.0" encoding="utf-8"?>
<calcChain xmlns="http://schemas.openxmlformats.org/spreadsheetml/2006/main">
  <c r="O79" i="6"/>
  <c r="D79"/>
  <c r="E79"/>
  <c r="F79"/>
  <c r="G79"/>
  <c r="H79"/>
  <c r="I79"/>
  <c r="J79"/>
  <c r="K79"/>
  <c r="L79"/>
  <c r="M79"/>
  <c r="N79"/>
  <c r="C79"/>
  <c r="O24"/>
  <c r="D24"/>
  <c r="E24"/>
  <c r="F24"/>
  <c r="G24"/>
  <c r="H24"/>
  <c r="I24"/>
  <c r="J24"/>
  <c r="K24"/>
  <c r="L24"/>
  <c r="M24"/>
  <c r="N24"/>
  <c r="C24"/>
  <c r="O33"/>
  <c r="O94" l="1"/>
  <c r="N94"/>
  <c r="M94"/>
  <c r="L94"/>
  <c r="K94"/>
  <c r="J94"/>
  <c r="I94"/>
  <c r="H94"/>
  <c r="G94"/>
  <c r="F94"/>
  <c r="E94"/>
  <c r="D94"/>
  <c r="C94"/>
  <c r="O90"/>
  <c r="N90"/>
  <c r="M90"/>
  <c r="L90"/>
  <c r="K90"/>
  <c r="J90"/>
  <c r="I90"/>
  <c r="H90"/>
  <c r="G90"/>
  <c r="F90"/>
  <c r="E90"/>
  <c r="D90"/>
  <c r="C90"/>
  <c r="O85"/>
  <c r="N85"/>
  <c r="N86" s="1"/>
  <c r="M85"/>
  <c r="M86" s="1"/>
  <c r="L85"/>
  <c r="L86" s="1"/>
  <c r="K85"/>
  <c r="K86" s="1"/>
  <c r="J85"/>
  <c r="J86" s="1"/>
  <c r="I85"/>
  <c r="I86" s="1"/>
  <c r="H85"/>
  <c r="H86" s="1"/>
  <c r="G85"/>
  <c r="G86" s="1"/>
  <c r="F85"/>
  <c r="F86" s="1"/>
  <c r="E85"/>
  <c r="E86" s="1"/>
  <c r="D85"/>
  <c r="D86" s="1"/>
  <c r="C85"/>
  <c r="O81"/>
  <c r="N81"/>
  <c r="M81"/>
  <c r="L81"/>
  <c r="L92" s="1"/>
  <c r="L95" s="1"/>
  <c r="K81"/>
  <c r="J81"/>
  <c r="J92" s="1"/>
  <c r="J95" s="1"/>
  <c r="I81"/>
  <c r="H81"/>
  <c r="H92" s="1"/>
  <c r="H95" s="1"/>
  <c r="G81"/>
  <c r="F81"/>
  <c r="F92" s="1"/>
  <c r="F95" s="1"/>
  <c r="E81"/>
  <c r="D81"/>
  <c r="D92" s="1"/>
  <c r="D95" s="1"/>
  <c r="N55"/>
  <c r="N56" s="1"/>
  <c r="M55"/>
  <c r="M56" s="1"/>
  <c r="L55"/>
  <c r="L56" s="1"/>
  <c r="K55"/>
  <c r="K56" s="1"/>
  <c r="J55"/>
  <c r="J56" s="1"/>
  <c r="I55"/>
  <c r="I56" s="1"/>
  <c r="H55"/>
  <c r="H56" s="1"/>
  <c r="G55"/>
  <c r="G56" s="1"/>
  <c r="F55"/>
  <c r="F56" s="1"/>
  <c r="E55"/>
  <c r="E56" s="1"/>
  <c r="D55"/>
  <c r="C55"/>
  <c r="C56" s="1"/>
  <c r="O51"/>
  <c r="N51"/>
  <c r="M51"/>
  <c r="L51"/>
  <c r="K51"/>
  <c r="J51"/>
  <c r="I51"/>
  <c r="H51"/>
  <c r="G51"/>
  <c r="F51"/>
  <c r="E51"/>
  <c r="D51"/>
  <c r="C51"/>
  <c r="O48"/>
  <c r="N48"/>
  <c r="M48"/>
  <c r="M52" s="1"/>
  <c r="L48"/>
  <c r="K48"/>
  <c r="K52" s="1"/>
  <c r="J48"/>
  <c r="I48"/>
  <c r="I52" s="1"/>
  <c r="H48"/>
  <c r="G48"/>
  <c r="F48"/>
  <c r="E48"/>
  <c r="E52" s="1"/>
  <c r="D48"/>
  <c r="C48"/>
  <c r="C52" s="1"/>
  <c r="O44"/>
  <c r="N44"/>
  <c r="M44"/>
  <c r="L44"/>
  <c r="K44"/>
  <c r="J44"/>
  <c r="I44"/>
  <c r="H44"/>
  <c r="G44"/>
  <c r="F44"/>
  <c r="E44"/>
  <c r="D44"/>
  <c r="C44"/>
  <c r="O38"/>
  <c r="N38"/>
  <c r="M38"/>
  <c r="L38"/>
  <c r="K38"/>
  <c r="J38"/>
  <c r="I38"/>
  <c r="H38"/>
  <c r="G38"/>
  <c r="F38"/>
  <c r="E38"/>
  <c r="D38"/>
  <c r="C38"/>
  <c r="N33"/>
  <c r="L33"/>
  <c r="K33"/>
  <c r="J33"/>
  <c r="H33"/>
  <c r="G33"/>
  <c r="F33"/>
  <c r="E33"/>
  <c r="D33"/>
  <c r="C33"/>
  <c r="O28"/>
  <c r="N28"/>
  <c r="M28"/>
  <c r="L28"/>
  <c r="K28"/>
  <c r="J28"/>
  <c r="I28"/>
  <c r="H28"/>
  <c r="G28"/>
  <c r="F28"/>
  <c r="E28"/>
  <c r="D28"/>
  <c r="C28"/>
  <c r="O18"/>
  <c r="N18"/>
  <c r="M18"/>
  <c r="L18"/>
  <c r="K18"/>
  <c r="J18"/>
  <c r="I18"/>
  <c r="H18"/>
  <c r="G18"/>
  <c r="F18"/>
  <c r="E18"/>
  <c r="D18"/>
  <c r="C18"/>
  <c r="O15"/>
  <c r="N15"/>
  <c r="N29" s="1"/>
  <c r="M15"/>
  <c r="L15"/>
  <c r="L29" s="1"/>
  <c r="K15"/>
  <c r="J15"/>
  <c r="J29" s="1"/>
  <c r="I15"/>
  <c r="H15"/>
  <c r="H29" s="1"/>
  <c r="G15"/>
  <c r="F15"/>
  <c r="F29" s="1"/>
  <c r="E15"/>
  <c r="D15"/>
  <c r="D29" s="1"/>
  <c r="C15"/>
  <c r="O11"/>
  <c r="N11"/>
  <c r="M11"/>
  <c r="L11"/>
  <c r="K11"/>
  <c r="J11"/>
  <c r="I11"/>
  <c r="H11"/>
  <c r="G11"/>
  <c r="F11"/>
  <c r="E11"/>
  <c r="D11"/>
  <c r="C11"/>
  <c r="O8"/>
  <c r="N8"/>
  <c r="M8"/>
  <c r="L8"/>
  <c r="K8"/>
  <c r="J8"/>
  <c r="I8"/>
  <c r="H8"/>
  <c r="G8"/>
  <c r="F8"/>
  <c r="E8"/>
  <c r="D8"/>
  <c r="C8"/>
  <c r="E92" l="1"/>
  <c r="E95" s="1"/>
  <c r="G92"/>
  <c r="G95" s="1"/>
  <c r="I92"/>
  <c r="I95" s="1"/>
  <c r="K92"/>
  <c r="K95" s="1"/>
  <c r="M92"/>
  <c r="M95" s="1"/>
  <c r="N92"/>
  <c r="N95" s="1"/>
  <c r="D52"/>
  <c r="F52"/>
  <c r="N52"/>
  <c r="C86"/>
  <c r="O86"/>
  <c r="O92" s="1"/>
  <c r="O95" s="1"/>
  <c r="E12"/>
  <c r="E39" s="1"/>
  <c r="G12"/>
  <c r="I12"/>
  <c r="K12"/>
  <c r="M12"/>
  <c r="O12"/>
  <c r="D12"/>
  <c r="D53" s="1"/>
  <c r="F12"/>
  <c r="H12"/>
  <c r="H53" s="1"/>
  <c r="H57" s="1"/>
  <c r="J12"/>
  <c r="L12"/>
  <c r="L39" s="1"/>
  <c r="N12"/>
  <c r="C29"/>
  <c r="E29"/>
  <c r="G29"/>
  <c r="I29"/>
  <c r="K29"/>
  <c r="M29"/>
  <c r="C81"/>
  <c r="C92" s="1"/>
  <c r="C95" s="1"/>
  <c r="J53"/>
  <c r="J57" s="1"/>
  <c r="J39"/>
  <c r="L53"/>
  <c r="L57" s="1"/>
  <c r="D39"/>
  <c r="F53"/>
  <c r="F57" s="1"/>
  <c r="F39"/>
  <c r="K53"/>
  <c r="K57" s="1"/>
  <c r="D56"/>
  <c r="G53"/>
  <c r="G57" s="1"/>
  <c r="N39"/>
  <c r="N53"/>
  <c r="N57" s="1"/>
  <c r="G52"/>
  <c r="H52"/>
  <c r="L52"/>
  <c r="J52"/>
  <c r="C12"/>
  <c r="O52"/>
  <c r="O29"/>
  <c r="H39" l="1"/>
  <c r="E53"/>
  <c r="E57" s="1"/>
  <c r="K39"/>
  <c r="G39"/>
  <c r="C39"/>
  <c r="C53"/>
  <c r="C57" s="1"/>
  <c r="O39"/>
  <c r="M53"/>
  <c r="M57" s="1"/>
  <c r="M39"/>
  <c r="I39"/>
  <c r="I53"/>
  <c r="I57" s="1"/>
  <c r="D57"/>
  <c r="J27" i="4"/>
  <c r="J18"/>
  <c r="I27"/>
  <c r="I18"/>
  <c r="C27"/>
  <c r="C18"/>
  <c r="F11" i="3"/>
  <c r="F13" s="1"/>
  <c r="E11"/>
  <c r="E13" s="1"/>
  <c r="F38" i="2"/>
  <c r="E24" i="3"/>
  <c r="E19"/>
  <c r="F29"/>
  <c r="F30" s="1"/>
  <c r="D29"/>
  <c r="D30" s="1"/>
  <c r="C29"/>
  <c r="C30" s="1"/>
  <c r="F24"/>
  <c r="D24"/>
  <c r="C24"/>
  <c r="F19"/>
  <c r="F25" s="1"/>
  <c r="F31" s="1"/>
  <c r="D19"/>
  <c r="C19"/>
  <c r="D11"/>
  <c r="D13" s="1"/>
  <c r="C11"/>
  <c r="C13" s="1"/>
  <c r="E60" i="2"/>
  <c r="E59"/>
  <c r="E55"/>
  <c r="E52"/>
  <c r="E48"/>
  <c r="E56" s="1"/>
  <c r="E43"/>
  <c r="E38"/>
  <c r="E19"/>
  <c r="E33"/>
  <c r="E29"/>
  <c r="E22"/>
  <c r="E34" s="1"/>
  <c r="E15"/>
  <c r="E12"/>
  <c r="E16" s="1"/>
  <c r="H60"/>
  <c r="F59"/>
  <c r="F60" s="1"/>
  <c r="D59"/>
  <c r="D60" s="1"/>
  <c r="C59"/>
  <c r="C60" s="1"/>
  <c r="F55"/>
  <c r="D55"/>
  <c r="C54"/>
  <c r="C55" s="1"/>
  <c r="F52"/>
  <c r="D52"/>
  <c r="C50"/>
  <c r="C52" s="1"/>
  <c r="G48"/>
  <c r="F48"/>
  <c r="D48"/>
  <c r="D56" s="1"/>
  <c r="C46"/>
  <c r="C48" s="1"/>
  <c r="H44"/>
  <c r="H57" s="1"/>
  <c r="F43"/>
  <c r="D43"/>
  <c r="C43"/>
  <c r="G38"/>
  <c r="D38"/>
  <c r="C38"/>
  <c r="G34"/>
  <c r="G43" s="1"/>
  <c r="F33"/>
  <c r="D33"/>
  <c r="C31"/>
  <c r="C33" s="1"/>
  <c r="F29"/>
  <c r="D29"/>
  <c r="C25"/>
  <c r="C29" s="1"/>
  <c r="F22"/>
  <c r="D22"/>
  <c r="C22"/>
  <c r="F19"/>
  <c r="D19"/>
  <c r="C19"/>
  <c r="G15"/>
  <c r="G16" s="1"/>
  <c r="F15"/>
  <c r="D15"/>
  <c r="C15"/>
  <c r="C16" s="1"/>
  <c r="F12"/>
  <c r="D12"/>
  <c r="C12"/>
  <c r="D25" i="1"/>
  <c r="D27" s="1"/>
  <c r="D18"/>
  <c r="D20" s="1"/>
  <c r="C25"/>
  <c r="C27" s="1"/>
  <c r="B25"/>
  <c r="B27" s="1"/>
  <c r="C18"/>
  <c r="C20" s="1"/>
  <c r="B18"/>
  <c r="B20" s="1"/>
  <c r="O57" i="6" l="1"/>
  <c r="O53"/>
  <c r="E44" i="2"/>
  <c r="E57" s="1"/>
  <c r="E61" s="1"/>
  <c r="E25" i="3"/>
  <c r="E31" s="1"/>
  <c r="D16" i="2"/>
  <c r="H61"/>
  <c r="D25" i="3"/>
  <c r="F56" i="2"/>
  <c r="C34"/>
  <c r="C44" s="1"/>
  <c r="F16"/>
  <c r="C25" i="3"/>
  <c r="C31"/>
  <c r="D31"/>
  <c r="F34" i="2"/>
  <c r="D34"/>
  <c r="D44" s="1"/>
  <c r="D57" s="1"/>
  <c r="D61" s="1"/>
  <c r="C56"/>
  <c r="G44"/>
  <c r="G57"/>
  <c r="G61" s="1"/>
  <c r="F44" l="1"/>
  <c r="F57" s="1"/>
  <c r="F61" s="1"/>
  <c r="C57"/>
  <c r="C61" s="1"/>
</calcChain>
</file>

<file path=xl/sharedStrings.xml><?xml version="1.0" encoding="utf-8"?>
<sst xmlns="http://schemas.openxmlformats.org/spreadsheetml/2006/main" count="455" uniqueCount="245">
  <si>
    <t>Völcsej Község Önkormányzatának  2016. évi költségvetése</t>
  </si>
  <si>
    <t>Az egységes rovatrend szerint a kiemelt kiadási és bevételi jogcímek</t>
  </si>
  <si>
    <t>Megnevezés</t>
  </si>
  <si>
    <t>Eredeti ei.</t>
  </si>
  <si>
    <t>Módosított ei. 2016.06.30.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</si>
  <si>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</si>
  <si>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</si>
  <si>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</si>
  <si>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</si>
  <si>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</si>
  <si>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</si>
  <si>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</si>
  <si>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</si>
  <si>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</si>
  <si>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</si>
  <si>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</si>
  <si>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</si>
  <si>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</si>
  <si>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</si>
  <si>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</si>
  <si>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</si>
  <si>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</si>
  <si>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>B2. Felhalmozási célú támogatások áh. belűlről</t>
  </si>
  <si>
    <t>Völcsej Község Önkormányzat  2016. évi költségvetésének mérlege</t>
  </si>
  <si>
    <t>Kiadások (E Ft)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</si>
  <si>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</si>
  <si>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</si>
  <si>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</si>
  <si>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</si>
  <si>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</si>
  <si>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Törvény szerinti illetmények, munkabérek</t>
  </si>
  <si>
    <t>K1101</t>
  </si>
  <si>
    <t>Béren kívüli juttatások</t>
  </si>
  <si>
    <t>K1107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</si>
  <si>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</si>
  <si>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</si>
  <si>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</si>
  <si>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</si>
  <si>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</si>
  <si>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</si>
  <si>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</si>
  <si>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</si>
  <si>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</si>
  <si>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</si>
  <si>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</si>
  <si>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</si>
  <si>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</si>
  <si>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</si>
  <si>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</si>
  <si>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</si>
  <si>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</si>
  <si>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</si>
  <si>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</si>
  <si>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</si>
  <si>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</si>
  <si>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</si>
  <si>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</si>
  <si>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</si>
  <si>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</si>
  <si>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</si>
  <si>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</si>
  <si>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</si>
  <si>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</si>
  <si>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</si>
  <si>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</si>
  <si>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</si>
  <si>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</si>
  <si>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</si>
  <si>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</si>
  <si>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</si>
  <si>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</si>
  <si>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</si>
  <si>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Működési célú előzetesen felszámított általános forgalmi adó</t>
  </si>
  <si>
    <t>K351</t>
  </si>
  <si>
    <t xml:space="preserve">Fizetendő általános forgalmi adó </t>
  </si>
  <si>
    <t>K352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</si>
  <si>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</si>
  <si>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</si>
  <si>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</si>
  <si>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</si>
  <si>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</si>
  <si>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</si>
  <si>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</si>
  <si>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</si>
  <si>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</si>
  <si>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</si>
  <si>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</si>
  <si>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</si>
  <si>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Elvonások és befizetések</t>
  </si>
  <si>
    <t>K502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</si>
  <si>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</si>
  <si>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</si>
  <si>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</si>
  <si>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</si>
  <si>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</si>
  <si>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</si>
  <si>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</si>
  <si>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</si>
  <si>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</si>
  <si>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</si>
  <si>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</si>
  <si>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</si>
  <si>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</si>
  <si>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</si>
  <si>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</si>
  <si>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</si>
  <si>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</si>
  <si>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</si>
  <si>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</si>
  <si>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</si>
  <si>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</si>
  <si>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</si>
  <si>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</si>
  <si>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</si>
  <si>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</si>
  <si>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</si>
  <si>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</si>
  <si>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</si>
  <si>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</si>
  <si>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</si>
  <si>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</si>
  <si>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</si>
  <si>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</si>
  <si>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</si>
  <si>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</si>
  <si>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</si>
  <si>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>Központi, irányító szervi támogatások folyósítása</t>
  </si>
  <si>
    <t>K915</t>
  </si>
  <si>
    <t xml:space="preserve">Finanszírozási kiadások </t>
  </si>
  <si>
    <t>K9</t>
  </si>
  <si>
    <t>Családi támogatások</t>
  </si>
  <si>
    <t>K42</t>
  </si>
  <si>
    <t>Bevételek (E Ft)</t>
  </si>
  <si>
    <t>Rovat-
szám</t>
  </si>
  <si>
    <t>Módosított ei. 20165.06.30.</t>
  </si>
  <si>
    <t>Helyi önkormányzatok működésének általános támogatása</t>
  </si>
  <si>
    <t>B111</t>
  </si>
  <si>
    <t xml:space="preserve">Önkormányzatok működési támogatásai </t>
  </si>
  <si>
    <t>B11</t>
  </si>
  <si>
    <t>Egyéb működési c. támogatások bevételei államháztartáson belülről</t>
  </si>
  <si>
    <t>B16</t>
  </si>
  <si>
    <t>Működési célú támogatások államháztartáson belülről</t>
  </si>
  <si>
    <t>B1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</si>
  <si>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</si>
  <si>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</si>
  <si>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</si>
  <si>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</si>
  <si>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</si>
  <si>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</si>
  <si>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>Egyéb közhatalmi bevételek</t>
  </si>
  <si>
    <t>B36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</si>
  <si>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</si>
  <si>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</si>
  <si>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</si>
  <si>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</si>
  <si>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</si>
  <si>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</si>
  <si>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</si>
  <si>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</si>
  <si>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>Egyéb működési bevételek</t>
  </si>
  <si>
    <t>B411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</si>
  <si>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</si>
  <si>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</si>
  <si>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</si>
  <si>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</si>
  <si>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</si>
  <si>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</si>
  <si>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</si>
  <si>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</si>
  <si>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</si>
  <si>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</si>
  <si>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</si>
  <si>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</si>
  <si>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>Települési önkormányzatok szoc., gyermekj.és gyermekétkeztetési támogatása</t>
  </si>
  <si>
    <t>B113</t>
  </si>
  <si>
    <t xml:space="preserve">Települési önkormányzatok kulturális feladatainak támogatása </t>
  </si>
  <si>
    <t>B114</t>
  </si>
  <si>
    <t>Működési célú költségvetési támogatások és kieg.támogatások</t>
  </si>
  <si>
    <t>B115</t>
  </si>
  <si>
    <t xml:space="preserve">Elszámolásból származó bevételek </t>
  </si>
  <si>
    <t>B116</t>
  </si>
  <si>
    <t>Felhalmozási célú önkormányzati támogatások</t>
  </si>
  <si>
    <t>B21</t>
  </si>
  <si>
    <t>Völcsej Község Önkormányzat  2016. évi költségvetése</t>
  </si>
  <si>
    <t>Beruházások és felújítások (E Ft)</t>
  </si>
  <si>
    <t xml:space="preserve">Eredeti ei. </t>
  </si>
  <si>
    <t>KÖLTSÉGVETÉSI SZERV</t>
  </si>
  <si>
    <t>MINDÖSSZESEN</t>
  </si>
  <si>
    <t xml:space="preserve">Vízközmű beruházás </t>
  </si>
  <si>
    <t>Út-, járdafelújítás</t>
  </si>
  <si>
    <t>Fő u. 21. fűtéskorszerűsítés</t>
  </si>
  <si>
    <t>Fatároló, gépkocsi beálló</t>
  </si>
  <si>
    <t>Ingatlanok létesítése</t>
  </si>
  <si>
    <t>Egyéb tárgyi eszköz beszerzése</t>
  </si>
  <si>
    <t>Sihl fűkasza</t>
  </si>
  <si>
    <t>Áramfejlesztő</t>
  </si>
  <si>
    <t>56-os emlék</t>
  </si>
  <si>
    <t>Fő u. 50. WC felújítás</t>
  </si>
  <si>
    <t>Vízmű felújítás</t>
  </si>
  <si>
    <t>Szvcs. Hálózat gépeinek felújítása</t>
  </si>
  <si>
    <t>Egyéb tárgyi eszköz felújítás</t>
  </si>
  <si>
    <t>Általános- és céltartalékok (E Ft)</t>
  </si>
  <si>
    <t>Általános tartalékok</t>
  </si>
  <si>
    <t>Céltartalékok-</t>
  </si>
  <si>
    <t xml:space="preserve"> Völcsej Község Önkormányzat 2016. évi költségvetése</t>
  </si>
  <si>
    <t>Előirányzat felhasználási terv (E Ft)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</si>
  <si>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</si>
  <si>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</si>
  <si>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</si>
  <si>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</si>
  <si>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</si>
  <si>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</si>
  <si>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</si>
  <si>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</si>
  <si>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</si>
  <si>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</si>
  <si>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</si>
  <si>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</si>
  <si>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</si>
  <si>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K11131</t>
  </si>
  <si>
    <t xml:space="preserve"> Üzemelétetési anyagok </t>
  </si>
  <si>
    <t>Szakmai tevékenységet segítő szolgáltatások</t>
  </si>
  <si>
    <t>Fizetendő ált. forgalmi adó</t>
  </si>
  <si>
    <t xml:space="preserve">Elvonások és befizetések </t>
  </si>
  <si>
    <t>Egyéb tárgyi eszköz beszerezése, létesítése</t>
  </si>
  <si>
    <t>Egyéb tárgyi eszközök felújítása</t>
  </si>
  <si>
    <t>Egyéb felhalmozási célú támogatás államháztartáson kívülre</t>
  </si>
  <si>
    <t xml:space="preserve">Belföldi finanszírozás kiadásai </t>
  </si>
  <si>
    <t>K91</t>
  </si>
  <si>
    <t xml:space="preserve">Termékek és szolgáltatások adói </t>
  </si>
  <si>
    <t>B35</t>
  </si>
  <si>
    <t>Előző évi kv.maradvány igénybevétele</t>
  </si>
  <si>
    <t>Finanszírozási bevételek</t>
  </si>
  <si>
    <t>Módosított ei. 2016.11.30.</t>
  </si>
  <si>
    <t xml:space="preserve">2.1. sz.melléklet az 1 /2017.(I.10.). sz. önkormányzati rendelethez </t>
  </si>
  <si>
    <t xml:space="preserve">1. sz. melléklet az    1/ 2017.(I.10.) sz. önkormányzati rendelethez </t>
  </si>
  <si>
    <t xml:space="preserve">2.2. sz.melléklet az 1/2017.(I.30.) sz. önkormányzati rendelethez </t>
  </si>
  <si>
    <t xml:space="preserve">4.sz.melléklet az 1/2017.(I.30.) sz. önkormányzati rendelethez </t>
  </si>
  <si>
    <t xml:space="preserve">5.sz.melléklet az 1 /2017.(I.30.)  önkormányzati rendelethez </t>
  </si>
  <si>
    <t>9.sz.melléklet az  1 /2017.(I.10.) önkormányzati rendelethez</t>
  </si>
  <si>
    <t>Települési önkormányzatok szoc. Támogatása</t>
  </si>
  <si>
    <t>Települési önkormányzatok kulturális támogatása</t>
  </si>
  <si>
    <t>Működési célú költségvetési támogatások</t>
  </si>
  <si>
    <t>Elszámolásból származó bevételek</t>
  </si>
  <si>
    <t>B2</t>
  </si>
</sst>
</file>

<file path=xl/styles.xml><?xml version="1.0" encoding="utf-8"?>
<styleSheet xmlns="http://schemas.openxmlformats.org/spreadsheetml/2006/main">
  <numFmts count="3">
    <numFmt numFmtId="164" formatCode="\ ##########"/>
    <numFmt numFmtId="165" formatCode="0__"/>
    <numFmt numFmtId="166" formatCode="[$-40E]yyyy/\ mmmm;@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1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6" fillId="2" borderId="1" xfId="0" applyFont="1" applyFill="1" applyBorder="1"/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/>
    </xf>
    <xf numFmtId="3" fontId="5" fillId="0" borderId="2" xfId="0" applyNumberFormat="1" applyFont="1" applyBorder="1"/>
    <xf numFmtId="3" fontId="1" fillId="0" borderId="1" xfId="0" applyNumberFormat="1" applyFont="1" applyBorder="1"/>
    <xf numFmtId="3" fontId="5" fillId="0" borderId="1" xfId="0" applyNumberFormat="1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3" fontId="7" fillId="0" borderId="1" xfId="0" applyNumberFormat="1" applyFont="1" applyBorder="1" applyAlignment="1">
      <alignment horizontal="right"/>
    </xf>
    <xf numFmtId="0" fontId="8" fillId="0" borderId="0" xfId="0" applyFo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/>
    </xf>
    <xf numFmtId="0" fontId="11" fillId="0" borderId="1" xfId="0" applyFont="1" applyBorder="1"/>
    <xf numFmtId="0" fontId="12" fillId="0" borderId="1" xfId="0" applyFont="1" applyBorder="1"/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/>
    </xf>
    <xf numFmtId="0" fontId="13" fillId="0" borderId="1" xfId="0" applyFont="1" applyBorder="1"/>
    <xf numFmtId="0" fontId="14" fillId="0" borderId="1" xfId="0" applyFont="1" applyBorder="1"/>
    <xf numFmtId="0" fontId="9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6" fillId="3" borderId="1" xfId="0" applyFont="1" applyFill="1" applyBorder="1"/>
    <xf numFmtId="3" fontId="17" fillId="0" borderId="1" xfId="0" applyNumberFormat="1" applyFont="1" applyBorder="1"/>
    <xf numFmtId="0" fontId="18" fillId="0" borderId="1" xfId="0" applyFont="1" applyBorder="1"/>
    <xf numFmtId="0" fontId="19" fillId="0" borderId="1" xfId="0" applyFont="1" applyBorder="1"/>
    <xf numFmtId="165" fontId="10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3" fontId="15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/>
    </xf>
    <xf numFmtId="3" fontId="20" fillId="0" borderId="1" xfId="0" applyNumberFormat="1" applyFont="1" applyFill="1" applyBorder="1" applyAlignment="1">
      <alignment horizontal="right" vertical="center"/>
    </xf>
    <xf numFmtId="0" fontId="21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/>
    </xf>
    <xf numFmtId="0" fontId="2" fillId="2" borderId="1" xfId="0" applyFont="1" applyFill="1" applyBorder="1"/>
    <xf numFmtId="0" fontId="22" fillId="2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0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/>
    <xf numFmtId="0" fontId="21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2" fillId="5" borderId="1" xfId="0" applyFont="1" applyFill="1" applyBorder="1"/>
    <xf numFmtId="3" fontId="11" fillId="0" borderId="1" xfId="0" applyNumberFormat="1" applyFont="1" applyBorder="1"/>
    <xf numFmtId="3" fontId="13" fillId="0" borderId="1" xfId="0" applyNumberFormat="1" applyFont="1" applyBorder="1"/>
    <xf numFmtId="3" fontId="18" fillId="0" borderId="1" xfId="0" applyNumberFormat="1" applyFont="1" applyBorder="1"/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/>
    </xf>
    <xf numFmtId="3" fontId="1" fillId="0" borderId="0" xfId="0" applyNumberFormat="1" applyFont="1"/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3" fontId="7" fillId="0" borderId="0" xfId="0" applyNumberFormat="1" applyFont="1" applyBorder="1"/>
    <xf numFmtId="3" fontId="1" fillId="0" borderId="0" xfId="0" applyNumberFormat="1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6" fontId="23" fillId="0" borderId="1" xfId="0" applyNumberFormat="1" applyFont="1" applyBorder="1" applyAlignment="1">
      <alignment horizontal="center"/>
    </xf>
    <xf numFmtId="166" fontId="24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3" fontId="5" fillId="0" borderId="0" xfId="0" applyNumberFormat="1" applyFont="1"/>
    <xf numFmtId="0" fontId="5" fillId="0" borderId="1" xfId="0" applyFont="1" applyFill="1" applyBorder="1" applyAlignment="1">
      <alignment vertical="center" wrapText="1"/>
    </xf>
    <xf numFmtId="3" fontId="7" fillId="0" borderId="0" xfId="0" applyNumberFormat="1" applyFont="1"/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25" fillId="5" borderId="1" xfId="0" applyFont="1" applyFill="1" applyBorder="1"/>
    <xf numFmtId="164" fontId="25" fillId="5" borderId="1" xfId="0" applyNumberFormat="1" applyFont="1" applyFill="1" applyBorder="1" applyAlignment="1">
      <alignment vertical="center"/>
    </xf>
    <xf numFmtId="3" fontId="25" fillId="5" borderId="1" xfId="0" applyNumberFormat="1" applyFont="1" applyFill="1" applyBorder="1"/>
    <xf numFmtId="0" fontId="26" fillId="5" borderId="0" xfId="0" applyFont="1" applyFill="1"/>
    <xf numFmtId="165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164" fontId="6" fillId="5" borderId="1" xfId="0" applyNumberFormat="1" applyFont="1" applyFill="1" applyBorder="1" applyAlignment="1">
      <alignment vertical="center"/>
    </xf>
    <xf numFmtId="3" fontId="6" fillId="5" borderId="1" xfId="0" applyNumberFormat="1" applyFont="1" applyFill="1" applyBorder="1"/>
    <xf numFmtId="0" fontId="7" fillId="5" borderId="0" xfId="0" applyFont="1" applyFill="1"/>
    <xf numFmtId="0" fontId="11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3" fontId="5" fillId="5" borderId="1" xfId="0" applyNumberFormat="1" applyFont="1" applyFill="1" applyBorder="1"/>
    <xf numFmtId="0" fontId="1" fillId="5" borderId="0" xfId="0" applyFont="1" applyFill="1"/>
    <xf numFmtId="0" fontId="13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0" xfId="0" applyFont="1" applyFill="1"/>
    <xf numFmtId="0" fontId="6" fillId="5" borderId="1" xfId="0" applyFont="1" applyFill="1" applyBorder="1"/>
    <xf numFmtId="0" fontId="6" fillId="5" borderId="0" xfId="0" applyFont="1" applyFill="1" applyBorder="1"/>
    <xf numFmtId="3" fontId="6" fillId="5" borderId="0" xfId="0" applyNumberFormat="1" applyFont="1" applyFill="1" applyBorder="1"/>
    <xf numFmtId="0" fontId="13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12" fontId="1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topLeftCell="A5" workbookViewId="0">
      <selection activeCell="F19" sqref="F19"/>
    </sheetView>
  </sheetViews>
  <sheetFormatPr defaultRowHeight="15"/>
  <cols>
    <col min="1" max="1" width="56.7109375" style="1" bestFit="1" customWidth="1"/>
    <col min="2" max="3" width="14" style="1" customWidth="1"/>
    <col min="4" max="4" width="16.42578125" style="1" customWidth="1"/>
    <col min="5" max="255" width="9.140625" style="1"/>
    <col min="256" max="256" width="75" style="1" customWidth="1"/>
    <col min="257" max="511" width="9.140625" style="1"/>
    <col min="512" max="512" width="75" style="1" customWidth="1"/>
    <col min="513" max="767" width="9.140625" style="1"/>
    <col min="768" max="768" width="75" style="1" customWidth="1"/>
    <col min="769" max="1023" width="9.140625" style="1"/>
    <col min="1024" max="1024" width="75" style="1" customWidth="1"/>
    <col min="1025" max="1279" width="9.140625" style="1"/>
    <col min="1280" max="1280" width="75" style="1" customWidth="1"/>
    <col min="1281" max="1535" width="9.140625" style="1"/>
    <col min="1536" max="1536" width="75" style="1" customWidth="1"/>
    <col min="1537" max="1791" width="9.140625" style="1"/>
    <col min="1792" max="1792" width="75" style="1" customWidth="1"/>
    <col min="1793" max="2047" width="9.140625" style="1"/>
    <col min="2048" max="2048" width="75" style="1" customWidth="1"/>
    <col min="2049" max="2303" width="9.140625" style="1"/>
    <col min="2304" max="2304" width="75" style="1" customWidth="1"/>
    <col min="2305" max="2559" width="9.140625" style="1"/>
    <col min="2560" max="2560" width="75" style="1" customWidth="1"/>
    <col min="2561" max="2815" width="9.140625" style="1"/>
    <col min="2816" max="2816" width="75" style="1" customWidth="1"/>
    <col min="2817" max="3071" width="9.140625" style="1"/>
    <col min="3072" max="3072" width="75" style="1" customWidth="1"/>
    <col min="3073" max="3327" width="9.140625" style="1"/>
    <col min="3328" max="3328" width="75" style="1" customWidth="1"/>
    <col min="3329" max="3583" width="9.140625" style="1"/>
    <col min="3584" max="3584" width="75" style="1" customWidth="1"/>
    <col min="3585" max="3839" width="9.140625" style="1"/>
    <col min="3840" max="3840" width="75" style="1" customWidth="1"/>
    <col min="3841" max="4095" width="9.140625" style="1"/>
    <col min="4096" max="4096" width="75" style="1" customWidth="1"/>
    <col min="4097" max="4351" width="9.140625" style="1"/>
    <col min="4352" max="4352" width="75" style="1" customWidth="1"/>
    <col min="4353" max="4607" width="9.140625" style="1"/>
    <col min="4608" max="4608" width="75" style="1" customWidth="1"/>
    <col min="4609" max="4863" width="9.140625" style="1"/>
    <col min="4864" max="4864" width="75" style="1" customWidth="1"/>
    <col min="4865" max="5119" width="9.140625" style="1"/>
    <col min="5120" max="5120" width="75" style="1" customWidth="1"/>
    <col min="5121" max="5375" width="9.140625" style="1"/>
    <col min="5376" max="5376" width="75" style="1" customWidth="1"/>
    <col min="5377" max="5631" width="9.140625" style="1"/>
    <col min="5632" max="5632" width="75" style="1" customWidth="1"/>
    <col min="5633" max="5887" width="9.140625" style="1"/>
    <col min="5888" max="5888" width="75" style="1" customWidth="1"/>
    <col min="5889" max="6143" width="9.140625" style="1"/>
    <col min="6144" max="6144" width="75" style="1" customWidth="1"/>
    <col min="6145" max="6399" width="9.140625" style="1"/>
    <col min="6400" max="6400" width="75" style="1" customWidth="1"/>
    <col min="6401" max="6655" width="9.140625" style="1"/>
    <col min="6656" max="6656" width="75" style="1" customWidth="1"/>
    <col min="6657" max="6911" width="9.140625" style="1"/>
    <col min="6912" max="6912" width="75" style="1" customWidth="1"/>
    <col min="6913" max="7167" width="9.140625" style="1"/>
    <col min="7168" max="7168" width="75" style="1" customWidth="1"/>
    <col min="7169" max="7423" width="9.140625" style="1"/>
    <col min="7424" max="7424" width="75" style="1" customWidth="1"/>
    <col min="7425" max="7679" width="9.140625" style="1"/>
    <col min="7680" max="7680" width="75" style="1" customWidth="1"/>
    <col min="7681" max="7935" width="9.140625" style="1"/>
    <col min="7936" max="7936" width="75" style="1" customWidth="1"/>
    <col min="7937" max="8191" width="9.140625" style="1"/>
    <col min="8192" max="8192" width="75" style="1" customWidth="1"/>
    <col min="8193" max="8447" width="9.140625" style="1"/>
    <col min="8448" max="8448" width="75" style="1" customWidth="1"/>
    <col min="8449" max="8703" width="9.140625" style="1"/>
    <col min="8704" max="8704" width="75" style="1" customWidth="1"/>
    <col min="8705" max="8959" width="9.140625" style="1"/>
    <col min="8960" max="8960" width="75" style="1" customWidth="1"/>
    <col min="8961" max="9215" width="9.140625" style="1"/>
    <col min="9216" max="9216" width="75" style="1" customWidth="1"/>
    <col min="9217" max="9471" width="9.140625" style="1"/>
    <col min="9472" max="9472" width="75" style="1" customWidth="1"/>
    <col min="9473" max="9727" width="9.140625" style="1"/>
    <col min="9728" max="9728" width="75" style="1" customWidth="1"/>
    <col min="9729" max="9983" width="9.140625" style="1"/>
    <col min="9984" max="9984" width="75" style="1" customWidth="1"/>
    <col min="9985" max="10239" width="9.140625" style="1"/>
    <col min="10240" max="10240" width="75" style="1" customWidth="1"/>
    <col min="10241" max="10495" width="9.140625" style="1"/>
    <col min="10496" max="10496" width="75" style="1" customWidth="1"/>
    <col min="10497" max="10751" width="9.140625" style="1"/>
    <col min="10752" max="10752" width="75" style="1" customWidth="1"/>
    <col min="10753" max="11007" width="9.140625" style="1"/>
    <col min="11008" max="11008" width="75" style="1" customWidth="1"/>
    <col min="11009" max="11263" width="9.140625" style="1"/>
    <col min="11264" max="11264" width="75" style="1" customWidth="1"/>
    <col min="11265" max="11519" width="9.140625" style="1"/>
    <col min="11520" max="11520" width="75" style="1" customWidth="1"/>
    <col min="11521" max="11775" width="9.140625" style="1"/>
    <col min="11776" max="11776" width="75" style="1" customWidth="1"/>
    <col min="11777" max="12031" width="9.140625" style="1"/>
    <col min="12032" max="12032" width="75" style="1" customWidth="1"/>
    <col min="12033" max="12287" width="9.140625" style="1"/>
    <col min="12288" max="12288" width="75" style="1" customWidth="1"/>
    <col min="12289" max="12543" width="9.140625" style="1"/>
    <col min="12544" max="12544" width="75" style="1" customWidth="1"/>
    <col min="12545" max="12799" width="9.140625" style="1"/>
    <col min="12800" max="12800" width="75" style="1" customWidth="1"/>
    <col min="12801" max="13055" width="9.140625" style="1"/>
    <col min="13056" max="13056" width="75" style="1" customWidth="1"/>
    <col min="13057" max="13311" width="9.140625" style="1"/>
    <col min="13312" max="13312" width="75" style="1" customWidth="1"/>
    <col min="13313" max="13567" width="9.140625" style="1"/>
    <col min="13568" max="13568" width="75" style="1" customWidth="1"/>
    <col min="13569" max="13823" width="9.140625" style="1"/>
    <col min="13824" max="13824" width="75" style="1" customWidth="1"/>
    <col min="13825" max="14079" width="9.140625" style="1"/>
    <col min="14080" max="14080" width="75" style="1" customWidth="1"/>
    <col min="14081" max="14335" width="9.140625" style="1"/>
    <col min="14336" max="14336" width="75" style="1" customWidth="1"/>
    <col min="14337" max="14591" width="9.140625" style="1"/>
    <col min="14592" max="14592" width="75" style="1" customWidth="1"/>
    <col min="14593" max="14847" width="9.140625" style="1"/>
    <col min="14848" max="14848" width="75" style="1" customWidth="1"/>
    <col min="14849" max="15103" width="9.140625" style="1"/>
    <col min="15104" max="15104" width="75" style="1" customWidth="1"/>
    <col min="15105" max="15359" width="9.140625" style="1"/>
    <col min="15360" max="15360" width="75" style="1" customWidth="1"/>
    <col min="15361" max="15615" width="9.140625" style="1"/>
    <col min="15616" max="15616" width="75" style="1" customWidth="1"/>
    <col min="15617" max="15871" width="9.140625" style="1"/>
    <col min="15872" max="15872" width="75" style="1" customWidth="1"/>
    <col min="15873" max="16127" width="9.140625" style="1"/>
    <col min="16128" max="16128" width="75" style="1" customWidth="1"/>
    <col min="16129" max="16384" width="9.140625" style="1"/>
  </cols>
  <sheetData>
    <row r="2" spans="1:4">
      <c r="A2" s="123" t="s">
        <v>235</v>
      </c>
      <c r="B2" s="123"/>
      <c r="C2" s="123"/>
      <c r="D2" s="124"/>
    </row>
    <row r="3" spans="1:4" ht="15.75">
      <c r="A3" s="125" t="s">
        <v>0</v>
      </c>
      <c r="B3" s="126"/>
      <c r="C3" s="126"/>
      <c r="D3" s="127"/>
    </row>
    <row r="4" spans="1:4" ht="20.25" customHeight="1">
      <c r="A4" s="128" t="s">
        <v>1</v>
      </c>
      <c r="B4" s="126"/>
      <c r="C4" s="126"/>
      <c r="D4" s="127"/>
    </row>
    <row r="9" spans="1:4" ht="30">
      <c r="A9" s="2" t="s">
        <v>2</v>
      </c>
      <c r="B9" s="3" t="s">
        <v>3</v>
      </c>
      <c r="C9" s="4" t="s">
        <v>4</v>
      </c>
      <c r="D9" s="11" t="s">
        <v>233</v>
      </c>
    </row>
    <row r="10" spans="1:4">
      <c r="A10" s="5" t="s">
        <v>5</v>
      </c>
      <c r="B10" s="13">
        <v>3269</v>
      </c>
      <c r="C10" s="14">
        <v>3560</v>
      </c>
      <c r="D10" s="12">
        <v>4144</v>
      </c>
    </row>
    <row r="11" spans="1:4">
      <c r="A11" s="7" t="s">
        <v>6</v>
      </c>
      <c r="B11" s="15">
        <v>922</v>
      </c>
      <c r="C11" s="14">
        <v>976</v>
      </c>
      <c r="D11" s="12">
        <v>1044</v>
      </c>
    </row>
    <row r="12" spans="1:4">
      <c r="A12" s="7" t="s">
        <v>7</v>
      </c>
      <c r="B12" s="15">
        <v>12961</v>
      </c>
      <c r="C12" s="14">
        <v>12961</v>
      </c>
      <c r="D12" s="12">
        <v>13211</v>
      </c>
    </row>
    <row r="13" spans="1:4">
      <c r="A13" s="7" t="s">
        <v>8</v>
      </c>
      <c r="B13" s="15">
        <v>660</v>
      </c>
      <c r="C13" s="14">
        <v>660</v>
      </c>
      <c r="D13" s="12">
        <v>695</v>
      </c>
    </row>
    <row r="14" spans="1:4">
      <c r="A14" s="7" t="s">
        <v>9</v>
      </c>
      <c r="B14" s="15">
        <v>3452</v>
      </c>
      <c r="C14" s="14">
        <v>16841</v>
      </c>
      <c r="D14" s="12">
        <v>16878</v>
      </c>
    </row>
    <row r="15" spans="1:4">
      <c r="A15" s="7" t="s">
        <v>10</v>
      </c>
      <c r="B15" s="15">
        <v>3810</v>
      </c>
      <c r="C15" s="14">
        <v>3810</v>
      </c>
      <c r="D15" s="12">
        <v>3810</v>
      </c>
    </row>
    <row r="16" spans="1:4">
      <c r="A16" s="7" t="s">
        <v>11</v>
      </c>
      <c r="B16" s="15">
        <v>10160</v>
      </c>
      <c r="C16" s="14">
        <v>10160</v>
      </c>
      <c r="D16" s="12">
        <v>16660</v>
      </c>
    </row>
    <row r="17" spans="1:4">
      <c r="A17" s="7" t="s">
        <v>12</v>
      </c>
      <c r="B17" s="15">
        <v>200</v>
      </c>
      <c r="C17" s="14">
        <v>200</v>
      </c>
      <c r="D17" s="12">
        <v>1000</v>
      </c>
    </row>
    <row r="18" spans="1:4">
      <c r="A18" s="8" t="s">
        <v>13</v>
      </c>
      <c r="B18" s="16">
        <f>SUM(B10:B17)</f>
        <v>35434</v>
      </c>
      <c r="C18" s="17">
        <f>SUM(C10:C17)</f>
        <v>49168</v>
      </c>
      <c r="D18" s="18">
        <f>SUM(D10:D17)</f>
        <v>57442</v>
      </c>
    </row>
    <row r="19" spans="1:4">
      <c r="A19" s="8" t="s">
        <v>14</v>
      </c>
      <c r="B19" s="16">
        <v>544</v>
      </c>
      <c r="C19" s="17">
        <v>554</v>
      </c>
      <c r="D19" s="18">
        <v>554</v>
      </c>
    </row>
    <row r="20" spans="1:4">
      <c r="A20" s="10" t="s">
        <v>15</v>
      </c>
      <c r="B20" s="16">
        <f>SUM(B18:B19)</f>
        <v>35978</v>
      </c>
      <c r="C20" s="17">
        <f>SUM(C18:C19)</f>
        <v>49722</v>
      </c>
      <c r="D20" s="18">
        <f>SUM(D18:D19)</f>
        <v>57996</v>
      </c>
    </row>
    <row r="21" spans="1:4">
      <c r="A21" s="7" t="s">
        <v>16</v>
      </c>
      <c r="B21" s="15">
        <v>13936</v>
      </c>
      <c r="C21" s="14">
        <v>14336</v>
      </c>
      <c r="D21" s="12">
        <v>16109</v>
      </c>
    </row>
    <row r="22" spans="1:4">
      <c r="A22" s="7" t="s">
        <v>22</v>
      </c>
      <c r="B22" s="15"/>
      <c r="C22" s="14"/>
      <c r="D22" s="12">
        <v>6500</v>
      </c>
    </row>
    <row r="23" spans="1:4">
      <c r="A23" s="7" t="s">
        <v>17</v>
      </c>
      <c r="B23" s="15">
        <v>4899</v>
      </c>
      <c r="C23" s="14">
        <v>4899</v>
      </c>
      <c r="D23" s="12">
        <v>4899</v>
      </c>
    </row>
    <row r="24" spans="1:4">
      <c r="A24" s="7" t="s">
        <v>18</v>
      </c>
      <c r="B24" s="15">
        <v>8132</v>
      </c>
      <c r="C24" s="14">
        <v>8132</v>
      </c>
      <c r="D24" s="12">
        <v>8133</v>
      </c>
    </row>
    <row r="25" spans="1:4">
      <c r="A25" s="8" t="s">
        <v>19</v>
      </c>
      <c r="B25" s="16">
        <f>SUM(B21:B24)</f>
        <v>26967</v>
      </c>
      <c r="C25" s="17">
        <f>SUM(C21:C24)</f>
        <v>27367</v>
      </c>
      <c r="D25" s="18">
        <f>SUM(D21:D24)</f>
        <v>35641</v>
      </c>
    </row>
    <row r="26" spans="1:4">
      <c r="A26" s="8" t="s">
        <v>20</v>
      </c>
      <c r="B26" s="16">
        <v>9011</v>
      </c>
      <c r="C26" s="17">
        <v>22355</v>
      </c>
      <c r="D26" s="18">
        <v>22355</v>
      </c>
    </row>
    <row r="27" spans="1:4">
      <c r="A27" s="10" t="s">
        <v>21</v>
      </c>
      <c r="B27" s="16">
        <f>SUM(B25:B26)</f>
        <v>35978</v>
      </c>
      <c r="C27" s="17">
        <f>SUM(C25:C26)</f>
        <v>49722</v>
      </c>
      <c r="D27" s="18">
        <f>SUM(D25:D26)</f>
        <v>57996</v>
      </c>
    </row>
  </sheetData>
  <mergeCells count="3">
    <mergeCell ref="A2:D2"/>
    <mergeCell ref="A3:D3"/>
    <mergeCell ref="A4:D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opLeftCell="A38" workbookViewId="0">
      <selection activeCell="L27" sqref="L27"/>
    </sheetView>
  </sheetViews>
  <sheetFormatPr defaultRowHeight="15"/>
  <cols>
    <col min="1" max="1" width="58.42578125" style="1" customWidth="1"/>
    <col min="2" max="2" width="9" style="1" customWidth="1"/>
    <col min="3" max="3" width="10.5703125" style="1" customWidth="1"/>
    <col min="4" max="5" width="12.42578125" style="1" customWidth="1"/>
    <col min="6" max="6" width="11.7109375" style="1" customWidth="1"/>
    <col min="7" max="7" width="11" style="1" customWidth="1"/>
    <col min="8" max="8" width="11.140625" style="1" hidden="1" customWidth="1"/>
    <col min="9" max="9" width="14.140625" style="1" customWidth="1"/>
    <col min="10" max="259" width="9.140625" style="1"/>
    <col min="260" max="260" width="58.42578125" style="1" customWidth="1"/>
    <col min="261" max="261" width="9" style="1" customWidth="1"/>
    <col min="262" max="262" width="11.7109375" style="1" customWidth="1"/>
    <col min="263" max="263" width="11" style="1" customWidth="1"/>
    <col min="264" max="264" width="0" style="1" hidden="1" customWidth="1"/>
    <col min="265" max="265" width="14.140625" style="1" customWidth="1"/>
    <col min="266" max="515" width="9.140625" style="1"/>
    <col min="516" max="516" width="58.42578125" style="1" customWidth="1"/>
    <col min="517" max="517" width="9" style="1" customWidth="1"/>
    <col min="518" max="518" width="11.7109375" style="1" customWidth="1"/>
    <col min="519" max="519" width="11" style="1" customWidth="1"/>
    <col min="520" max="520" width="0" style="1" hidden="1" customWidth="1"/>
    <col min="521" max="521" width="14.140625" style="1" customWidth="1"/>
    <col min="522" max="771" width="9.140625" style="1"/>
    <col min="772" max="772" width="58.42578125" style="1" customWidth="1"/>
    <col min="773" max="773" width="9" style="1" customWidth="1"/>
    <col min="774" max="774" width="11.7109375" style="1" customWidth="1"/>
    <col min="775" max="775" width="11" style="1" customWidth="1"/>
    <col min="776" max="776" width="0" style="1" hidden="1" customWidth="1"/>
    <col min="777" max="777" width="14.140625" style="1" customWidth="1"/>
    <col min="778" max="1027" width="9.140625" style="1"/>
    <col min="1028" max="1028" width="58.42578125" style="1" customWidth="1"/>
    <col min="1029" max="1029" width="9" style="1" customWidth="1"/>
    <col min="1030" max="1030" width="11.7109375" style="1" customWidth="1"/>
    <col min="1031" max="1031" width="11" style="1" customWidth="1"/>
    <col min="1032" max="1032" width="0" style="1" hidden="1" customWidth="1"/>
    <col min="1033" max="1033" width="14.140625" style="1" customWidth="1"/>
    <col min="1034" max="1283" width="9.140625" style="1"/>
    <col min="1284" max="1284" width="58.42578125" style="1" customWidth="1"/>
    <col min="1285" max="1285" width="9" style="1" customWidth="1"/>
    <col min="1286" max="1286" width="11.7109375" style="1" customWidth="1"/>
    <col min="1287" max="1287" width="11" style="1" customWidth="1"/>
    <col min="1288" max="1288" width="0" style="1" hidden="1" customWidth="1"/>
    <col min="1289" max="1289" width="14.140625" style="1" customWidth="1"/>
    <col min="1290" max="1539" width="9.140625" style="1"/>
    <col min="1540" max="1540" width="58.42578125" style="1" customWidth="1"/>
    <col min="1541" max="1541" width="9" style="1" customWidth="1"/>
    <col min="1542" max="1542" width="11.7109375" style="1" customWidth="1"/>
    <col min="1543" max="1543" width="11" style="1" customWidth="1"/>
    <col min="1544" max="1544" width="0" style="1" hidden="1" customWidth="1"/>
    <col min="1545" max="1545" width="14.140625" style="1" customWidth="1"/>
    <col min="1546" max="1795" width="9.140625" style="1"/>
    <col min="1796" max="1796" width="58.42578125" style="1" customWidth="1"/>
    <col min="1797" max="1797" width="9" style="1" customWidth="1"/>
    <col min="1798" max="1798" width="11.7109375" style="1" customWidth="1"/>
    <col min="1799" max="1799" width="11" style="1" customWidth="1"/>
    <col min="1800" max="1800" width="0" style="1" hidden="1" customWidth="1"/>
    <col min="1801" max="1801" width="14.140625" style="1" customWidth="1"/>
    <col min="1802" max="2051" width="9.140625" style="1"/>
    <col min="2052" max="2052" width="58.42578125" style="1" customWidth="1"/>
    <col min="2053" max="2053" width="9" style="1" customWidth="1"/>
    <col min="2054" max="2054" width="11.7109375" style="1" customWidth="1"/>
    <col min="2055" max="2055" width="11" style="1" customWidth="1"/>
    <col min="2056" max="2056" width="0" style="1" hidden="1" customWidth="1"/>
    <col min="2057" max="2057" width="14.140625" style="1" customWidth="1"/>
    <col min="2058" max="2307" width="9.140625" style="1"/>
    <col min="2308" max="2308" width="58.42578125" style="1" customWidth="1"/>
    <col min="2309" max="2309" width="9" style="1" customWidth="1"/>
    <col min="2310" max="2310" width="11.7109375" style="1" customWidth="1"/>
    <col min="2311" max="2311" width="11" style="1" customWidth="1"/>
    <col min="2312" max="2312" width="0" style="1" hidden="1" customWidth="1"/>
    <col min="2313" max="2313" width="14.140625" style="1" customWidth="1"/>
    <col min="2314" max="2563" width="9.140625" style="1"/>
    <col min="2564" max="2564" width="58.42578125" style="1" customWidth="1"/>
    <col min="2565" max="2565" width="9" style="1" customWidth="1"/>
    <col min="2566" max="2566" width="11.7109375" style="1" customWidth="1"/>
    <col min="2567" max="2567" width="11" style="1" customWidth="1"/>
    <col min="2568" max="2568" width="0" style="1" hidden="1" customWidth="1"/>
    <col min="2569" max="2569" width="14.140625" style="1" customWidth="1"/>
    <col min="2570" max="2819" width="9.140625" style="1"/>
    <col min="2820" max="2820" width="58.42578125" style="1" customWidth="1"/>
    <col min="2821" max="2821" width="9" style="1" customWidth="1"/>
    <col min="2822" max="2822" width="11.7109375" style="1" customWidth="1"/>
    <col min="2823" max="2823" width="11" style="1" customWidth="1"/>
    <col min="2824" max="2824" width="0" style="1" hidden="1" customWidth="1"/>
    <col min="2825" max="2825" width="14.140625" style="1" customWidth="1"/>
    <col min="2826" max="3075" width="9.140625" style="1"/>
    <col min="3076" max="3076" width="58.42578125" style="1" customWidth="1"/>
    <col min="3077" max="3077" width="9" style="1" customWidth="1"/>
    <col min="3078" max="3078" width="11.7109375" style="1" customWidth="1"/>
    <col min="3079" max="3079" width="11" style="1" customWidth="1"/>
    <col min="3080" max="3080" width="0" style="1" hidden="1" customWidth="1"/>
    <col min="3081" max="3081" width="14.140625" style="1" customWidth="1"/>
    <col min="3082" max="3331" width="9.140625" style="1"/>
    <col min="3332" max="3332" width="58.42578125" style="1" customWidth="1"/>
    <col min="3333" max="3333" width="9" style="1" customWidth="1"/>
    <col min="3334" max="3334" width="11.7109375" style="1" customWidth="1"/>
    <col min="3335" max="3335" width="11" style="1" customWidth="1"/>
    <col min="3336" max="3336" width="0" style="1" hidden="1" customWidth="1"/>
    <col min="3337" max="3337" width="14.140625" style="1" customWidth="1"/>
    <col min="3338" max="3587" width="9.140625" style="1"/>
    <col min="3588" max="3588" width="58.42578125" style="1" customWidth="1"/>
    <col min="3589" max="3589" width="9" style="1" customWidth="1"/>
    <col min="3590" max="3590" width="11.7109375" style="1" customWidth="1"/>
    <col min="3591" max="3591" width="11" style="1" customWidth="1"/>
    <col min="3592" max="3592" width="0" style="1" hidden="1" customWidth="1"/>
    <col min="3593" max="3593" width="14.140625" style="1" customWidth="1"/>
    <col min="3594" max="3843" width="9.140625" style="1"/>
    <col min="3844" max="3844" width="58.42578125" style="1" customWidth="1"/>
    <col min="3845" max="3845" width="9" style="1" customWidth="1"/>
    <col min="3846" max="3846" width="11.7109375" style="1" customWidth="1"/>
    <col min="3847" max="3847" width="11" style="1" customWidth="1"/>
    <col min="3848" max="3848" width="0" style="1" hidden="1" customWidth="1"/>
    <col min="3849" max="3849" width="14.140625" style="1" customWidth="1"/>
    <col min="3850" max="4099" width="9.140625" style="1"/>
    <col min="4100" max="4100" width="58.42578125" style="1" customWidth="1"/>
    <col min="4101" max="4101" width="9" style="1" customWidth="1"/>
    <col min="4102" max="4102" width="11.7109375" style="1" customWidth="1"/>
    <col min="4103" max="4103" width="11" style="1" customWidth="1"/>
    <col min="4104" max="4104" width="0" style="1" hidden="1" customWidth="1"/>
    <col min="4105" max="4105" width="14.140625" style="1" customWidth="1"/>
    <col min="4106" max="4355" width="9.140625" style="1"/>
    <col min="4356" max="4356" width="58.42578125" style="1" customWidth="1"/>
    <col min="4357" max="4357" width="9" style="1" customWidth="1"/>
    <col min="4358" max="4358" width="11.7109375" style="1" customWidth="1"/>
    <col min="4359" max="4359" width="11" style="1" customWidth="1"/>
    <col min="4360" max="4360" width="0" style="1" hidden="1" customWidth="1"/>
    <col min="4361" max="4361" width="14.140625" style="1" customWidth="1"/>
    <col min="4362" max="4611" width="9.140625" style="1"/>
    <col min="4612" max="4612" width="58.42578125" style="1" customWidth="1"/>
    <col min="4613" max="4613" width="9" style="1" customWidth="1"/>
    <col min="4614" max="4614" width="11.7109375" style="1" customWidth="1"/>
    <col min="4615" max="4615" width="11" style="1" customWidth="1"/>
    <col min="4616" max="4616" width="0" style="1" hidden="1" customWidth="1"/>
    <col min="4617" max="4617" width="14.140625" style="1" customWidth="1"/>
    <col min="4618" max="4867" width="9.140625" style="1"/>
    <col min="4868" max="4868" width="58.42578125" style="1" customWidth="1"/>
    <col min="4869" max="4869" width="9" style="1" customWidth="1"/>
    <col min="4870" max="4870" width="11.7109375" style="1" customWidth="1"/>
    <col min="4871" max="4871" width="11" style="1" customWidth="1"/>
    <col min="4872" max="4872" width="0" style="1" hidden="1" customWidth="1"/>
    <col min="4873" max="4873" width="14.140625" style="1" customWidth="1"/>
    <col min="4874" max="5123" width="9.140625" style="1"/>
    <col min="5124" max="5124" width="58.42578125" style="1" customWidth="1"/>
    <col min="5125" max="5125" width="9" style="1" customWidth="1"/>
    <col min="5126" max="5126" width="11.7109375" style="1" customWidth="1"/>
    <col min="5127" max="5127" width="11" style="1" customWidth="1"/>
    <col min="5128" max="5128" width="0" style="1" hidden="1" customWidth="1"/>
    <col min="5129" max="5129" width="14.140625" style="1" customWidth="1"/>
    <col min="5130" max="5379" width="9.140625" style="1"/>
    <col min="5380" max="5380" width="58.42578125" style="1" customWidth="1"/>
    <col min="5381" max="5381" width="9" style="1" customWidth="1"/>
    <col min="5382" max="5382" width="11.7109375" style="1" customWidth="1"/>
    <col min="5383" max="5383" width="11" style="1" customWidth="1"/>
    <col min="5384" max="5384" width="0" style="1" hidden="1" customWidth="1"/>
    <col min="5385" max="5385" width="14.140625" style="1" customWidth="1"/>
    <col min="5386" max="5635" width="9.140625" style="1"/>
    <col min="5636" max="5636" width="58.42578125" style="1" customWidth="1"/>
    <col min="5637" max="5637" width="9" style="1" customWidth="1"/>
    <col min="5638" max="5638" width="11.7109375" style="1" customWidth="1"/>
    <col min="5639" max="5639" width="11" style="1" customWidth="1"/>
    <col min="5640" max="5640" width="0" style="1" hidden="1" customWidth="1"/>
    <col min="5641" max="5641" width="14.140625" style="1" customWidth="1"/>
    <col min="5642" max="5891" width="9.140625" style="1"/>
    <col min="5892" max="5892" width="58.42578125" style="1" customWidth="1"/>
    <col min="5893" max="5893" width="9" style="1" customWidth="1"/>
    <col min="5894" max="5894" width="11.7109375" style="1" customWidth="1"/>
    <col min="5895" max="5895" width="11" style="1" customWidth="1"/>
    <col min="5896" max="5896" width="0" style="1" hidden="1" customWidth="1"/>
    <col min="5897" max="5897" width="14.140625" style="1" customWidth="1"/>
    <col min="5898" max="6147" width="9.140625" style="1"/>
    <col min="6148" max="6148" width="58.42578125" style="1" customWidth="1"/>
    <col min="6149" max="6149" width="9" style="1" customWidth="1"/>
    <col min="6150" max="6150" width="11.7109375" style="1" customWidth="1"/>
    <col min="6151" max="6151" width="11" style="1" customWidth="1"/>
    <col min="6152" max="6152" width="0" style="1" hidden="1" customWidth="1"/>
    <col min="6153" max="6153" width="14.140625" style="1" customWidth="1"/>
    <col min="6154" max="6403" width="9.140625" style="1"/>
    <col min="6404" max="6404" width="58.42578125" style="1" customWidth="1"/>
    <col min="6405" max="6405" width="9" style="1" customWidth="1"/>
    <col min="6406" max="6406" width="11.7109375" style="1" customWidth="1"/>
    <col min="6407" max="6407" width="11" style="1" customWidth="1"/>
    <col min="6408" max="6408" width="0" style="1" hidden="1" customWidth="1"/>
    <col min="6409" max="6409" width="14.140625" style="1" customWidth="1"/>
    <col min="6410" max="6659" width="9.140625" style="1"/>
    <col min="6660" max="6660" width="58.42578125" style="1" customWidth="1"/>
    <col min="6661" max="6661" width="9" style="1" customWidth="1"/>
    <col min="6662" max="6662" width="11.7109375" style="1" customWidth="1"/>
    <col min="6663" max="6663" width="11" style="1" customWidth="1"/>
    <col min="6664" max="6664" width="0" style="1" hidden="1" customWidth="1"/>
    <col min="6665" max="6665" width="14.140625" style="1" customWidth="1"/>
    <col min="6666" max="6915" width="9.140625" style="1"/>
    <col min="6916" max="6916" width="58.42578125" style="1" customWidth="1"/>
    <col min="6917" max="6917" width="9" style="1" customWidth="1"/>
    <col min="6918" max="6918" width="11.7109375" style="1" customWidth="1"/>
    <col min="6919" max="6919" width="11" style="1" customWidth="1"/>
    <col min="6920" max="6920" width="0" style="1" hidden="1" customWidth="1"/>
    <col min="6921" max="6921" width="14.140625" style="1" customWidth="1"/>
    <col min="6922" max="7171" width="9.140625" style="1"/>
    <col min="7172" max="7172" width="58.42578125" style="1" customWidth="1"/>
    <col min="7173" max="7173" width="9" style="1" customWidth="1"/>
    <col min="7174" max="7174" width="11.7109375" style="1" customWidth="1"/>
    <col min="7175" max="7175" width="11" style="1" customWidth="1"/>
    <col min="7176" max="7176" width="0" style="1" hidden="1" customWidth="1"/>
    <col min="7177" max="7177" width="14.140625" style="1" customWidth="1"/>
    <col min="7178" max="7427" width="9.140625" style="1"/>
    <col min="7428" max="7428" width="58.42578125" style="1" customWidth="1"/>
    <col min="7429" max="7429" width="9" style="1" customWidth="1"/>
    <col min="7430" max="7430" width="11.7109375" style="1" customWidth="1"/>
    <col min="7431" max="7431" width="11" style="1" customWidth="1"/>
    <col min="7432" max="7432" width="0" style="1" hidden="1" customWidth="1"/>
    <col min="7433" max="7433" width="14.140625" style="1" customWidth="1"/>
    <col min="7434" max="7683" width="9.140625" style="1"/>
    <col min="7684" max="7684" width="58.42578125" style="1" customWidth="1"/>
    <col min="7685" max="7685" width="9" style="1" customWidth="1"/>
    <col min="7686" max="7686" width="11.7109375" style="1" customWidth="1"/>
    <col min="7687" max="7687" width="11" style="1" customWidth="1"/>
    <col min="7688" max="7688" width="0" style="1" hidden="1" customWidth="1"/>
    <col min="7689" max="7689" width="14.140625" style="1" customWidth="1"/>
    <col min="7690" max="7939" width="9.140625" style="1"/>
    <col min="7940" max="7940" width="58.42578125" style="1" customWidth="1"/>
    <col min="7941" max="7941" width="9" style="1" customWidth="1"/>
    <col min="7942" max="7942" width="11.7109375" style="1" customWidth="1"/>
    <col min="7943" max="7943" width="11" style="1" customWidth="1"/>
    <col min="7944" max="7944" width="0" style="1" hidden="1" customWidth="1"/>
    <col min="7945" max="7945" width="14.140625" style="1" customWidth="1"/>
    <col min="7946" max="8195" width="9.140625" style="1"/>
    <col min="8196" max="8196" width="58.42578125" style="1" customWidth="1"/>
    <col min="8197" max="8197" width="9" style="1" customWidth="1"/>
    <col min="8198" max="8198" width="11.7109375" style="1" customWidth="1"/>
    <col min="8199" max="8199" width="11" style="1" customWidth="1"/>
    <col min="8200" max="8200" width="0" style="1" hidden="1" customWidth="1"/>
    <col min="8201" max="8201" width="14.140625" style="1" customWidth="1"/>
    <col min="8202" max="8451" width="9.140625" style="1"/>
    <col min="8452" max="8452" width="58.42578125" style="1" customWidth="1"/>
    <col min="8453" max="8453" width="9" style="1" customWidth="1"/>
    <col min="8454" max="8454" width="11.7109375" style="1" customWidth="1"/>
    <col min="8455" max="8455" width="11" style="1" customWidth="1"/>
    <col min="8456" max="8456" width="0" style="1" hidden="1" customWidth="1"/>
    <col min="8457" max="8457" width="14.140625" style="1" customWidth="1"/>
    <col min="8458" max="8707" width="9.140625" style="1"/>
    <col min="8708" max="8708" width="58.42578125" style="1" customWidth="1"/>
    <col min="8709" max="8709" width="9" style="1" customWidth="1"/>
    <col min="8710" max="8710" width="11.7109375" style="1" customWidth="1"/>
    <col min="8711" max="8711" width="11" style="1" customWidth="1"/>
    <col min="8712" max="8712" width="0" style="1" hidden="1" customWidth="1"/>
    <col min="8713" max="8713" width="14.140625" style="1" customWidth="1"/>
    <col min="8714" max="8963" width="9.140625" style="1"/>
    <col min="8964" max="8964" width="58.42578125" style="1" customWidth="1"/>
    <col min="8965" max="8965" width="9" style="1" customWidth="1"/>
    <col min="8966" max="8966" width="11.7109375" style="1" customWidth="1"/>
    <col min="8967" max="8967" width="11" style="1" customWidth="1"/>
    <col min="8968" max="8968" width="0" style="1" hidden="1" customWidth="1"/>
    <col min="8969" max="8969" width="14.140625" style="1" customWidth="1"/>
    <col min="8970" max="9219" width="9.140625" style="1"/>
    <col min="9220" max="9220" width="58.42578125" style="1" customWidth="1"/>
    <col min="9221" max="9221" width="9" style="1" customWidth="1"/>
    <col min="9222" max="9222" width="11.7109375" style="1" customWidth="1"/>
    <col min="9223" max="9223" width="11" style="1" customWidth="1"/>
    <col min="9224" max="9224" width="0" style="1" hidden="1" customWidth="1"/>
    <col min="9225" max="9225" width="14.140625" style="1" customWidth="1"/>
    <col min="9226" max="9475" width="9.140625" style="1"/>
    <col min="9476" max="9476" width="58.42578125" style="1" customWidth="1"/>
    <col min="9477" max="9477" width="9" style="1" customWidth="1"/>
    <col min="9478" max="9478" width="11.7109375" style="1" customWidth="1"/>
    <col min="9479" max="9479" width="11" style="1" customWidth="1"/>
    <col min="9480" max="9480" width="0" style="1" hidden="1" customWidth="1"/>
    <col min="9481" max="9481" width="14.140625" style="1" customWidth="1"/>
    <col min="9482" max="9731" width="9.140625" style="1"/>
    <col min="9732" max="9732" width="58.42578125" style="1" customWidth="1"/>
    <col min="9733" max="9733" width="9" style="1" customWidth="1"/>
    <col min="9734" max="9734" width="11.7109375" style="1" customWidth="1"/>
    <col min="9735" max="9735" width="11" style="1" customWidth="1"/>
    <col min="9736" max="9736" width="0" style="1" hidden="1" customWidth="1"/>
    <col min="9737" max="9737" width="14.140625" style="1" customWidth="1"/>
    <col min="9738" max="9987" width="9.140625" style="1"/>
    <col min="9988" max="9988" width="58.42578125" style="1" customWidth="1"/>
    <col min="9989" max="9989" width="9" style="1" customWidth="1"/>
    <col min="9990" max="9990" width="11.7109375" style="1" customWidth="1"/>
    <col min="9991" max="9991" width="11" style="1" customWidth="1"/>
    <col min="9992" max="9992" width="0" style="1" hidden="1" customWidth="1"/>
    <col min="9993" max="9993" width="14.140625" style="1" customWidth="1"/>
    <col min="9994" max="10243" width="9.140625" style="1"/>
    <col min="10244" max="10244" width="58.42578125" style="1" customWidth="1"/>
    <col min="10245" max="10245" width="9" style="1" customWidth="1"/>
    <col min="10246" max="10246" width="11.7109375" style="1" customWidth="1"/>
    <col min="10247" max="10247" width="11" style="1" customWidth="1"/>
    <col min="10248" max="10248" width="0" style="1" hidden="1" customWidth="1"/>
    <col min="10249" max="10249" width="14.140625" style="1" customWidth="1"/>
    <col min="10250" max="10499" width="9.140625" style="1"/>
    <col min="10500" max="10500" width="58.42578125" style="1" customWidth="1"/>
    <col min="10501" max="10501" width="9" style="1" customWidth="1"/>
    <col min="10502" max="10502" width="11.7109375" style="1" customWidth="1"/>
    <col min="10503" max="10503" width="11" style="1" customWidth="1"/>
    <col min="10504" max="10504" width="0" style="1" hidden="1" customWidth="1"/>
    <col min="10505" max="10505" width="14.140625" style="1" customWidth="1"/>
    <col min="10506" max="10755" width="9.140625" style="1"/>
    <col min="10756" max="10756" width="58.42578125" style="1" customWidth="1"/>
    <col min="10757" max="10757" width="9" style="1" customWidth="1"/>
    <col min="10758" max="10758" width="11.7109375" style="1" customWidth="1"/>
    <col min="10759" max="10759" width="11" style="1" customWidth="1"/>
    <col min="10760" max="10760" width="0" style="1" hidden="1" customWidth="1"/>
    <col min="10761" max="10761" width="14.140625" style="1" customWidth="1"/>
    <col min="10762" max="11011" width="9.140625" style="1"/>
    <col min="11012" max="11012" width="58.42578125" style="1" customWidth="1"/>
    <col min="11013" max="11013" width="9" style="1" customWidth="1"/>
    <col min="11014" max="11014" width="11.7109375" style="1" customWidth="1"/>
    <col min="11015" max="11015" width="11" style="1" customWidth="1"/>
    <col min="11016" max="11016" width="0" style="1" hidden="1" customWidth="1"/>
    <col min="11017" max="11017" width="14.140625" style="1" customWidth="1"/>
    <col min="11018" max="11267" width="9.140625" style="1"/>
    <col min="11268" max="11268" width="58.42578125" style="1" customWidth="1"/>
    <col min="11269" max="11269" width="9" style="1" customWidth="1"/>
    <col min="11270" max="11270" width="11.7109375" style="1" customWidth="1"/>
    <col min="11271" max="11271" width="11" style="1" customWidth="1"/>
    <col min="11272" max="11272" width="0" style="1" hidden="1" customWidth="1"/>
    <col min="11273" max="11273" width="14.140625" style="1" customWidth="1"/>
    <col min="11274" max="11523" width="9.140625" style="1"/>
    <col min="11524" max="11524" width="58.42578125" style="1" customWidth="1"/>
    <col min="11525" max="11525" width="9" style="1" customWidth="1"/>
    <col min="11526" max="11526" width="11.7109375" style="1" customWidth="1"/>
    <col min="11527" max="11527" width="11" style="1" customWidth="1"/>
    <col min="11528" max="11528" width="0" style="1" hidden="1" customWidth="1"/>
    <col min="11529" max="11529" width="14.140625" style="1" customWidth="1"/>
    <col min="11530" max="11779" width="9.140625" style="1"/>
    <col min="11780" max="11780" width="58.42578125" style="1" customWidth="1"/>
    <col min="11781" max="11781" width="9" style="1" customWidth="1"/>
    <col min="11782" max="11782" width="11.7109375" style="1" customWidth="1"/>
    <col min="11783" max="11783" width="11" style="1" customWidth="1"/>
    <col min="11784" max="11784" width="0" style="1" hidden="1" customWidth="1"/>
    <col min="11785" max="11785" width="14.140625" style="1" customWidth="1"/>
    <col min="11786" max="12035" width="9.140625" style="1"/>
    <col min="12036" max="12036" width="58.42578125" style="1" customWidth="1"/>
    <col min="12037" max="12037" width="9" style="1" customWidth="1"/>
    <col min="12038" max="12038" width="11.7109375" style="1" customWidth="1"/>
    <col min="12039" max="12039" width="11" style="1" customWidth="1"/>
    <col min="12040" max="12040" width="0" style="1" hidden="1" customWidth="1"/>
    <col min="12041" max="12041" width="14.140625" style="1" customWidth="1"/>
    <col min="12042" max="12291" width="9.140625" style="1"/>
    <col min="12292" max="12292" width="58.42578125" style="1" customWidth="1"/>
    <col min="12293" max="12293" width="9" style="1" customWidth="1"/>
    <col min="12294" max="12294" width="11.7109375" style="1" customWidth="1"/>
    <col min="12295" max="12295" width="11" style="1" customWidth="1"/>
    <col min="12296" max="12296" width="0" style="1" hidden="1" customWidth="1"/>
    <col min="12297" max="12297" width="14.140625" style="1" customWidth="1"/>
    <col min="12298" max="12547" width="9.140625" style="1"/>
    <col min="12548" max="12548" width="58.42578125" style="1" customWidth="1"/>
    <col min="12549" max="12549" width="9" style="1" customWidth="1"/>
    <col min="12550" max="12550" width="11.7109375" style="1" customWidth="1"/>
    <col min="12551" max="12551" width="11" style="1" customWidth="1"/>
    <col min="12552" max="12552" width="0" style="1" hidden="1" customWidth="1"/>
    <col min="12553" max="12553" width="14.140625" style="1" customWidth="1"/>
    <col min="12554" max="12803" width="9.140625" style="1"/>
    <col min="12804" max="12804" width="58.42578125" style="1" customWidth="1"/>
    <col min="12805" max="12805" width="9" style="1" customWidth="1"/>
    <col min="12806" max="12806" width="11.7109375" style="1" customWidth="1"/>
    <col min="12807" max="12807" width="11" style="1" customWidth="1"/>
    <col min="12808" max="12808" width="0" style="1" hidden="1" customWidth="1"/>
    <col min="12809" max="12809" width="14.140625" style="1" customWidth="1"/>
    <col min="12810" max="13059" width="9.140625" style="1"/>
    <col min="13060" max="13060" width="58.42578125" style="1" customWidth="1"/>
    <col min="13061" max="13061" width="9" style="1" customWidth="1"/>
    <col min="13062" max="13062" width="11.7109375" style="1" customWidth="1"/>
    <col min="13063" max="13063" width="11" style="1" customWidth="1"/>
    <col min="13064" max="13064" width="0" style="1" hidden="1" customWidth="1"/>
    <col min="13065" max="13065" width="14.140625" style="1" customWidth="1"/>
    <col min="13066" max="13315" width="9.140625" style="1"/>
    <col min="13316" max="13316" width="58.42578125" style="1" customWidth="1"/>
    <col min="13317" max="13317" width="9" style="1" customWidth="1"/>
    <col min="13318" max="13318" width="11.7109375" style="1" customWidth="1"/>
    <col min="13319" max="13319" width="11" style="1" customWidth="1"/>
    <col min="13320" max="13320" width="0" style="1" hidden="1" customWidth="1"/>
    <col min="13321" max="13321" width="14.140625" style="1" customWidth="1"/>
    <col min="13322" max="13571" width="9.140625" style="1"/>
    <col min="13572" max="13572" width="58.42578125" style="1" customWidth="1"/>
    <col min="13573" max="13573" width="9" style="1" customWidth="1"/>
    <col min="13574" max="13574" width="11.7109375" style="1" customWidth="1"/>
    <col min="13575" max="13575" width="11" style="1" customWidth="1"/>
    <col min="13576" max="13576" width="0" style="1" hidden="1" customWidth="1"/>
    <col min="13577" max="13577" width="14.140625" style="1" customWidth="1"/>
    <col min="13578" max="13827" width="9.140625" style="1"/>
    <col min="13828" max="13828" width="58.42578125" style="1" customWidth="1"/>
    <col min="13829" max="13829" width="9" style="1" customWidth="1"/>
    <col min="13830" max="13830" width="11.7109375" style="1" customWidth="1"/>
    <col min="13831" max="13831" width="11" style="1" customWidth="1"/>
    <col min="13832" max="13832" width="0" style="1" hidden="1" customWidth="1"/>
    <col min="13833" max="13833" width="14.140625" style="1" customWidth="1"/>
    <col min="13834" max="14083" width="9.140625" style="1"/>
    <col min="14084" max="14084" width="58.42578125" style="1" customWidth="1"/>
    <col min="14085" max="14085" width="9" style="1" customWidth="1"/>
    <col min="14086" max="14086" width="11.7109375" style="1" customWidth="1"/>
    <col min="14087" max="14087" width="11" style="1" customWidth="1"/>
    <col min="14088" max="14088" width="0" style="1" hidden="1" customWidth="1"/>
    <col min="14089" max="14089" width="14.140625" style="1" customWidth="1"/>
    <col min="14090" max="14339" width="9.140625" style="1"/>
    <col min="14340" max="14340" width="58.42578125" style="1" customWidth="1"/>
    <col min="14341" max="14341" width="9" style="1" customWidth="1"/>
    <col min="14342" max="14342" width="11.7109375" style="1" customWidth="1"/>
    <col min="14343" max="14343" width="11" style="1" customWidth="1"/>
    <col min="14344" max="14344" width="0" style="1" hidden="1" customWidth="1"/>
    <col min="14345" max="14345" width="14.140625" style="1" customWidth="1"/>
    <col min="14346" max="14595" width="9.140625" style="1"/>
    <col min="14596" max="14596" width="58.42578125" style="1" customWidth="1"/>
    <col min="14597" max="14597" width="9" style="1" customWidth="1"/>
    <col min="14598" max="14598" width="11.7109375" style="1" customWidth="1"/>
    <col min="14599" max="14599" width="11" style="1" customWidth="1"/>
    <col min="14600" max="14600" width="0" style="1" hidden="1" customWidth="1"/>
    <col min="14601" max="14601" width="14.140625" style="1" customWidth="1"/>
    <col min="14602" max="14851" width="9.140625" style="1"/>
    <col min="14852" max="14852" width="58.42578125" style="1" customWidth="1"/>
    <col min="14853" max="14853" width="9" style="1" customWidth="1"/>
    <col min="14854" max="14854" width="11.7109375" style="1" customWidth="1"/>
    <col min="14855" max="14855" width="11" style="1" customWidth="1"/>
    <col min="14856" max="14856" width="0" style="1" hidden="1" customWidth="1"/>
    <col min="14857" max="14857" width="14.140625" style="1" customWidth="1"/>
    <col min="14858" max="15107" width="9.140625" style="1"/>
    <col min="15108" max="15108" width="58.42578125" style="1" customWidth="1"/>
    <col min="15109" max="15109" width="9" style="1" customWidth="1"/>
    <col min="15110" max="15110" width="11.7109375" style="1" customWidth="1"/>
    <col min="15111" max="15111" width="11" style="1" customWidth="1"/>
    <col min="15112" max="15112" width="0" style="1" hidden="1" customWidth="1"/>
    <col min="15113" max="15113" width="14.140625" style="1" customWidth="1"/>
    <col min="15114" max="15363" width="9.140625" style="1"/>
    <col min="15364" max="15364" width="58.42578125" style="1" customWidth="1"/>
    <col min="15365" max="15365" width="9" style="1" customWidth="1"/>
    <col min="15366" max="15366" width="11.7109375" style="1" customWidth="1"/>
    <col min="15367" max="15367" width="11" style="1" customWidth="1"/>
    <col min="15368" max="15368" width="0" style="1" hidden="1" customWidth="1"/>
    <col min="15369" max="15369" width="14.140625" style="1" customWidth="1"/>
    <col min="15370" max="15619" width="9.140625" style="1"/>
    <col min="15620" max="15620" width="58.42578125" style="1" customWidth="1"/>
    <col min="15621" max="15621" width="9" style="1" customWidth="1"/>
    <col min="15622" max="15622" width="11.7109375" style="1" customWidth="1"/>
    <col min="15623" max="15623" width="11" style="1" customWidth="1"/>
    <col min="15624" max="15624" width="0" style="1" hidden="1" customWidth="1"/>
    <col min="15625" max="15625" width="14.140625" style="1" customWidth="1"/>
    <col min="15626" max="15875" width="9.140625" style="1"/>
    <col min="15876" max="15876" width="58.42578125" style="1" customWidth="1"/>
    <col min="15877" max="15877" width="9" style="1" customWidth="1"/>
    <col min="15878" max="15878" width="11.7109375" style="1" customWidth="1"/>
    <col min="15879" max="15879" width="11" style="1" customWidth="1"/>
    <col min="15880" max="15880" width="0" style="1" hidden="1" customWidth="1"/>
    <col min="15881" max="15881" width="14.140625" style="1" customWidth="1"/>
    <col min="15882" max="16131" width="9.140625" style="1"/>
    <col min="16132" max="16132" width="58.42578125" style="1" customWidth="1"/>
    <col min="16133" max="16133" width="9" style="1" customWidth="1"/>
    <col min="16134" max="16134" width="11.7109375" style="1" customWidth="1"/>
    <col min="16135" max="16135" width="11" style="1" customWidth="1"/>
    <col min="16136" max="16136" width="0" style="1" hidden="1" customWidth="1"/>
    <col min="16137" max="16137" width="14.140625" style="1" customWidth="1"/>
    <col min="16138" max="16384" width="9.140625" style="1"/>
  </cols>
  <sheetData>
    <row r="1" spans="1:10">
      <c r="A1" s="123" t="s">
        <v>234</v>
      </c>
      <c r="B1" s="123"/>
      <c r="C1" s="123"/>
      <c r="D1" s="123"/>
      <c r="E1" s="123"/>
      <c r="F1" s="123"/>
      <c r="G1" s="123"/>
      <c r="H1" s="123"/>
      <c r="I1" s="123"/>
    </row>
    <row r="2" spans="1:10">
      <c r="A2" s="129"/>
      <c r="B2" s="129"/>
      <c r="C2" s="129"/>
      <c r="D2" s="129"/>
      <c r="E2" s="129"/>
      <c r="F2" s="129"/>
      <c r="G2" s="129"/>
      <c r="H2" s="129"/>
      <c r="I2" s="129"/>
    </row>
    <row r="3" spans="1:10">
      <c r="A3" s="123"/>
      <c r="B3" s="123"/>
      <c r="C3" s="123"/>
      <c r="D3" s="123"/>
      <c r="E3" s="123"/>
      <c r="F3" s="123"/>
      <c r="G3" s="123"/>
      <c r="H3" s="123"/>
      <c r="I3" s="123"/>
    </row>
    <row r="5" spans="1:10" ht="15.75">
      <c r="A5" s="130" t="s">
        <v>23</v>
      </c>
      <c r="B5" s="130"/>
      <c r="C5" s="130"/>
      <c r="D5" s="130"/>
      <c r="E5" s="130"/>
      <c r="F5" s="130"/>
      <c r="G5" s="130"/>
      <c r="H5" s="130"/>
      <c r="I5" s="130"/>
    </row>
    <row r="6" spans="1:10" ht="15.75">
      <c r="A6" s="130" t="s">
        <v>24</v>
      </c>
      <c r="B6" s="130"/>
      <c r="C6" s="130"/>
      <c r="D6" s="130"/>
      <c r="E6" s="130"/>
      <c r="F6" s="130"/>
      <c r="G6" s="130"/>
      <c r="H6" s="130"/>
      <c r="I6" s="130"/>
    </row>
    <row r="7" spans="1:10" ht="19.5">
      <c r="A7" s="19"/>
    </row>
    <row r="8" spans="1:10" ht="51">
      <c r="A8" s="20" t="s">
        <v>25</v>
      </c>
      <c r="B8" s="21" t="s">
        <v>26</v>
      </c>
      <c r="C8" s="21" t="s">
        <v>3</v>
      </c>
      <c r="D8" s="21" t="s">
        <v>4</v>
      </c>
      <c r="E8" s="21" t="s">
        <v>233</v>
      </c>
      <c r="F8" s="22" t="s">
        <v>27</v>
      </c>
      <c r="G8" s="22" t="s">
        <v>28</v>
      </c>
      <c r="H8" s="22" t="s">
        <v>29</v>
      </c>
    </row>
    <row r="9" spans="1:10">
      <c r="A9" s="23" t="s">
        <v>30</v>
      </c>
      <c r="B9" s="24" t="s">
        <v>31</v>
      </c>
      <c r="C9" s="14">
        <v>1853</v>
      </c>
      <c r="D9" s="14">
        <v>1963</v>
      </c>
      <c r="E9" s="14">
        <v>2388</v>
      </c>
      <c r="F9" s="74">
        <v>2388</v>
      </c>
      <c r="G9" s="26"/>
      <c r="H9" s="7"/>
    </row>
    <row r="10" spans="1:10">
      <c r="A10" s="27" t="s">
        <v>32</v>
      </c>
      <c r="B10" s="28" t="s">
        <v>33</v>
      </c>
      <c r="C10" s="14">
        <v>192</v>
      </c>
      <c r="D10" s="14">
        <v>172</v>
      </c>
      <c r="E10" s="14">
        <v>192</v>
      </c>
      <c r="F10" s="74">
        <v>192</v>
      </c>
      <c r="G10" s="26"/>
      <c r="H10" s="7"/>
    </row>
    <row r="11" spans="1:10">
      <c r="A11" s="29" t="s">
        <v>34</v>
      </c>
      <c r="B11" s="28" t="s">
        <v>35</v>
      </c>
      <c r="C11" s="14"/>
      <c r="D11" s="14">
        <v>201</v>
      </c>
      <c r="E11" s="14">
        <v>340</v>
      </c>
      <c r="F11" s="74">
        <v>340</v>
      </c>
      <c r="G11" s="26"/>
      <c r="H11" s="7"/>
    </row>
    <row r="12" spans="1:10">
      <c r="A12" s="30" t="s">
        <v>36</v>
      </c>
      <c r="B12" s="31" t="s">
        <v>37</v>
      </c>
      <c r="C12" s="17">
        <f>SUM(C9:C10)</f>
        <v>2045</v>
      </c>
      <c r="D12" s="17">
        <f>SUM(D9:D11)</f>
        <v>2336</v>
      </c>
      <c r="E12" s="17">
        <f>SUM(E9:E11)</f>
        <v>2920</v>
      </c>
      <c r="F12" s="75">
        <f>SUM(F9:F11)</f>
        <v>2920</v>
      </c>
      <c r="G12" s="33"/>
      <c r="H12" s="8"/>
    </row>
    <row r="13" spans="1:10">
      <c r="A13" s="29" t="s">
        <v>38</v>
      </c>
      <c r="B13" s="28" t="s">
        <v>39</v>
      </c>
      <c r="C13" s="14">
        <v>1044</v>
      </c>
      <c r="D13" s="14">
        <v>1044</v>
      </c>
      <c r="E13" s="14">
        <v>1044</v>
      </c>
      <c r="F13" s="74">
        <v>1044</v>
      </c>
      <c r="G13" s="25"/>
      <c r="H13" s="7"/>
    </row>
    <row r="14" spans="1:10" ht="25.5">
      <c r="A14" s="29" t="s">
        <v>40</v>
      </c>
      <c r="B14" s="28" t="s">
        <v>41</v>
      </c>
      <c r="C14" s="14">
        <v>180</v>
      </c>
      <c r="D14" s="14">
        <v>180</v>
      </c>
      <c r="E14" s="14">
        <v>180</v>
      </c>
      <c r="F14" s="74"/>
      <c r="G14" s="25">
        <v>180</v>
      </c>
      <c r="H14" s="7"/>
    </row>
    <row r="15" spans="1:10">
      <c r="A15" s="34" t="s">
        <v>42</v>
      </c>
      <c r="B15" s="31" t="s">
        <v>43</v>
      </c>
      <c r="C15" s="17">
        <f>SUM(C13:C14)</f>
        <v>1224</v>
      </c>
      <c r="D15" s="17">
        <f>SUM(D13:D14)</f>
        <v>1224</v>
      </c>
      <c r="E15" s="17">
        <f>SUM(E13:E14)</f>
        <v>1224</v>
      </c>
      <c r="F15" s="75">
        <f>SUM(F13:F14)</f>
        <v>1044</v>
      </c>
      <c r="G15" s="32">
        <f>SUM(G13:G14)</f>
        <v>180</v>
      </c>
      <c r="H15" s="8"/>
      <c r="J15" s="35"/>
    </row>
    <row r="16" spans="1:10">
      <c r="A16" s="36" t="s">
        <v>44</v>
      </c>
      <c r="B16" s="37" t="s">
        <v>45</v>
      </c>
      <c r="C16" s="17">
        <f>SUM(C12+C15)</f>
        <v>3269</v>
      </c>
      <c r="D16" s="17">
        <f>SUM(D15,D12)</f>
        <v>3560</v>
      </c>
      <c r="E16" s="17">
        <f>SUM(E12+E15)</f>
        <v>4144</v>
      </c>
      <c r="F16" s="75">
        <f>SUM(F12+F15)</f>
        <v>3964</v>
      </c>
      <c r="G16" s="32">
        <f>SUM(G12+G15)</f>
        <v>180</v>
      </c>
      <c r="H16" s="8"/>
    </row>
    <row r="17" spans="1:8" ht="28.5">
      <c r="A17" s="38" t="s">
        <v>46</v>
      </c>
      <c r="B17" s="37" t="s">
        <v>47</v>
      </c>
      <c r="C17" s="17">
        <v>922</v>
      </c>
      <c r="D17" s="17">
        <v>976</v>
      </c>
      <c r="E17" s="17">
        <v>1044</v>
      </c>
      <c r="F17" s="75">
        <v>995</v>
      </c>
      <c r="G17" s="32">
        <v>49</v>
      </c>
      <c r="H17" s="8"/>
    </row>
    <row r="18" spans="1:8">
      <c r="A18" s="29" t="s">
        <v>48</v>
      </c>
      <c r="B18" s="28" t="s">
        <v>49</v>
      </c>
      <c r="C18" s="14">
        <v>1337</v>
      </c>
      <c r="D18" s="14">
        <v>1337</v>
      </c>
      <c r="E18" s="14">
        <v>1337</v>
      </c>
      <c r="F18" s="74">
        <v>1337</v>
      </c>
      <c r="G18" s="26"/>
      <c r="H18" s="7"/>
    </row>
    <row r="19" spans="1:8">
      <c r="A19" s="34" t="s">
        <v>50</v>
      </c>
      <c r="B19" s="31" t="s">
        <v>51</v>
      </c>
      <c r="C19" s="17">
        <f>SUM(C18:C18)</f>
        <v>1337</v>
      </c>
      <c r="D19" s="17">
        <f>SUM(D18:D18)</f>
        <v>1337</v>
      </c>
      <c r="E19" s="17">
        <f>SUM(E18)</f>
        <v>1337</v>
      </c>
      <c r="F19" s="75">
        <f>SUM(F18:F18)</f>
        <v>1337</v>
      </c>
      <c r="G19" s="33"/>
      <c r="H19" s="8"/>
    </row>
    <row r="20" spans="1:8">
      <c r="A20" s="29" t="s">
        <v>52</v>
      </c>
      <c r="B20" s="28" t="s">
        <v>53</v>
      </c>
      <c r="C20" s="14">
        <v>52</v>
      </c>
      <c r="D20" s="14">
        <v>52</v>
      </c>
      <c r="E20" s="14">
        <v>52</v>
      </c>
      <c r="F20" s="74">
        <v>52</v>
      </c>
      <c r="G20" s="26"/>
      <c r="H20" s="7"/>
    </row>
    <row r="21" spans="1:8">
      <c r="A21" s="29" t="s">
        <v>54</v>
      </c>
      <c r="B21" s="28" t="s">
        <v>55</v>
      </c>
      <c r="C21" s="14">
        <v>150</v>
      </c>
      <c r="D21" s="14">
        <v>150</v>
      </c>
      <c r="E21" s="14">
        <v>150</v>
      </c>
      <c r="F21" s="74">
        <v>150</v>
      </c>
      <c r="G21" s="26"/>
      <c r="H21" s="7"/>
    </row>
    <row r="22" spans="1:8">
      <c r="A22" s="34" t="s">
        <v>56</v>
      </c>
      <c r="B22" s="31" t="s">
        <v>57</v>
      </c>
      <c r="C22" s="17">
        <f>SUM(C20:C21)</f>
        <v>202</v>
      </c>
      <c r="D22" s="17">
        <f>SUM(D20:D21)</f>
        <v>202</v>
      </c>
      <c r="E22" s="17">
        <f>SUM(E20:E21)</f>
        <v>202</v>
      </c>
      <c r="F22" s="75">
        <f>SUM(F20:F21)</f>
        <v>202</v>
      </c>
      <c r="G22" s="33"/>
      <c r="H22" s="7"/>
    </row>
    <row r="23" spans="1:8">
      <c r="A23" s="29" t="s">
        <v>58</v>
      </c>
      <c r="B23" s="28" t="s">
        <v>59</v>
      </c>
      <c r="C23" s="14">
        <v>2518</v>
      </c>
      <c r="D23" s="14">
        <v>2518</v>
      </c>
      <c r="E23" s="14">
        <v>2518</v>
      </c>
      <c r="F23" s="74">
        <v>2518</v>
      </c>
      <c r="G23" s="26"/>
      <c r="H23" s="7"/>
    </row>
    <row r="24" spans="1:8">
      <c r="A24" s="29" t="s">
        <v>60</v>
      </c>
      <c r="B24" s="28" t="s">
        <v>61</v>
      </c>
      <c r="C24" s="14">
        <v>2620</v>
      </c>
      <c r="D24" s="14">
        <v>2620</v>
      </c>
      <c r="E24" s="14">
        <v>2620</v>
      </c>
      <c r="F24" s="74">
        <v>2620</v>
      </c>
      <c r="G24" s="26"/>
      <c r="H24" s="7"/>
    </row>
    <row r="25" spans="1:8" hidden="1">
      <c r="A25" s="29" t="s">
        <v>62</v>
      </c>
      <c r="B25" s="28" t="s">
        <v>63</v>
      </c>
      <c r="C25" s="14">
        <f>SUM(F25+G25)</f>
        <v>0</v>
      </c>
      <c r="D25" s="14"/>
      <c r="E25" s="14"/>
      <c r="F25" s="74"/>
      <c r="G25" s="26"/>
      <c r="H25" s="7"/>
    </row>
    <row r="26" spans="1:8">
      <c r="A26" s="29" t="s">
        <v>64</v>
      </c>
      <c r="B26" s="28" t="s">
        <v>65</v>
      </c>
      <c r="C26" s="14">
        <v>1765</v>
      </c>
      <c r="D26" s="14">
        <v>1765</v>
      </c>
      <c r="E26" s="14">
        <v>1065</v>
      </c>
      <c r="F26" s="74">
        <v>1065</v>
      </c>
      <c r="G26" s="26"/>
      <c r="H26" s="7"/>
    </row>
    <row r="27" spans="1:8">
      <c r="A27" s="39" t="s">
        <v>66</v>
      </c>
      <c r="B27" s="28" t="s">
        <v>67</v>
      </c>
      <c r="C27" s="14"/>
      <c r="D27" s="14">
        <v>30</v>
      </c>
      <c r="E27" s="14">
        <v>300</v>
      </c>
      <c r="F27" s="74">
        <v>300</v>
      </c>
      <c r="G27" s="26"/>
      <c r="H27" s="7"/>
    </row>
    <row r="28" spans="1:8">
      <c r="A28" s="29" t="s">
        <v>68</v>
      </c>
      <c r="B28" s="28" t="s">
        <v>69</v>
      </c>
      <c r="C28" s="14">
        <v>1470</v>
      </c>
      <c r="D28" s="14">
        <v>1740</v>
      </c>
      <c r="E28" s="14">
        <v>2420</v>
      </c>
      <c r="F28" s="74">
        <v>2420</v>
      </c>
      <c r="G28" s="26"/>
      <c r="H28" s="7"/>
    </row>
    <row r="29" spans="1:8">
      <c r="A29" s="34" t="s">
        <v>70</v>
      </c>
      <c r="B29" s="31" t="s">
        <v>71</v>
      </c>
      <c r="C29" s="17">
        <f>SUM(C23:C28)</f>
        <v>8373</v>
      </c>
      <c r="D29" s="17">
        <f>SUM(D23:D28)</f>
        <v>8673</v>
      </c>
      <c r="E29" s="17">
        <f>SUM(E23:E28)</f>
        <v>8923</v>
      </c>
      <c r="F29" s="75">
        <f>SUM(F23:F28)</f>
        <v>8923</v>
      </c>
      <c r="G29" s="26"/>
      <c r="H29" s="7"/>
    </row>
    <row r="30" spans="1:8">
      <c r="A30" s="29" t="s">
        <v>72</v>
      </c>
      <c r="B30" s="28" t="s">
        <v>73</v>
      </c>
      <c r="C30" s="14">
        <v>2999</v>
      </c>
      <c r="D30" s="14">
        <v>2167</v>
      </c>
      <c r="E30" s="14">
        <v>2084</v>
      </c>
      <c r="F30" s="74">
        <v>2084</v>
      </c>
      <c r="G30" s="26"/>
      <c r="H30" s="7"/>
    </row>
    <row r="31" spans="1:8">
      <c r="A31" s="29" t="s">
        <v>74</v>
      </c>
      <c r="B31" s="28" t="s">
        <v>75</v>
      </c>
      <c r="C31" s="14">
        <f>SUM(F31+G31)</f>
        <v>615</v>
      </c>
      <c r="D31" s="14">
        <v>532</v>
      </c>
      <c r="E31" s="14">
        <v>615</v>
      </c>
      <c r="F31" s="74">
        <v>615</v>
      </c>
      <c r="G31" s="26"/>
      <c r="H31" s="7"/>
    </row>
    <row r="32" spans="1:8">
      <c r="A32" s="29" t="s">
        <v>76</v>
      </c>
      <c r="B32" s="28" t="s">
        <v>77</v>
      </c>
      <c r="C32" s="14">
        <v>50</v>
      </c>
      <c r="D32" s="14">
        <v>50</v>
      </c>
      <c r="E32" s="14">
        <v>50</v>
      </c>
      <c r="F32" s="74">
        <v>50</v>
      </c>
      <c r="G32" s="26"/>
      <c r="H32" s="7"/>
    </row>
    <row r="33" spans="1:8">
      <c r="A33" s="34" t="s">
        <v>78</v>
      </c>
      <c r="B33" s="31" t="s">
        <v>79</v>
      </c>
      <c r="C33" s="17">
        <f>SUM(C30:C32)</f>
        <v>3664</v>
      </c>
      <c r="D33" s="17">
        <f>SUM(D30:D32)</f>
        <v>2749</v>
      </c>
      <c r="E33" s="17">
        <f>SUM(E30:E32)</f>
        <v>2749</v>
      </c>
      <c r="F33" s="75">
        <f>SUM(F30:F32)</f>
        <v>2749</v>
      </c>
      <c r="G33" s="33"/>
      <c r="H33" s="7"/>
    </row>
    <row r="34" spans="1:8">
      <c r="A34" s="38" t="s">
        <v>80</v>
      </c>
      <c r="B34" s="37" t="s">
        <v>81</v>
      </c>
      <c r="C34" s="17">
        <f>SUM(C19+C22+C29+C33)</f>
        <v>13576</v>
      </c>
      <c r="D34" s="17">
        <f>SUM(D19+D22+D29+D33)</f>
        <v>12961</v>
      </c>
      <c r="E34" s="17">
        <f>SUM(E19+E22+E29+E33)</f>
        <v>13211</v>
      </c>
      <c r="F34" s="75">
        <f>SUM(F19+F22+F29+F33)</f>
        <v>13211</v>
      </c>
      <c r="G34" s="32">
        <f>SUM(G19+G22+G29+G33)</f>
        <v>0</v>
      </c>
      <c r="H34" s="7"/>
    </row>
    <row r="35" spans="1:8">
      <c r="A35" s="61" t="s">
        <v>130</v>
      </c>
      <c r="B35" s="62" t="s">
        <v>131</v>
      </c>
      <c r="C35" s="14"/>
      <c r="D35" s="14"/>
      <c r="E35" s="14">
        <v>35</v>
      </c>
      <c r="F35" s="74">
        <v>35</v>
      </c>
      <c r="G35" s="25"/>
      <c r="H35" s="7"/>
    </row>
    <row r="36" spans="1:8">
      <c r="A36" s="40" t="s">
        <v>82</v>
      </c>
      <c r="B36" s="28" t="s">
        <v>83</v>
      </c>
      <c r="C36" s="14">
        <v>160</v>
      </c>
      <c r="D36" s="14">
        <v>160</v>
      </c>
      <c r="E36" s="14">
        <v>160</v>
      </c>
      <c r="F36" s="74">
        <v>160</v>
      </c>
      <c r="G36" s="25"/>
      <c r="H36" s="7"/>
    </row>
    <row r="37" spans="1:8">
      <c r="A37" s="40" t="s">
        <v>84</v>
      </c>
      <c r="B37" s="28" t="s">
        <v>85</v>
      </c>
      <c r="C37" s="14">
        <v>500</v>
      </c>
      <c r="D37" s="14">
        <v>500</v>
      </c>
      <c r="E37" s="14">
        <v>500</v>
      </c>
      <c r="F37" s="74">
        <v>500</v>
      </c>
      <c r="G37" s="25"/>
      <c r="H37" s="7"/>
    </row>
    <row r="38" spans="1:8">
      <c r="A38" s="41" t="s">
        <v>86</v>
      </c>
      <c r="B38" s="37" t="s">
        <v>87</v>
      </c>
      <c r="C38" s="17">
        <f>SUM(C36:C37)</f>
        <v>660</v>
      </c>
      <c r="D38" s="17">
        <f>SUM(D36:D37)</f>
        <v>660</v>
      </c>
      <c r="E38" s="17">
        <f>SUM(E35:E37)</f>
        <v>695</v>
      </c>
      <c r="F38" s="17">
        <f>SUM(F35:F37)</f>
        <v>695</v>
      </c>
      <c r="G38" s="32">
        <f>SUM(G36:G37)</f>
        <v>0</v>
      </c>
      <c r="H38" s="7"/>
    </row>
    <row r="39" spans="1:8">
      <c r="A39" s="42" t="s">
        <v>88</v>
      </c>
      <c r="B39" s="28" t="s">
        <v>89</v>
      </c>
      <c r="C39" s="14">
        <v>0</v>
      </c>
      <c r="D39" s="14">
        <v>44</v>
      </c>
      <c r="E39" s="14">
        <v>22</v>
      </c>
      <c r="F39" s="74">
        <v>22</v>
      </c>
      <c r="G39" s="25"/>
      <c r="H39" s="7"/>
    </row>
    <row r="40" spans="1:8">
      <c r="A40" s="42" t="s">
        <v>90</v>
      </c>
      <c r="B40" s="28" t="s">
        <v>91</v>
      </c>
      <c r="C40" s="14">
        <v>400</v>
      </c>
      <c r="D40" s="14">
        <v>400</v>
      </c>
      <c r="E40" s="14">
        <v>400</v>
      </c>
      <c r="F40" s="74"/>
      <c r="G40" s="25">
        <v>400</v>
      </c>
      <c r="H40" s="7"/>
    </row>
    <row r="41" spans="1:8">
      <c r="A41" s="42" t="s">
        <v>92</v>
      </c>
      <c r="B41" s="28" t="s">
        <v>93</v>
      </c>
      <c r="C41" s="14">
        <v>870</v>
      </c>
      <c r="D41" s="14">
        <v>870</v>
      </c>
      <c r="E41" s="14">
        <v>870</v>
      </c>
      <c r="F41" s="74"/>
      <c r="G41" s="25">
        <v>870</v>
      </c>
      <c r="H41" s="7"/>
    </row>
    <row r="42" spans="1:8">
      <c r="A42" s="43" t="s">
        <v>94</v>
      </c>
      <c r="B42" s="28" t="s">
        <v>95</v>
      </c>
      <c r="C42" s="14">
        <v>2182</v>
      </c>
      <c r="D42" s="14">
        <v>15527</v>
      </c>
      <c r="E42" s="14">
        <v>15586</v>
      </c>
      <c r="F42" s="74">
        <v>15586</v>
      </c>
      <c r="G42" s="25"/>
      <c r="H42" s="7"/>
    </row>
    <row r="43" spans="1:8">
      <c r="A43" s="41" t="s">
        <v>96</v>
      </c>
      <c r="B43" s="37" t="s">
        <v>97</v>
      </c>
      <c r="C43" s="17">
        <f>SUM(C39:C42)</f>
        <v>3452</v>
      </c>
      <c r="D43" s="17">
        <f>SUM(D39:D42)</f>
        <v>16841</v>
      </c>
      <c r="E43" s="17">
        <f>SUM(E39:E42)</f>
        <v>16878</v>
      </c>
      <c r="F43" s="75">
        <f>SUM(F39:F42)</f>
        <v>15608</v>
      </c>
      <c r="G43" s="32">
        <f>SUM(G18:G42)</f>
        <v>1270</v>
      </c>
      <c r="H43" s="7"/>
    </row>
    <row r="44" spans="1:8" ht="15.75">
      <c r="A44" s="44" t="s">
        <v>98</v>
      </c>
      <c r="B44" s="37"/>
      <c r="C44" s="45">
        <f t="shared" ref="C44:H44" si="0">SUM(C16+C17+C34+C38+C43)</f>
        <v>21879</v>
      </c>
      <c r="D44" s="45">
        <f t="shared" si="0"/>
        <v>34998</v>
      </c>
      <c r="E44" s="45">
        <f>SUM(E16+E17+E34+E38+E43)</f>
        <v>35972</v>
      </c>
      <c r="F44" s="76">
        <f t="shared" si="0"/>
        <v>34473</v>
      </c>
      <c r="G44" s="46">
        <f t="shared" si="0"/>
        <v>1499</v>
      </c>
      <c r="H44" s="47">
        <f t="shared" si="0"/>
        <v>0</v>
      </c>
    </row>
    <row r="45" spans="1:8">
      <c r="A45" s="48" t="s">
        <v>99</v>
      </c>
      <c r="B45" s="28" t="s">
        <v>100</v>
      </c>
      <c r="C45" s="14">
        <v>3000</v>
      </c>
      <c r="D45" s="14">
        <v>2870</v>
      </c>
      <c r="E45" s="14">
        <v>2500</v>
      </c>
      <c r="F45" s="74">
        <v>2500</v>
      </c>
      <c r="G45" s="25"/>
      <c r="H45" s="7"/>
    </row>
    <row r="46" spans="1:8">
      <c r="A46" s="48" t="s">
        <v>101</v>
      </c>
      <c r="B46" s="28" t="s">
        <v>102</v>
      </c>
      <c r="C46" s="14">
        <f>SUM(F46+G46)</f>
        <v>500</v>
      </c>
      <c r="D46" s="14">
        <v>130</v>
      </c>
      <c r="E46" s="14">
        <v>500</v>
      </c>
      <c r="F46" s="74">
        <v>500</v>
      </c>
      <c r="G46" s="25"/>
      <c r="H46" s="7"/>
    </row>
    <row r="47" spans="1:8">
      <c r="A47" s="39" t="s">
        <v>103</v>
      </c>
      <c r="B47" s="28" t="s">
        <v>104</v>
      </c>
      <c r="C47" s="14">
        <v>810</v>
      </c>
      <c r="D47" s="14">
        <v>810</v>
      </c>
      <c r="E47" s="14">
        <v>810</v>
      </c>
      <c r="F47" s="74">
        <v>810</v>
      </c>
      <c r="G47" s="25"/>
      <c r="H47" s="7"/>
    </row>
    <row r="48" spans="1:8">
      <c r="A48" s="49" t="s">
        <v>105</v>
      </c>
      <c r="B48" s="37" t="s">
        <v>106</v>
      </c>
      <c r="C48" s="17">
        <f>SUM(C45:C47)</f>
        <v>4310</v>
      </c>
      <c r="D48" s="17">
        <f>SUM(D45:D47)</f>
        <v>3810</v>
      </c>
      <c r="E48" s="17">
        <f>SUM(E45:E47)</f>
        <v>3810</v>
      </c>
      <c r="F48" s="75">
        <f>SUM(F45:F47)</f>
        <v>3810</v>
      </c>
      <c r="G48" s="32">
        <f>SUM(G45:G47)</f>
        <v>0</v>
      </c>
      <c r="H48" s="7"/>
    </row>
    <row r="49" spans="1:8">
      <c r="A49" s="40" t="s">
        <v>107</v>
      </c>
      <c r="B49" s="28" t="s">
        <v>108</v>
      </c>
      <c r="C49" s="14">
        <v>8000</v>
      </c>
      <c r="D49" s="14">
        <v>7050</v>
      </c>
      <c r="E49" s="14">
        <v>13200</v>
      </c>
      <c r="F49" s="74">
        <v>13200</v>
      </c>
      <c r="G49" s="26"/>
      <c r="H49" s="7"/>
    </row>
    <row r="50" spans="1:8">
      <c r="A50" s="40" t="s">
        <v>109</v>
      </c>
      <c r="B50" s="28" t="s">
        <v>110</v>
      </c>
      <c r="C50" s="14">
        <f>SUM(F50+G50)</f>
        <v>1300</v>
      </c>
      <c r="D50" s="14">
        <v>950</v>
      </c>
      <c r="E50" s="14">
        <v>1300</v>
      </c>
      <c r="F50" s="74">
        <v>1300</v>
      </c>
      <c r="G50" s="26"/>
      <c r="H50" s="7"/>
    </row>
    <row r="51" spans="1:8">
      <c r="A51" s="40" t="s">
        <v>111</v>
      </c>
      <c r="B51" s="28" t="s">
        <v>112</v>
      </c>
      <c r="C51" s="14">
        <v>2160</v>
      </c>
      <c r="D51" s="14">
        <v>2160</v>
      </c>
      <c r="E51" s="14">
        <v>2160</v>
      </c>
      <c r="F51" s="74">
        <v>2160</v>
      </c>
      <c r="G51" s="26"/>
      <c r="H51" s="7"/>
    </row>
    <row r="52" spans="1:8">
      <c r="A52" s="41" t="s">
        <v>113</v>
      </c>
      <c r="B52" s="37" t="s">
        <v>114</v>
      </c>
      <c r="C52" s="17">
        <f>SUM(C49:C51)</f>
        <v>11460</v>
      </c>
      <c r="D52" s="17">
        <f>SUM(D49:D51)</f>
        <v>10160</v>
      </c>
      <c r="E52" s="17">
        <f>SUM(E49:E51)</f>
        <v>16660</v>
      </c>
      <c r="F52" s="75">
        <f>SUM(F49:F51)</f>
        <v>16660</v>
      </c>
      <c r="G52" s="33"/>
      <c r="H52" s="8"/>
    </row>
    <row r="53" spans="1:8">
      <c r="A53" s="40" t="s">
        <v>115</v>
      </c>
      <c r="B53" s="28" t="s">
        <v>116</v>
      </c>
      <c r="C53" s="14">
        <v>200</v>
      </c>
      <c r="D53" s="14">
        <v>150</v>
      </c>
      <c r="E53" s="14">
        <v>400</v>
      </c>
      <c r="F53" s="74">
        <v>400</v>
      </c>
      <c r="G53" s="25"/>
      <c r="H53" s="7"/>
    </row>
    <row r="54" spans="1:8">
      <c r="A54" s="40" t="s">
        <v>117</v>
      </c>
      <c r="B54" s="28" t="s">
        <v>118</v>
      </c>
      <c r="C54" s="14">
        <f>SUM(F54+G54)</f>
        <v>600</v>
      </c>
      <c r="D54" s="14">
        <v>50</v>
      </c>
      <c r="E54" s="14">
        <v>600</v>
      </c>
      <c r="F54" s="74">
        <v>600</v>
      </c>
      <c r="G54" s="25"/>
      <c r="H54" s="7"/>
    </row>
    <row r="55" spans="1:8">
      <c r="A55" s="41" t="s">
        <v>119</v>
      </c>
      <c r="B55" s="37" t="s">
        <v>120</v>
      </c>
      <c r="C55" s="17">
        <f>SUM(C53:C54)</f>
        <v>800</v>
      </c>
      <c r="D55" s="17">
        <f>SUM(D53:D54)</f>
        <v>200</v>
      </c>
      <c r="E55" s="17">
        <f>SUM(E53:E54)</f>
        <v>1000</v>
      </c>
      <c r="F55" s="75">
        <f>SUM(F53:F54)</f>
        <v>1000</v>
      </c>
      <c r="G55" s="32"/>
      <c r="H55" s="8"/>
    </row>
    <row r="56" spans="1:8" ht="15.75">
      <c r="A56" s="44" t="s">
        <v>121</v>
      </c>
      <c r="B56" s="37"/>
      <c r="C56" s="45">
        <f>SUM(C48+C52+C55)</f>
        <v>16570</v>
      </c>
      <c r="D56" s="45">
        <f>SUM(D48+D52+D55)</f>
        <v>14170</v>
      </c>
      <c r="E56" s="45">
        <f>SUM(E48+E52+E55)</f>
        <v>21470</v>
      </c>
      <c r="F56" s="76">
        <f>SUM(F48+F52+F55)</f>
        <v>21470</v>
      </c>
      <c r="G56" s="46"/>
      <c r="H56" s="47"/>
    </row>
    <row r="57" spans="1:8" ht="15.75">
      <c r="A57" s="50" t="s">
        <v>122</v>
      </c>
      <c r="B57" s="51" t="s">
        <v>123</v>
      </c>
      <c r="C57" s="16">
        <f>SUM(C44+C56)</f>
        <v>38449</v>
      </c>
      <c r="D57" s="16">
        <f>SUM(D56,D44)</f>
        <v>49168</v>
      </c>
      <c r="E57" s="16">
        <f>SUM(E44+E56)</f>
        <v>57442</v>
      </c>
      <c r="F57" s="75">
        <f>SUM(F44+F56)</f>
        <v>55943</v>
      </c>
      <c r="G57" s="32">
        <f>SUM(G16+G17+G34+G38+G43+G48+G52+G55)</f>
        <v>1499</v>
      </c>
      <c r="H57" s="8">
        <f>SUM(H44+H56)</f>
        <v>0</v>
      </c>
    </row>
    <row r="58" spans="1:8">
      <c r="A58" s="52" t="s">
        <v>124</v>
      </c>
      <c r="B58" s="29" t="s">
        <v>125</v>
      </c>
      <c r="C58" s="53">
        <v>544</v>
      </c>
      <c r="D58" s="53">
        <v>554</v>
      </c>
      <c r="E58" s="53">
        <v>554</v>
      </c>
      <c r="F58" s="53">
        <v>554</v>
      </c>
      <c r="G58" s="43"/>
      <c r="H58" s="52"/>
    </row>
    <row r="59" spans="1:8">
      <c r="A59" s="54" t="s">
        <v>126</v>
      </c>
      <c r="B59" s="34" t="s">
        <v>127</v>
      </c>
      <c r="C59" s="55">
        <f>SUM(C58:C58)</f>
        <v>544</v>
      </c>
      <c r="D59" s="55">
        <f t="shared" ref="D59:F60" si="1">SUM(D58)</f>
        <v>554</v>
      </c>
      <c r="E59" s="55">
        <f>SUM(E58)</f>
        <v>554</v>
      </c>
      <c r="F59" s="55">
        <f t="shared" si="1"/>
        <v>554</v>
      </c>
      <c r="G59" s="43"/>
      <c r="H59" s="52"/>
    </row>
    <row r="60" spans="1:8" ht="15.75">
      <c r="A60" s="56" t="s">
        <v>128</v>
      </c>
      <c r="B60" s="57" t="s">
        <v>129</v>
      </c>
      <c r="C60" s="55">
        <f>SUM(C59)</f>
        <v>544</v>
      </c>
      <c r="D60" s="55">
        <f t="shared" si="1"/>
        <v>554</v>
      </c>
      <c r="E60" s="55">
        <f>SUM(E59)</f>
        <v>554</v>
      </c>
      <c r="F60" s="55">
        <f t="shared" si="1"/>
        <v>554</v>
      </c>
      <c r="G60" s="58"/>
      <c r="H60" s="54" t="e">
        <f>SUM(#REF!+#REF!+H59+#REF!+#REF!)</f>
        <v>#REF!</v>
      </c>
    </row>
    <row r="61" spans="1:8" ht="15.75">
      <c r="A61" s="59" t="s">
        <v>15</v>
      </c>
      <c r="B61" s="60"/>
      <c r="C61" s="16">
        <f t="shared" ref="C61:H61" si="2">SUM(C57+C60)</f>
        <v>38993</v>
      </c>
      <c r="D61" s="16">
        <f t="shared" si="2"/>
        <v>49722</v>
      </c>
      <c r="E61" s="16">
        <f>SUM(E57+E60)</f>
        <v>57996</v>
      </c>
      <c r="F61" s="75">
        <f t="shared" si="2"/>
        <v>56497</v>
      </c>
      <c r="G61" s="32">
        <f t="shared" si="2"/>
        <v>1499</v>
      </c>
      <c r="H61" s="8" t="e">
        <f t="shared" si="2"/>
        <v>#REF!</v>
      </c>
    </row>
  </sheetData>
  <mergeCells count="5">
    <mergeCell ref="A1:I1"/>
    <mergeCell ref="A2:I2"/>
    <mergeCell ref="A3:I3"/>
    <mergeCell ref="A5:I5"/>
    <mergeCell ref="A6:I6"/>
  </mergeCells>
  <printOptions horizontalCentered="1" verticalCentered="1"/>
  <pageMargins left="0.31496062992125984" right="0.31496062992125984" top="0.78740157480314965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opLeftCell="A11" workbookViewId="0">
      <selection activeCell="L5" sqref="L5"/>
    </sheetView>
  </sheetViews>
  <sheetFormatPr defaultRowHeight="15"/>
  <cols>
    <col min="1" max="1" width="48.28515625" style="1" customWidth="1"/>
    <col min="2" max="3" width="9.140625" style="1"/>
    <col min="4" max="5" width="11" style="1" customWidth="1"/>
    <col min="6" max="6" width="11.5703125" style="1" customWidth="1"/>
    <col min="7" max="7" width="11.28515625" style="1" customWidth="1"/>
    <col min="8" max="8" width="11.28515625" style="1" hidden="1" customWidth="1"/>
    <col min="9" max="9" width="12.140625" style="1" customWidth="1"/>
    <col min="10" max="259" width="9.140625" style="1"/>
    <col min="260" max="260" width="48.28515625" style="1" customWidth="1"/>
    <col min="261" max="261" width="9.140625" style="1"/>
    <col min="262" max="262" width="11.5703125" style="1" customWidth="1"/>
    <col min="263" max="263" width="11.28515625" style="1" customWidth="1"/>
    <col min="264" max="264" width="0" style="1" hidden="1" customWidth="1"/>
    <col min="265" max="265" width="12.140625" style="1" customWidth="1"/>
    <col min="266" max="515" width="9.140625" style="1"/>
    <col min="516" max="516" width="48.28515625" style="1" customWidth="1"/>
    <col min="517" max="517" width="9.140625" style="1"/>
    <col min="518" max="518" width="11.5703125" style="1" customWidth="1"/>
    <col min="519" max="519" width="11.28515625" style="1" customWidth="1"/>
    <col min="520" max="520" width="0" style="1" hidden="1" customWidth="1"/>
    <col min="521" max="521" width="12.140625" style="1" customWidth="1"/>
    <col min="522" max="771" width="9.140625" style="1"/>
    <col min="772" max="772" width="48.28515625" style="1" customWidth="1"/>
    <col min="773" max="773" width="9.140625" style="1"/>
    <col min="774" max="774" width="11.5703125" style="1" customWidth="1"/>
    <col min="775" max="775" width="11.28515625" style="1" customWidth="1"/>
    <col min="776" max="776" width="0" style="1" hidden="1" customWidth="1"/>
    <col min="777" max="777" width="12.140625" style="1" customWidth="1"/>
    <col min="778" max="1027" width="9.140625" style="1"/>
    <col min="1028" max="1028" width="48.28515625" style="1" customWidth="1"/>
    <col min="1029" max="1029" width="9.140625" style="1"/>
    <col min="1030" max="1030" width="11.5703125" style="1" customWidth="1"/>
    <col min="1031" max="1031" width="11.28515625" style="1" customWidth="1"/>
    <col min="1032" max="1032" width="0" style="1" hidden="1" customWidth="1"/>
    <col min="1033" max="1033" width="12.140625" style="1" customWidth="1"/>
    <col min="1034" max="1283" width="9.140625" style="1"/>
    <col min="1284" max="1284" width="48.28515625" style="1" customWidth="1"/>
    <col min="1285" max="1285" width="9.140625" style="1"/>
    <col min="1286" max="1286" width="11.5703125" style="1" customWidth="1"/>
    <col min="1287" max="1287" width="11.28515625" style="1" customWidth="1"/>
    <col min="1288" max="1288" width="0" style="1" hidden="1" customWidth="1"/>
    <col min="1289" max="1289" width="12.140625" style="1" customWidth="1"/>
    <col min="1290" max="1539" width="9.140625" style="1"/>
    <col min="1540" max="1540" width="48.28515625" style="1" customWidth="1"/>
    <col min="1541" max="1541" width="9.140625" style="1"/>
    <col min="1542" max="1542" width="11.5703125" style="1" customWidth="1"/>
    <col min="1543" max="1543" width="11.28515625" style="1" customWidth="1"/>
    <col min="1544" max="1544" width="0" style="1" hidden="1" customWidth="1"/>
    <col min="1545" max="1545" width="12.140625" style="1" customWidth="1"/>
    <col min="1546" max="1795" width="9.140625" style="1"/>
    <col min="1796" max="1796" width="48.28515625" style="1" customWidth="1"/>
    <col min="1797" max="1797" width="9.140625" style="1"/>
    <col min="1798" max="1798" width="11.5703125" style="1" customWidth="1"/>
    <col min="1799" max="1799" width="11.28515625" style="1" customWidth="1"/>
    <col min="1800" max="1800" width="0" style="1" hidden="1" customWidth="1"/>
    <col min="1801" max="1801" width="12.140625" style="1" customWidth="1"/>
    <col min="1802" max="2051" width="9.140625" style="1"/>
    <col min="2052" max="2052" width="48.28515625" style="1" customWidth="1"/>
    <col min="2053" max="2053" width="9.140625" style="1"/>
    <col min="2054" max="2054" width="11.5703125" style="1" customWidth="1"/>
    <col min="2055" max="2055" width="11.28515625" style="1" customWidth="1"/>
    <col min="2056" max="2056" width="0" style="1" hidden="1" customWidth="1"/>
    <col min="2057" max="2057" width="12.140625" style="1" customWidth="1"/>
    <col min="2058" max="2307" width="9.140625" style="1"/>
    <col min="2308" max="2308" width="48.28515625" style="1" customWidth="1"/>
    <col min="2309" max="2309" width="9.140625" style="1"/>
    <col min="2310" max="2310" width="11.5703125" style="1" customWidth="1"/>
    <col min="2311" max="2311" width="11.28515625" style="1" customWidth="1"/>
    <col min="2312" max="2312" width="0" style="1" hidden="1" customWidth="1"/>
    <col min="2313" max="2313" width="12.140625" style="1" customWidth="1"/>
    <col min="2314" max="2563" width="9.140625" style="1"/>
    <col min="2564" max="2564" width="48.28515625" style="1" customWidth="1"/>
    <col min="2565" max="2565" width="9.140625" style="1"/>
    <col min="2566" max="2566" width="11.5703125" style="1" customWidth="1"/>
    <col min="2567" max="2567" width="11.28515625" style="1" customWidth="1"/>
    <col min="2568" max="2568" width="0" style="1" hidden="1" customWidth="1"/>
    <col min="2569" max="2569" width="12.140625" style="1" customWidth="1"/>
    <col min="2570" max="2819" width="9.140625" style="1"/>
    <col min="2820" max="2820" width="48.28515625" style="1" customWidth="1"/>
    <col min="2821" max="2821" width="9.140625" style="1"/>
    <col min="2822" max="2822" width="11.5703125" style="1" customWidth="1"/>
    <col min="2823" max="2823" width="11.28515625" style="1" customWidth="1"/>
    <col min="2824" max="2824" width="0" style="1" hidden="1" customWidth="1"/>
    <col min="2825" max="2825" width="12.140625" style="1" customWidth="1"/>
    <col min="2826" max="3075" width="9.140625" style="1"/>
    <col min="3076" max="3076" width="48.28515625" style="1" customWidth="1"/>
    <col min="3077" max="3077" width="9.140625" style="1"/>
    <col min="3078" max="3078" width="11.5703125" style="1" customWidth="1"/>
    <col min="3079" max="3079" width="11.28515625" style="1" customWidth="1"/>
    <col min="3080" max="3080" width="0" style="1" hidden="1" customWidth="1"/>
    <col min="3081" max="3081" width="12.140625" style="1" customWidth="1"/>
    <col min="3082" max="3331" width="9.140625" style="1"/>
    <col min="3332" max="3332" width="48.28515625" style="1" customWidth="1"/>
    <col min="3333" max="3333" width="9.140625" style="1"/>
    <col min="3334" max="3334" width="11.5703125" style="1" customWidth="1"/>
    <col min="3335" max="3335" width="11.28515625" style="1" customWidth="1"/>
    <col min="3336" max="3336" width="0" style="1" hidden="1" customWidth="1"/>
    <col min="3337" max="3337" width="12.140625" style="1" customWidth="1"/>
    <col min="3338" max="3587" width="9.140625" style="1"/>
    <col min="3588" max="3588" width="48.28515625" style="1" customWidth="1"/>
    <col min="3589" max="3589" width="9.140625" style="1"/>
    <col min="3590" max="3590" width="11.5703125" style="1" customWidth="1"/>
    <col min="3591" max="3591" width="11.28515625" style="1" customWidth="1"/>
    <col min="3592" max="3592" width="0" style="1" hidden="1" customWidth="1"/>
    <col min="3593" max="3593" width="12.140625" style="1" customWidth="1"/>
    <col min="3594" max="3843" width="9.140625" style="1"/>
    <col min="3844" max="3844" width="48.28515625" style="1" customWidth="1"/>
    <col min="3845" max="3845" width="9.140625" style="1"/>
    <col min="3846" max="3846" width="11.5703125" style="1" customWidth="1"/>
    <col min="3847" max="3847" width="11.28515625" style="1" customWidth="1"/>
    <col min="3848" max="3848" width="0" style="1" hidden="1" customWidth="1"/>
    <col min="3849" max="3849" width="12.140625" style="1" customWidth="1"/>
    <col min="3850" max="4099" width="9.140625" style="1"/>
    <col min="4100" max="4100" width="48.28515625" style="1" customWidth="1"/>
    <col min="4101" max="4101" width="9.140625" style="1"/>
    <col min="4102" max="4102" width="11.5703125" style="1" customWidth="1"/>
    <col min="4103" max="4103" width="11.28515625" style="1" customWidth="1"/>
    <col min="4104" max="4104" width="0" style="1" hidden="1" customWidth="1"/>
    <col min="4105" max="4105" width="12.140625" style="1" customWidth="1"/>
    <col min="4106" max="4355" width="9.140625" style="1"/>
    <col min="4356" max="4356" width="48.28515625" style="1" customWidth="1"/>
    <col min="4357" max="4357" width="9.140625" style="1"/>
    <col min="4358" max="4358" width="11.5703125" style="1" customWidth="1"/>
    <col min="4359" max="4359" width="11.28515625" style="1" customWidth="1"/>
    <col min="4360" max="4360" width="0" style="1" hidden="1" customWidth="1"/>
    <col min="4361" max="4361" width="12.140625" style="1" customWidth="1"/>
    <col min="4362" max="4611" width="9.140625" style="1"/>
    <col min="4612" max="4612" width="48.28515625" style="1" customWidth="1"/>
    <col min="4613" max="4613" width="9.140625" style="1"/>
    <col min="4614" max="4614" width="11.5703125" style="1" customWidth="1"/>
    <col min="4615" max="4615" width="11.28515625" style="1" customWidth="1"/>
    <col min="4616" max="4616" width="0" style="1" hidden="1" customWidth="1"/>
    <col min="4617" max="4617" width="12.140625" style="1" customWidth="1"/>
    <col min="4618" max="4867" width="9.140625" style="1"/>
    <col min="4868" max="4868" width="48.28515625" style="1" customWidth="1"/>
    <col min="4869" max="4869" width="9.140625" style="1"/>
    <col min="4870" max="4870" width="11.5703125" style="1" customWidth="1"/>
    <col min="4871" max="4871" width="11.28515625" style="1" customWidth="1"/>
    <col min="4872" max="4872" width="0" style="1" hidden="1" customWidth="1"/>
    <col min="4873" max="4873" width="12.140625" style="1" customWidth="1"/>
    <col min="4874" max="5123" width="9.140625" style="1"/>
    <col min="5124" max="5124" width="48.28515625" style="1" customWidth="1"/>
    <col min="5125" max="5125" width="9.140625" style="1"/>
    <col min="5126" max="5126" width="11.5703125" style="1" customWidth="1"/>
    <col min="5127" max="5127" width="11.28515625" style="1" customWidth="1"/>
    <col min="5128" max="5128" width="0" style="1" hidden="1" customWidth="1"/>
    <col min="5129" max="5129" width="12.140625" style="1" customWidth="1"/>
    <col min="5130" max="5379" width="9.140625" style="1"/>
    <col min="5380" max="5380" width="48.28515625" style="1" customWidth="1"/>
    <col min="5381" max="5381" width="9.140625" style="1"/>
    <col min="5382" max="5382" width="11.5703125" style="1" customWidth="1"/>
    <col min="5383" max="5383" width="11.28515625" style="1" customWidth="1"/>
    <col min="5384" max="5384" width="0" style="1" hidden="1" customWidth="1"/>
    <col min="5385" max="5385" width="12.140625" style="1" customWidth="1"/>
    <col min="5386" max="5635" width="9.140625" style="1"/>
    <col min="5636" max="5636" width="48.28515625" style="1" customWidth="1"/>
    <col min="5637" max="5637" width="9.140625" style="1"/>
    <col min="5638" max="5638" width="11.5703125" style="1" customWidth="1"/>
    <col min="5639" max="5639" width="11.28515625" style="1" customWidth="1"/>
    <col min="5640" max="5640" width="0" style="1" hidden="1" customWidth="1"/>
    <col min="5641" max="5641" width="12.140625" style="1" customWidth="1"/>
    <col min="5642" max="5891" width="9.140625" style="1"/>
    <col min="5892" max="5892" width="48.28515625" style="1" customWidth="1"/>
    <col min="5893" max="5893" width="9.140625" style="1"/>
    <col min="5894" max="5894" width="11.5703125" style="1" customWidth="1"/>
    <col min="5895" max="5895" width="11.28515625" style="1" customWidth="1"/>
    <col min="5896" max="5896" width="0" style="1" hidden="1" customWidth="1"/>
    <col min="5897" max="5897" width="12.140625" style="1" customWidth="1"/>
    <col min="5898" max="6147" width="9.140625" style="1"/>
    <col min="6148" max="6148" width="48.28515625" style="1" customWidth="1"/>
    <col min="6149" max="6149" width="9.140625" style="1"/>
    <col min="6150" max="6150" width="11.5703125" style="1" customWidth="1"/>
    <col min="6151" max="6151" width="11.28515625" style="1" customWidth="1"/>
    <col min="6152" max="6152" width="0" style="1" hidden="1" customWidth="1"/>
    <col min="6153" max="6153" width="12.140625" style="1" customWidth="1"/>
    <col min="6154" max="6403" width="9.140625" style="1"/>
    <col min="6404" max="6404" width="48.28515625" style="1" customWidth="1"/>
    <col min="6405" max="6405" width="9.140625" style="1"/>
    <col min="6406" max="6406" width="11.5703125" style="1" customWidth="1"/>
    <col min="6407" max="6407" width="11.28515625" style="1" customWidth="1"/>
    <col min="6408" max="6408" width="0" style="1" hidden="1" customWidth="1"/>
    <col min="6409" max="6409" width="12.140625" style="1" customWidth="1"/>
    <col min="6410" max="6659" width="9.140625" style="1"/>
    <col min="6660" max="6660" width="48.28515625" style="1" customWidth="1"/>
    <col min="6661" max="6661" width="9.140625" style="1"/>
    <col min="6662" max="6662" width="11.5703125" style="1" customWidth="1"/>
    <col min="6663" max="6663" width="11.28515625" style="1" customWidth="1"/>
    <col min="6664" max="6664" width="0" style="1" hidden="1" customWidth="1"/>
    <col min="6665" max="6665" width="12.140625" style="1" customWidth="1"/>
    <col min="6666" max="6915" width="9.140625" style="1"/>
    <col min="6916" max="6916" width="48.28515625" style="1" customWidth="1"/>
    <col min="6917" max="6917" width="9.140625" style="1"/>
    <col min="6918" max="6918" width="11.5703125" style="1" customWidth="1"/>
    <col min="6919" max="6919" width="11.28515625" style="1" customWidth="1"/>
    <col min="6920" max="6920" width="0" style="1" hidden="1" customWidth="1"/>
    <col min="6921" max="6921" width="12.140625" style="1" customWidth="1"/>
    <col min="6922" max="7171" width="9.140625" style="1"/>
    <col min="7172" max="7172" width="48.28515625" style="1" customWidth="1"/>
    <col min="7173" max="7173" width="9.140625" style="1"/>
    <col min="7174" max="7174" width="11.5703125" style="1" customWidth="1"/>
    <col min="7175" max="7175" width="11.28515625" style="1" customWidth="1"/>
    <col min="7176" max="7176" width="0" style="1" hidden="1" customWidth="1"/>
    <col min="7177" max="7177" width="12.140625" style="1" customWidth="1"/>
    <col min="7178" max="7427" width="9.140625" style="1"/>
    <col min="7428" max="7428" width="48.28515625" style="1" customWidth="1"/>
    <col min="7429" max="7429" width="9.140625" style="1"/>
    <col min="7430" max="7430" width="11.5703125" style="1" customWidth="1"/>
    <col min="7431" max="7431" width="11.28515625" style="1" customWidth="1"/>
    <col min="7432" max="7432" width="0" style="1" hidden="1" customWidth="1"/>
    <col min="7433" max="7433" width="12.140625" style="1" customWidth="1"/>
    <col min="7434" max="7683" width="9.140625" style="1"/>
    <col min="7684" max="7684" width="48.28515625" style="1" customWidth="1"/>
    <col min="7685" max="7685" width="9.140625" style="1"/>
    <col min="7686" max="7686" width="11.5703125" style="1" customWidth="1"/>
    <col min="7687" max="7687" width="11.28515625" style="1" customWidth="1"/>
    <col min="7688" max="7688" width="0" style="1" hidden="1" customWidth="1"/>
    <col min="7689" max="7689" width="12.140625" style="1" customWidth="1"/>
    <col min="7690" max="7939" width="9.140625" style="1"/>
    <col min="7940" max="7940" width="48.28515625" style="1" customWidth="1"/>
    <col min="7941" max="7941" width="9.140625" style="1"/>
    <col min="7942" max="7942" width="11.5703125" style="1" customWidth="1"/>
    <col min="7943" max="7943" width="11.28515625" style="1" customWidth="1"/>
    <col min="7944" max="7944" width="0" style="1" hidden="1" customWidth="1"/>
    <col min="7945" max="7945" width="12.140625" style="1" customWidth="1"/>
    <col min="7946" max="8195" width="9.140625" style="1"/>
    <col min="8196" max="8196" width="48.28515625" style="1" customWidth="1"/>
    <col min="8197" max="8197" width="9.140625" style="1"/>
    <col min="8198" max="8198" width="11.5703125" style="1" customWidth="1"/>
    <col min="8199" max="8199" width="11.28515625" style="1" customWidth="1"/>
    <col min="8200" max="8200" width="0" style="1" hidden="1" customWidth="1"/>
    <col min="8201" max="8201" width="12.140625" style="1" customWidth="1"/>
    <col min="8202" max="8451" width="9.140625" style="1"/>
    <col min="8452" max="8452" width="48.28515625" style="1" customWidth="1"/>
    <col min="8453" max="8453" width="9.140625" style="1"/>
    <col min="8454" max="8454" width="11.5703125" style="1" customWidth="1"/>
    <col min="8455" max="8455" width="11.28515625" style="1" customWidth="1"/>
    <col min="8456" max="8456" width="0" style="1" hidden="1" customWidth="1"/>
    <col min="8457" max="8457" width="12.140625" style="1" customWidth="1"/>
    <col min="8458" max="8707" width="9.140625" style="1"/>
    <col min="8708" max="8708" width="48.28515625" style="1" customWidth="1"/>
    <col min="8709" max="8709" width="9.140625" style="1"/>
    <col min="8710" max="8710" width="11.5703125" style="1" customWidth="1"/>
    <col min="8711" max="8711" width="11.28515625" style="1" customWidth="1"/>
    <col min="8712" max="8712" width="0" style="1" hidden="1" customWidth="1"/>
    <col min="8713" max="8713" width="12.140625" style="1" customWidth="1"/>
    <col min="8714" max="8963" width="9.140625" style="1"/>
    <col min="8964" max="8964" width="48.28515625" style="1" customWidth="1"/>
    <col min="8965" max="8965" width="9.140625" style="1"/>
    <col min="8966" max="8966" width="11.5703125" style="1" customWidth="1"/>
    <col min="8967" max="8967" width="11.28515625" style="1" customWidth="1"/>
    <col min="8968" max="8968" width="0" style="1" hidden="1" customWidth="1"/>
    <col min="8969" max="8969" width="12.140625" style="1" customWidth="1"/>
    <col min="8970" max="9219" width="9.140625" style="1"/>
    <col min="9220" max="9220" width="48.28515625" style="1" customWidth="1"/>
    <col min="9221" max="9221" width="9.140625" style="1"/>
    <col min="9222" max="9222" width="11.5703125" style="1" customWidth="1"/>
    <col min="9223" max="9223" width="11.28515625" style="1" customWidth="1"/>
    <col min="9224" max="9224" width="0" style="1" hidden="1" customWidth="1"/>
    <col min="9225" max="9225" width="12.140625" style="1" customWidth="1"/>
    <col min="9226" max="9475" width="9.140625" style="1"/>
    <col min="9476" max="9476" width="48.28515625" style="1" customWidth="1"/>
    <col min="9477" max="9477" width="9.140625" style="1"/>
    <col min="9478" max="9478" width="11.5703125" style="1" customWidth="1"/>
    <col min="9479" max="9479" width="11.28515625" style="1" customWidth="1"/>
    <col min="9480" max="9480" width="0" style="1" hidden="1" customWidth="1"/>
    <col min="9481" max="9481" width="12.140625" style="1" customWidth="1"/>
    <col min="9482" max="9731" width="9.140625" style="1"/>
    <col min="9732" max="9732" width="48.28515625" style="1" customWidth="1"/>
    <col min="9733" max="9733" width="9.140625" style="1"/>
    <col min="9734" max="9734" width="11.5703125" style="1" customWidth="1"/>
    <col min="9735" max="9735" width="11.28515625" style="1" customWidth="1"/>
    <col min="9736" max="9736" width="0" style="1" hidden="1" customWidth="1"/>
    <col min="9737" max="9737" width="12.140625" style="1" customWidth="1"/>
    <col min="9738" max="9987" width="9.140625" style="1"/>
    <col min="9988" max="9988" width="48.28515625" style="1" customWidth="1"/>
    <col min="9989" max="9989" width="9.140625" style="1"/>
    <col min="9990" max="9990" width="11.5703125" style="1" customWidth="1"/>
    <col min="9991" max="9991" width="11.28515625" style="1" customWidth="1"/>
    <col min="9992" max="9992" width="0" style="1" hidden="1" customWidth="1"/>
    <col min="9993" max="9993" width="12.140625" style="1" customWidth="1"/>
    <col min="9994" max="10243" width="9.140625" style="1"/>
    <col min="10244" max="10244" width="48.28515625" style="1" customWidth="1"/>
    <col min="10245" max="10245" width="9.140625" style="1"/>
    <col min="10246" max="10246" width="11.5703125" style="1" customWidth="1"/>
    <col min="10247" max="10247" width="11.28515625" style="1" customWidth="1"/>
    <col min="10248" max="10248" width="0" style="1" hidden="1" customWidth="1"/>
    <col min="10249" max="10249" width="12.140625" style="1" customWidth="1"/>
    <col min="10250" max="10499" width="9.140625" style="1"/>
    <col min="10500" max="10500" width="48.28515625" style="1" customWidth="1"/>
    <col min="10501" max="10501" width="9.140625" style="1"/>
    <col min="10502" max="10502" width="11.5703125" style="1" customWidth="1"/>
    <col min="10503" max="10503" width="11.28515625" style="1" customWidth="1"/>
    <col min="10504" max="10504" width="0" style="1" hidden="1" customWidth="1"/>
    <col min="10505" max="10505" width="12.140625" style="1" customWidth="1"/>
    <col min="10506" max="10755" width="9.140625" style="1"/>
    <col min="10756" max="10756" width="48.28515625" style="1" customWidth="1"/>
    <col min="10757" max="10757" width="9.140625" style="1"/>
    <col min="10758" max="10758" width="11.5703125" style="1" customWidth="1"/>
    <col min="10759" max="10759" width="11.28515625" style="1" customWidth="1"/>
    <col min="10760" max="10760" width="0" style="1" hidden="1" customWidth="1"/>
    <col min="10761" max="10761" width="12.140625" style="1" customWidth="1"/>
    <col min="10762" max="11011" width="9.140625" style="1"/>
    <col min="11012" max="11012" width="48.28515625" style="1" customWidth="1"/>
    <col min="11013" max="11013" width="9.140625" style="1"/>
    <col min="11014" max="11014" width="11.5703125" style="1" customWidth="1"/>
    <col min="11015" max="11015" width="11.28515625" style="1" customWidth="1"/>
    <col min="11016" max="11016" width="0" style="1" hidden="1" customWidth="1"/>
    <col min="11017" max="11017" width="12.140625" style="1" customWidth="1"/>
    <col min="11018" max="11267" width="9.140625" style="1"/>
    <col min="11268" max="11268" width="48.28515625" style="1" customWidth="1"/>
    <col min="11269" max="11269" width="9.140625" style="1"/>
    <col min="11270" max="11270" width="11.5703125" style="1" customWidth="1"/>
    <col min="11271" max="11271" width="11.28515625" style="1" customWidth="1"/>
    <col min="11272" max="11272" width="0" style="1" hidden="1" customWidth="1"/>
    <col min="11273" max="11273" width="12.140625" style="1" customWidth="1"/>
    <col min="11274" max="11523" width="9.140625" style="1"/>
    <col min="11524" max="11524" width="48.28515625" style="1" customWidth="1"/>
    <col min="11525" max="11525" width="9.140625" style="1"/>
    <col min="11526" max="11526" width="11.5703125" style="1" customWidth="1"/>
    <col min="11527" max="11527" width="11.28515625" style="1" customWidth="1"/>
    <col min="11528" max="11528" width="0" style="1" hidden="1" customWidth="1"/>
    <col min="11529" max="11529" width="12.140625" style="1" customWidth="1"/>
    <col min="11530" max="11779" width="9.140625" style="1"/>
    <col min="11780" max="11780" width="48.28515625" style="1" customWidth="1"/>
    <col min="11781" max="11781" width="9.140625" style="1"/>
    <col min="11782" max="11782" width="11.5703125" style="1" customWidth="1"/>
    <col min="11783" max="11783" width="11.28515625" style="1" customWidth="1"/>
    <col min="11784" max="11784" width="0" style="1" hidden="1" customWidth="1"/>
    <col min="11785" max="11785" width="12.140625" style="1" customWidth="1"/>
    <col min="11786" max="12035" width="9.140625" style="1"/>
    <col min="12036" max="12036" width="48.28515625" style="1" customWidth="1"/>
    <col min="12037" max="12037" width="9.140625" style="1"/>
    <col min="12038" max="12038" width="11.5703125" style="1" customWidth="1"/>
    <col min="12039" max="12039" width="11.28515625" style="1" customWidth="1"/>
    <col min="12040" max="12040" width="0" style="1" hidden="1" customWidth="1"/>
    <col min="12041" max="12041" width="12.140625" style="1" customWidth="1"/>
    <col min="12042" max="12291" width="9.140625" style="1"/>
    <col min="12292" max="12292" width="48.28515625" style="1" customWidth="1"/>
    <col min="12293" max="12293" width="9.140625" style="1"/>
    <col min="12294" max="12294" width="11.5703125" style="1" customWidth="1"/>
    <col min="12295" max="12295" width="11.28515625" style="1" customWidth="1"/>
    <col min="12296" max="12296" width="0" style="1" hidden="1" customWidth="1"/>
    <col min="12297" max="12297" width="12.140625" style="1" customWidth="1"/>
    <col min="12298" max="12547" width="9.140625" style="1"/>
    <col min="12548" max="12548" width="48.28515625" style="1" customWidth="1"/>
    <col min="12549" max="12549" width="9.140625" style="1"/>
    <col min="12550" max="12550" width="11.5703125" style="1" customWidth="1"/>
    <col min="12551" max="12551" width="11.28515625" style="1" customWidth="1"/>
    <col min="12552" max="12552" width="0" style="1" hidden="1" customWidth="1"/>
    <col min="12553" max="12553" width="12.140625" style="1" customWidth="1"/>
    <col min="12554" max="12803" width="9.140625" style="1"/>
    <col min="12804" max="12804" width="48.28515625" style="1" customWidth="1"/>
    <col min="12805" max="12805" width="9.140625" style="1"/>
    <col min="12806" max="12806" width="11.5703125" style="1" customWidth="1"/>
    <col min="12807" max="12807" width="11.28515625" style="1" customWidth="1"/>
    <col min="12808" max="12808" width="0" style="1" hidden="1" customWidth="1"/>
    <col min="12809" max="12809" width="12.140625" style="1" customWidth="1"/>
    <col min="12810" max="13059" width="9.140625" style="1"/>
    <col min="13060" max="13060" width="48.28515625" style="1" customWidth="1"/>
    <col min="13061" max="13061" width="9.140625" style="1"/>
    <col min="13062" max="13062" width="11.5703125" style="1" customWidth="1"/>
    <col min="13063" max="13063" width="11.28515625" style="1" customWidth="1"/>
    <col min="13064" max="13064" width="0" style="1" hidden="1" customWidth="1"/>
    <col min="13065" max="13065" width="12.140625" style="1" customWidth="1"/>
    <col min="13066" max="13315" width="9.140625" style="1"/>
    <col min="13316" max="13316" width="48.28515625" style="1" customWidth="1"/>
    <col min="13317" max="13317" width="9.140625" style="1"/>
    <col min="13318" max="13318" width="11.5703125" style="1" customWidth="1"/>
    <col min="13319" max="13319" width="11.28515625" style="1" customWidth="1"/>
    <col min="13320" max="13320" width="0" style="1" hidden="1" customWidth="1"/>
    <col min="13321" max="13321" width="12.140625" style="1" customWidth="1"/>
    <col min="13322" max="13571" width="9.140625" style="1"/>
    <col min="13572" max="13572" width="48.28515625" style="1" customWidth="1"/>
    <col min="13573" max="13573" width="9.140625" style="1"/>
    <col min="13574" max="13574" width="11.5703125" style="1" customWidth="1"/>
    <col min="13575" max="13575" width="11.28515625" style="1" customWidth="1"/>
    <col min="13576" max="13576" width="0" style="1" hidden="1" customWidth="1"/>
    <col min="13577" max="13577" width="12.140625" style="1" customWidth="1"/>
    <col min="13578" max="13827" width="9.140625" style="1"/>
    <col min="13828" max="13828" width="48.28515625" style="1" customWidth="1"/>
    <col min="13829" max="13829" width="9.140625" style="1"/>
    <col min="13830" max="13830" width="11.5703125" style="1" customWidth="1"/>
    <col min="13831" max="13831" width="11.28515625" style="1" customWidth="1"/>
    <col min="13832" max="13832" width="0" style="1" hidden="1" customWidth="1"/>
    <col min="13833" max="13833" width="12.140625" style="1" customWidth="1"/>
    <col min="13834" max="14083" width="9.140625" style="1"/>
    <col min="14084" max="14084" width="48.28515625" style="1" customWidth="1"/>
    <col min="14085" max="14085" width="9.140625" style="1"/>
    <col min="14086" max="14086" width="11.5703125" style="1" customWidth="1"/>
    <col min="14087" max="14087" width="11.28515625" style="1" customWidth="1"/>
    <col min="14088" max="14088" width="0" style="1" hidden="1" customWidth="1"/>
    <col min="14089" max="14089" width="12.140625" style="1" customWidth="1"/>
    <col min="14090" max="14339" width="9.140625" style="1"/>
    <col min="14340" max="14340" width="48.28515625" style="1" customWidth="1"/>
    <col min="14341" max="14341" width="9.140625" style="1"/>
    <col min="14342" max="14342" width="11.5703125" style="1" customWidth="1"/>
    <col min="14343" max="14343" width="11.28515625" style="1" customWidth="1"/>
    <col min="14344" max="14344" width="0" style="1" hidden="1" customWidth="1"/>
    <col min="14345" max="14345" width="12.140625" style="1" customWidth="1"/>
    <col min="14346" max="14595" width="9.140625" style="1"/>
    <col min="14596" max="14596" width="48.28515625" style="1" customWidth="1"/>
    <col min="14597" max="14597" width="9.140625" style="1"/>
    <col min="14598" max="14598" width="11.5703125" style="1" customWidth="1"/>
    <col min="14599" max="14599" width="11.28515625" style="1" customWidth="1"/>
    <col min="14600" max="14600" width="0" style="1" hidden="1" customWidth="1"/>
    <col min="14601" max="14601" width="12.140625" style="1" customWidth="1"/>
    <col min="14602" max="14851" width="9.140625" style="1"/>
    <col min="14852" max="14852" width="48.28515625" style="1" customWidth="1"/>
    <col min="14853" max="14853" width="9.140625" style="1"/>
    <col min="14854" max="14854" width="11.5703125" style="1" customWidth="1"/>
    <col min="14855" max="14855" width="11.28515625" style="1" customWidth="1"/>
    <col min="14856" max="14856" width="0" style="1" hidden="1" customWidth="1"/>
    <col min="14857" max="14857" width="12.140625" style="1" customWidth="1"/>
    <col min="14858" max="15107" width="9.140625" style="1"/>
    <col min="15108" max="15108" width="48.28515625" style="1" customWidth="1"/>
    <col min="15109" max="15109" width="9.140625" style="1"/>
    <col min="15110" max="15110" width="11.5703125" style="1" customWidth="1"/>
    <col min="15111" max="15111" width="11.28515625" style="1" customWidth="1"/>
    <col min="15112" max="15112" width="0" style="1" hidden="1" customWidth="1"/>
    <col min="15113" max="15113" width="12.140625" style="1" customWidth="1"/>
    <col min="15114" max="15363" width="9.140625" style="1"/>
    <col min="15364" max="15364" width="48.28515625" style="1" customWidth="1"/>
    <col min="15365" max="15365" width="9.140625" style="1"/>
    <col min="15366" max="15366" width="11.5703125" style="1" customWidth="1"/>
    <col min="15367" max="15367" width="11.28515625" style="1" customWidth="1"/>
    <col min="15368" max="15368" width="0" style="1" hidden="1" customWidth="1"/>
    <col min="15369" max="15369" width="12.140625" style="1" customWidth="1"/>
    <col min="15370" max="15619" width="9.140625" style="1"/>
    <col min="15620" max="15620" width="48.28515625" style="1" customWidth="1"/>
    <col min="15621" max="15621" width="9.140625" style="1"/>
    <col min="15622" max="15622" width="11.5703125" style="1" customWidth="1"/>
    <col min="15623" max="15623" width="11.28515625" style="1" customWidth="1"/>
    <col min="15624" max="15624" width="0" style="1" hidden="1" customWidth="1"/>
    <col min="15625" max="15625" width="12.140625" style="1" customWidth="1"/>
    <col min="15626" max="15875" width="9.140625" style="1"/>
    <col min="15876" max="15876" width="48.28515625" style="1" customWidth="1"/>
    <col min="15877" max="15877" width="9.140625" style="1"/>
    <col min="15878" max="15878" width="11.5703125" style="1" customWidth="1"/>
    <col min="15879" max="15879" width="11.28515625" style="1" customWidth="1"/>
    <col min="15880" max="15880" width="0" style="1" hidden="1" customWidth="1"/>
    <col min="15881" max="15881" width="12.140625" style="1" customWidth="1"/>
    <col min="15882" max="16131" width="9.140625" style="1"/>
    <col min="16132" max="16132" width="48.28515625" style="1" customWidth="1"/>
    <col min="16133" max="16133" width="9.140625" style="1"/>
    <col min="16134" max="16134" width="11.5703125" style="1" customWidth="1"/>
    <col min="16135" max="16135" width="11.28515625" style="1" customWidth="1"/>
    <col min="16136" max="16136" width="0" style="1" hidden="1" customWidth="1"/>
    <col min="16137" max="16137" width="12.140625" style="1" customWidth="1"/>
    <col min="16138" max="16384" width="9.140625" style="1"/>
  </cols>
  <sheetData>
    <row r="1" spans="1:9">
      <c r="A1" s="123"/>
      <c r="B1" s="123"/>
      <c r="C1" s="123"/>
      <c r="D1" s="123"/>
      <c r="E1" s="123"/>
      <c r="F1" s="123"/>
      <c r="G1" s="123"/>
      <c r="H1" s="123"/>
      <c r="I1" s="123"/>
    </row>
    <row r="2" spans="1:9">
      <c r="A2" s="123" t="s">
        <v>236</v>
      </c>
      <c r="B2" s="123"/>
      <c r="C2" s="123"/>
      <c r="D2" s="123"/>
      <c r="E2" s="123"/>
      <c r="F2" s="123"/>
      <c r="G2" s="123"/>
      <c r="H2" s="63"/>
      <c r="I2" s="63"/>
    </row>
    <row r="3" spans="1:9" ht="15.75">
      <c r="A3" s="131" t="s">
        <v>23</v>
      </c>
      <c r="B3" s="124"/>
      <c r="C3" s="124"/>
      <c r="D3" s="124"/>
      <c r="E3" s="124"/>
      <c r="F3" s="124"/>
      <c r="G3" s="124"/>
      <c r="H3" s="64"/>
      <c r="I3" s="65"/>
    </row>
    <row r="4" spans="1:9" ht="15.75" customHeight="1">
      <c r="A4" s="132" t="s">
        <v>132</v>
      </c>
      <c r="B4" s="133"/>
      <c r="C4" s="133"/>
      <c r="D4" s="133"/>
      <c r="E4" s="133"/>
      <c r="F4" s="133"/>
      <c r="G4" s="133"/>
      <c r="H4" s="64"/>
      <c r="I4" s="65"/>
    </row>
    <row r="5" spans="1:9" ht="51">
      <c r="A5" s="20" t="s">
        <v>25</v>
      </c>
      <c r="B5" s="21" t="s">
        <v>133</v>
      </c>
      <c r="C5" s="21" t="s">
        <v>3</v>
      </c>
      <c r="D5" s="21" t="s">
        <v>134</v>
      </c>
      <c r="E5" s="21" t="s">
        <v>233</v>
      </c>
      <c r="F5" s="22" t="s">
        <v>27</v>
      </c>
      <c r="G5" s="22" t="s">
        <v>28</v>
      </c>
      <c r="H5" s="66" t="s">
        <v>29</v>
      </c>
    </row>
    <row r="6" spans="1:9">
      <c r="A6" s="27" t="s">
        <v>135</v>
      </c>
      <c r="B6" s="39" t="s">
        <v>136</v>
      </c>
      <c r="C6" s="14">
        <v>13936</v>
      </c>
      <c r="D6" s="14">
        <v>14177</v>
      </c>
      <c r="E6" s="14">
        <v>10853</v>
      </c>
      <c r="F6" s="14">
        <v>10853</v>
      </c>
      <c r="G6" s="14">
        <v>0</v>
      </c>
      <c r="H6" s="6"/>
    </row>
    <row r="7" spans="1:9" ht="25.5">
      <c r="A7" s="27" t="s">
        <v>173</v>
      </c>
      <c r="B7" s="39" t="s">
        <v>174</v>
      </c>
      <c r="C7" s="14"/>
      <c r="D7" s="14"/>
      <c r="E7" s="14">
        <v>3091</v>
      </c>
      <c r="F7" s="14">
        <v>3091</v>
      </c>
      <c r="G7" s="14"/>
      <c r="H7" s="6"/>
    </row>
    <row r="8" spans="1:9" ht="25.5">
      <c r="A8" s="27" t="s">
        <v>175</v>
      </c>
      <c r="B8" s="39" t="s">
        <v>176</v>
      </c>
      <c r="C8" s="14"/>
      <c r="D8" s="14"/>
      <c r="E8" s="14">
        <v>1200</v>
      </c>
      <c r="F8" s="14">
        <v>1200</v>
      </c>
      <c r="G8" s="14"/>
      <c r="H8" s="6"/>
    </row>
    <row r="9" spans="1:9" ht="25.5">
      <c r="A9" s="27" t="s">
        <v>177</v>
      </c>
      <c r="B9" s="39" t="s">
        <v>178</v>
      </c>
      <c r="C9" s="14"/>
      <c r="D9" s="14"/>
      <c r="E9" s="14">
        <v>451</v>
      </c>
      <c r="F9" s="14">
        <v>451</v>
      </c>
      <c r="G9" s="14"/>
      <c r="H9" s="6"/>
    </row>
    <row r="10" spans="1:9">
      <c r="A10" s="27" t="s">
        <v>179</v>
      </c>
      <c r="B10" s="39" t="s">
        <v>180</v>
      </c>
      <c r="C10" s="14"/>
      <c r="D10" s="14"/>
      <c r="E10" s="14">
        <v>55</v>
      </c>
      <c r="F10" s="14">
        <v>55</v>
      </c>
      <c r="G10" s="14"/>
      <c r="H10" s="6"/>
    </row>
    <row r="11" spans="1:9">
      <c r="A11" s="34" t="s">
        <v>137</v>
      </c>
      <c r="B11" s="67" t="s">
        <v>138</v>
      </c>
      <c r="C11" s="17">
        <f>SUM(C6)</f>
        <v>13936</v>
      </c>
      <c r="D11" s="17">
        <f>SUM(D6)</f>
        <v>14177</v>
      </c>
      <c r="E11" s="17">
        <f>SUM(E6:E10)</f>
        <v>15650</v>
      </c>
      <c r="F11" s="17">
        <f>SUM(F6:F10)</f>
        <v>15650</v>
      </c>
      <c r="G11" s="14">
        <v>0</v>
      </c>
      <c r="H11" s="9"/>
    </row>
    <row r="12" spans="1:9" ht="25.5">
      <c r="A12" s="29" t="s">
        <v>139</v>
      </c>
      <c r="B12" s="39" t="s">
        <v>140</v>
      </c>
      <c r="C12" s="14">
        <v>0</v>
      </c>
      <c r="D12" s="14">
        <v>159</v>
      </c>
      <c r="E12" s="14">
        <v>459</v>
      </c>
      <c r="F12" s="14">
        <v>459</v>
      </c>
      <c r="G12" s="14"/>
      <c r="H12" s="6"/>
    </row>
    <row r="13" spans="1:9" ht="28.5" customHeight="1">
      <c r="A13" s="38" t="s">
        <v>141</v>
      </c>
      <c r="B13" s="49" t="s">
        <v>142</v>
      </c>
      <c r="C13" s="17">
        <f>SUM(C11)</f>
        <v>13936</v>
      </c>
      <c r="D13" s="17">
        <f>SUM(D11:D12)</f>
        <v>14336</v>
      </c>
      <c r="E13" s="17">
        <f>SUM(E11:E12)</f>
        <v>16109</v>
      </c>
      <c r="F13" s="17">
        <f>SUM(F11:F12)</f>
        <v>16109</v>
      </c>
      <c r="G13" s="14">
        <v>0</v>
      </c>
      <c r="H13" s="6"/>
    </row>
    <row r="14" spans="1:9" ht="28.5" customHeight="1">
      <c r="A14" s="38" t="s">
        <v>181</v>
      </c>
      <c r="B14" s="49" t="s">
        <v>182</v>
      </c>
      <c r="C14" s="17"/>
      <c r="D14" s="17"/>
      <c r="E14" s="17">
        <v>6500</v>
      </c>
      <c r="F14" s="17">
        <v>6500</v>
      </c>
      <c r="G14" s="14"/>
      <c r="H14" s="6"/>
    </row>
    <row r="15" spans="1:9">
      <c r="A15" s="29" t="s">
        <v>143</v>
      </c>
      <c r="B15" s="39" t="s">
        <v>144</v>
      </c>
      <c r="C15" s="14">
        <v>1599</v>
      </c>
      <c r="D15" s="14">
        <v>1599</v>
      </c>
      <c r="E15" s="14">
        <v>1599</v>
      </c>
      <c r="F15" s="14">
        <v>1599</v>
      </c>
      <c r="G15" s="14">
        <v>0</v>
      </c>
      <c r="H15" s="6"/>
    </row>
    <row r="16" spans="1:9">
      <c r="A16" s="29" t="s">
        <v>145</v>
      </c>
      <c r="B16" s="39" t="s">
        <v>146</v>
      </c>
      <c r="C16" s="14">
        <v>2500</v>
      </c>
      <c r="D16" s="14">
        <v>2500</v>
      </c>
      <c r="E16" s="14">
        <v>2500</v>
      </c>
      <c r="F16" s="14">
        <v>2500</v>
      </c>
      <c r="G16" s="14">
        <v>0</v>
      </c>
      <c r="H16" s="6"/>
    </row>
    <row r="17" spans="1:8">
      <c r="A17" s="29" t="s">
        <v>147</v>
      </c>
      <c r="B17" s="39" t="s">
        <v>148</v>
      </c>
      <c r="C17" s="14">
        <v>800</v>
      </c>
      <c r="D17" s="14">
        <v>800</v>
      </c>
      <c r="E17" s="14">
        <v>800</v>
      </c>
      <c r="F17" s="14">
        <v>800</v>
      </c>
      <c r="G17" s="14">
        <v>0</v>
      </c>
      <c r="H17" s="6"/>
    </row>
    <row r="18" spans="1:8">
      <c r="A18" s="29" t="s">
        <v>149</v>
      </c>
      <c r="B18" s="39" t="s">
        <v>150</v>
      </c>
      <c r="C18" s="14"/>
      <c r="D18" s="14">
        <v>0</v>
      </c>
      <c r="E18" s="14"/>
      <c r="F18" s="14"/>
      <c r="G18" s="14"/>
      <c r="H18" s="6"/>
    </row>
    <row r="19" spans="1:8">
      <c r="A19" s="38" t="s">
        <v>151</v>
      </c>
      <c r="B19" s="49" t="s">
        <v>152</v>
      </c>
      <c r="C19" s="17">
        <f>SUM(C15:C17)</f>
        <v>4899</v>
      </c>
      <c r="D19" s="17">
        <f>SUM(D15:D18)</f>
        <v>4899</v>
      </c>
      <c r="E19" s="17">
        <f>SUM(E15:E18)</f>
        <v>4899</v>
      </c>
      <c r="F19" s="17">
        <f>SUM(F15:F17)</f>
        <v>4899</v>
      </c>
      <c r="G19" s="14">
        <v>0</v>
      </c>
      <c r="H19" s="9"/>
    </row>
    <row r="20" spans="1:8">
      <c r="A20" s="40" t="s">
        <v>153</v>
      </c>
      <c r="B20" s="39" t="s">
        <v>154</v>
      </c>
      <c r="C20" s="14">
        <v>4622</v>
      </c>
      <c r="D20" s="14">
        <v>4622</v>
      </c>
      <c r="E20" s="14">
        <v>4622</v>
      </c>
      <c r="F20" s="14">
        <v>4622</v>
      </c>
      <c r="G20" s="14">
        <v>0</v>
      </c>
      <c r="H20" s="6"/>
    </row>
    <row r="21" spans="1:8">
      <c r="A21" s="40" t="s">
        <v>155</v>
      </c>
      <c r="B21" s="39" t="s">
        <v>156</v>
      </c>
      <c r="C21" s="14">
        <v>1802</v>
      </c>
      <c r="D21" s="14">
        <v>1802</v>
      </c>
      <c r="E21" s="14">
        <v>1802</v>
      </c>
      <c r="F21" s="14">
        <v>1802</v>
      </c>
      <c r="G21" s="14">
        <v>0</v>
      </c>
      <c r="H21" s="6"/>
    </row>
    <row r="22" spans="1:8">
      <c r="A22" s="40" t="s">
        <v>157</v>
      </c>
      <c r="B22" s="39" t="s">
        <v>158</v>
      </c>
      <c r="C22" s="14">
        <v>1708</v>
      </c>
      <c r="D22" s="14">
        <v>1708</v>
      </c>
      <c r="E22" s="14">
        <v>1709</v>
      </c>
      <c r="F22" s="14">
        <v>1709</v>
      </c>
      <c r="G22" s="14">
        <v>0</v>
      </c>
      <c r="H22" s="6"/>
    </row>
    <row r="23" spans="1:8">
      <c r="A23" s="40" t="s">
        <v>159</v>
      </c>
      <c r="B23" s="39" t="s">
        <v>160</v>
      </c>
      <c r="C23" s="14"/>
      <c r="D23" s="14"/>
      <c r="E23" s="14"/>
      <c r="F23" s="14"/>
      <c r="G23" s="14"/>
      <c r="H23" s="6"/>
    </row>
    <row r="24" spans="1:8">
      <c r="A24" s="41" t="s">
        <v>161</v>
      </c>
      <c r="B24" s="49" t="s">
        <v>162</v>
      </c>
      <c r="C24" s="17">
        <f>SUM(C20:C22)</f>
        <v>8132</v>
      </c>
      <c r="D24" s="17">
        <f>SUM(D20:D22)</f>
        <v>8132</v>
      </c>
      <c r="E24" s="17">
        <f>SUM(E20:E23)</f>
        <v>8133</v>
      </c>
      <c r="F24" s="17">
        <f>SUM(F20:F22)</f>
        <v>8133</v>
      </c>
      <c r="G24" s="14">
        <v>0</v>
      </c>
      <c r="H24" s="9"/>
    </row>
    <row r="25" spans="1:8" ht="15.75">
      <c r="A25" s="68" t="s">
        <v>163</v>
      </c>
      <c r="B25" s="69" t="s">
        <v>164</v>
      </c>
      <c r="C25" s="17">
        <f>SUM(C13+C19+C24)</f>
        <v>26967</v>
      </c>
      <c r="D25" s="17">
        <f>SUM(D13+D19+D24)</f>
        <v>27367</v>
      </c>
      <c r="E25" s="17">
        <f>SUM(E13+E14+E19+E24)</f>
        <v>35641</v>
      </c>
      <c r="F25" s="17">
        <f>SUM(F13+F14+F19+F24)</f>
        <v>35641</v>
      </c>
      <c r="G25" s="14">
        <v>0</v>
      </c>
      <c r="H25" s="9"/>
    </row>
    <row r="26" spans="1:8" ht="15.75">
      <c r="A26" s="70" t="s">
        <v>165</v>
      </c>
      <c r="B26" s="69"/>
      <c r="C26" s="17">
        <v>5703</v>
      </c>
      <c r="D26" s="17">
        <v>14721</v>
      </c>
      <c r="E26" s="17">
        <v>-27841</v>
      </c>
      <c r="F26" s="17">
        <v>14721</v>
      </c>
      <c r="G26" s="14">
        <v>0</v>
      </c>
      <c r="H26" s="9"/>
    </row>
    <row r="27" spans="1:8" ht="15.75">
      <c r="A27" s="70" t="s">
        <v>166</v>
      </c>
      <c r="B27" s="69"/>
      <c r="C27" s="17">
        <v>-14170</v>
      </c>
      <c r="D27" s="17">
        <v>-14170</v>
      </c>
      <c r="E27" s="17">
        <v>-14970</v>
      </c>
      <c r="F27" s="17">
        <v>-14170</v>
      </c>
      <c r="G27" s="14">
        <v>0</v>
      </c>
      <c r="H27" s="9"/>
    </row>
    <row r="28" spans="1:8" ht="25.5">
      <c r="A28" s="29" t="s">
        <v>167</v>
      </c>
      <c r="B28" s="29" t="s">
        <v>168</v>
      </c>
      <c r="C28" s="14">
        <v>9011</v>
      </c>
      <c r="D28" s="14">
        <v>22355</v>
      </c>
      <c r="E28" s="14">
        <v>22355</v>
      </c>
      <c r="F28" s="14">
        <v>22355</v>
      </c>
      <c r="G28" s="14">
        <v>0</v>
      </c>
      <c r="H28" s="6"/>
    </row>
    <row r="29" spans="1:8">
      <c r="A29" s="34" t="s">
        <v>169</v>
      </c>
      <c r="B29" s="34" t="s">
        <v>170</v>
      </c>
      <c r="C29" s="17">
        <f t="shared" ref="C29:F30" si="0">SUM(C28)</f>
        <v>9011</v>
      </c>
      <c r="D29" s="17">
        <f t="shared" si="0"/>
        <v>22355</v>
      </c>
      <c r="E29" s="17">
        <v>22355</v>
      </c>
      <c r="F29" s="17">
        <f t="shared" si="0"/>
        <v>22355</v>
      </c>
      <c r="G29" s="14">
        <v>0</v>
      </c>
      <c r="H29" s="9"/>
    </row>
    <row r="30" spans="1:8" ht="15.75">
      <c r="A30" s="71" t="s">
        <v>171</v>
      </c>
      <c r="B30" s="72" t="s">
        <v>172</v>
      </c>
      <c r="C30" s="17">
        <f t="shared" si="0"/>
        <v>9011</v>
      </c>
      <c r="D30" s="17">
        <f t="shared" si="0"/>
        <v>22355</v>
      </c>
      <c r="E30" s="17">
        <v>22355</v>
      </c>
      <c r="F30" s="17">
        <f t="shared" si="0"/>
        <v>22355</v>
      </c>
      <c r="G30" s="14">
        <v>0</v>
      </c>
      <c r="H30" s="9"/>
    </row>
    <row r="31" spans="1:8" ht="15.75">
      <c r="A31" s="70" t="s">
        <v>21</v>
      </c>
      <c r="B31" s="73"/>
      <c r="C31" s="17">
        <f>SUM(C13+C19+C24+C30)</f>
        <v>35978</v>
      </c>
      <c r="D31" s="17">
        <f>SUM(D25+D30)</f>
        <v>49722</v>
      </c>
      <c r="E31" s="17">
        <f>SUM(E25+E30)</f>
        <v>57996</v>
      </c>
      <c r="F31" s="17">
        <f>SUM(F25+F30)</f>
        <v>57996</v>
      </c>
      <c r="G31" s="14">
        <v>0</v>
      </c>
      <c r="H31" s="9"/>
    </row>
  </sheetData>
  <mergeCells count="4">
    <mergeCell ref="A1:I1"/>
    <mergeCell ref="A2:G2"/>
    <mergeCell ref="A3:G3"/>
    <mergeCell ref="A4:G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7"/>
  <sheetViews>
    <sheetView topLeftCell="A6" workbookViewId="0">
      <selection activeCell="N19" sqref="N19"/>
    </sheetView>
  </sheetViews>
  <sheetFormatPr defaultRowHeight="15"/>
  <cols>
    <col min="1" max="1" width="54.28515625" style="1" customWidth="1"/>
    <col min="2" max="2" width="15" style="1" customWidth="1"/>
    <col min="3" max="3" width="8.42578125" style="1" bestFit="1" customWidth="1"/>
    <col min="4" max="4" width="16.7109375" style="1" hidden="1" customWidth="1"/>
    <col min="5" max="5" width="17" style="1" hidden="1" customWidth="1"/>
    <col min="6" max="6" width="13.85546875" style="1" hidden="1" customWidth="1"/>
    <col min="7" max="7" width="10.7109375" style="1" hidden="1" customWidth="1"/>
    <col min="8" max="8" width="11.5703125" style="1" hidden="1" customWidth="1"/>
    <col min="9" max="9" width="17" style="1" customWidth="1"/>
    <col min="10" max="10" width="16.28515625" style="1" customWidth="1"/>
    <col min="11" max="256" width="9.140625" style="1"/>
    <col min="257" max="257" width="54.28515625" style="1" customWidth="1"/>
    <col min="258" max="258" width="15.28515625" style="1" customWidth="1"/>
    <col min="259" max="259" width="17.7109375" style="1" customWidth="1"/>
    <col min="260" max="264" width="0" style="1" hidden="1" customWidth="1"/>
    <col min="265" max="512" width="9.140625" style="1"/>
    <col min="513" max="513" width="54.28515625" style="1" customWidth="1"/>
    <col min="514" max="514" width="15.28515625" style="1" customWidth="1"/>
    <col min="515" max="515" width="17.7109375" style="1" customWidth="1"/>
    <col min="516" max="520" width="0" style="1" hidden="1" customWidth="1"/>
    <col min="521" max="768" width="9.140625" style="1"/>
    <col min="769" max="769" width="54.28515625" style="1" customWidth="1"/>
    <col min="770" max="770" width="15.28515625" style="1" customWidth="1"/>
    <col min="771" max="771" width="17.7109375" style="1" customWidth="1"/>
    <col min="772" max="776" width="0" style="1" hidden="1" customWidth="1"/>
    <col min="777" max="1024" width="9.140625" style="1"/>
    <col min="1025" max="1025" width="54.28515625" style="1" customWidth="1"/>
    <col min="1026" max="1026" width="15.28515625" style="1" customWidth="1"/>
    <col min="1027" max="1027" width="17.7109375" style="1" customWidth="1"/>
    <col min="1028" max="1032" width="0" style="1" hidden="1" customWidth="1"/>
    <col min="1033" max="1280" width="9.140625" style="1"/>
    <col min="1281" max="1281" width="54.28515625" style="1" customWidth="1"/>
    <col min="1282" max="1282" width="15.28515625" style="1" customWidth="1"/>
    <col min="1283" max="1283" width="17.7109375" style="1" customWidth="1"/>
    <col min="1284" max="1288" width="0" style="1" hidden="1" customWidth="1"/>
    <col min="1289" max="1536" width="9.140625" style="1"/>
    <col min="1537" max="1537" width="54.28515625" style="1" customWidth="1"/>
    <col min="1538" max="1538" width="15.28515625" style="1" customWidth="1"/>
    <col min="1539" max="1539" width="17.7109375" style="1" customWidth="1"/>
    <col min="1540" max="1544" width="0" style="1" hidden="1" customWidth="1"/>
    <col min="1545" max="1792" width="9.140625" style="1"/>
    <col min="1793" max="1793" width="54.28515625" style="1" customWidth="1"/>
    <col min="1794" max="1794" width="15.28515625" style="1" customWidth="1"/>
    <col min="1795" max="1795" width="17.7109375" style="1" customWidth="1"/>
    <col min="1796" max="1800" width="0" style="1" hidden="1" customWidth="1"/>
    <col min="1801" max="2048" width="9.140625" style="1"/>
    <col min="2049" max="2049" width="54.28515625" style="1" customWidth="1"/>
    <col min="2050" max="2050" width="15.28515625" style="1" customWidth="1"/>
    <col min="2051" max="2051" width="17.7109375" style="1" customWidth="1"/>
    <col min="2052" max="2056" width="0" style="1" hidden="1" customWidth="1"/>
    <col min="2057" max="2304" width="9.140625" style="1"/>
    <col min="2305" max="2305" width="54.28515625" style="1" customWidth="1"/>
    <col min="2306" max="2306" width="15.28515625" style="1" customWidth="1"/>
    <col min="2307" max="2307" width="17.7109375" style="1" customWidth="1"/>
    <col min="2308" max="2312" width="0" style="1" hidden="1" customWidth="1"/>
    <col min="2313" max="2560" width="9.140625" style="1"/>
    <col min="2561" max="2561" width="54.28515625" style="1" customWidth="1"/>
    <col min="2562" max="2562" width="15.28515625" style="1" customWidth="1"/>
    <col min="2563" max="2563" width="17.7109375" style="1" customWidth="1"/>
    <col min="2564" max="2568" width="0" style="1" hidden="1" customWidth="1"/>
    <col min="2569" max="2816" width="9.140625" style="1"/>
    <col min="2817" max="2817" width="54.28515625" style="1" customWidth="1"/>
    <col min="2818" max="2818" width="15.28515625" style="1" customWidth="1"/>
    <col min="2819" max="2819" width="17.7109375" style="1" customWidth="1"/>
    <col min="2820" max="2824" width="0" style="1" hidden="1" customWidth="1"/>
    <col min="2825" max="3072" width="9.140625" style="1"/>
    <col min="3073" max="3073" width="54.28515625" style="1" customWidth="1"/>
    <col min="3074" max="3074" width="15.28515625" style="1" customWidth="1"/>
    <col min="3075" max="3075" width="17.7109375" style="1" customWidth="1"/>
    <col min="3076" max="3080" width="0" style="1" hidden="1" customWidth="1"/>
    <col min="3081" max="3328" width="9.140625" style="1"/>
    <col min="3329" max="3329" width="54.28515625" style="1" customWidth="1"/>
    <col min="3330" max="3330" width="15.28515625" style="1" customWidth="1"/>
    <col min="3331" max="3331" width="17.7109375" style="1" customWidth="1"/>
    <col min="3332" max="3336" width="0" style="1" hidden="1" customWidth="1"/>
    <col min="3337" max="3584" width="9.140625" style="1"/>
    <col min="3585" max="3585" width="54.28515625" style="1" customWidth="1"/>
    <col min="3586" max="3586" width="15.28515625" style="1" customWidth="1"/>
    <col min="3587" max="3587" width="17.7109375" style="1" customWidth="1"/>
    <col min="3588" max="3592" width="0" style="1" hidden="1" customWidth="1"/>
    <col min="3593" max="3840" width="9.140625" style="1"/>
    <col min="3841" max="3841" width="54.28515625" style="1" customWidth="1"/>
    <col min="3842" max="3842" width="15.28515625" style="1" customWidth="1"/>
    <col min="3843" max="3843" width="17.7109375" style="1" customWidth="1"/>
    <col min="3844" max="3848" width="0" style="1" hidden="1" customWidth="1"/>
    <col min="3849" max="4096" width="9.140625" style="1"/>
    <col min="4097" max="4097" width="54.28515625" style="1" customWidth="1"/>
    <col min="4098" max="4098" width="15.28515625" style="1" customWidth="1"/>
    <col min="4099" max="4099" width="17.7109375" style="1" customWidth="1"/>
    <col min="4100" max="4104" width="0" style="1" hidden="1" customWidth="1"/>
    <col min="4105" max="4352" width="9.140625" style="1"/>
    <col min="4353" max="4353" width="54.28515625" style="1" customWidth="1"/>
    <col min="4354" max="4354" width="15.28515625" style="1" customWidth="1"/>
    <col min="4355" max="4355" width="17.7109375" style="1" customWidth="1"/>
    <col min="4356" max="4360" width="0" style="1" hidden="1" customWidth="1"/>
    <col min="4361" max="4608" width="9.140625" style="1"/>
    <col min="4609" max="4609" width="54.28515625" style="1" customWidth="1"/>
    <col min="4610" max="4610" width="15.28515625" style="1" customWidth="1"/>
    <col min="4611" max="4611" width="17.7109375" style="1" customWidth="1"/>
    <col min="4612" max="4616" width="0" style="1" hidden="1" customWidth="1"/>
    <col min="4617" max="4864" width="9.140625" style="1"/>
    <col min="4865" max="4865" width="54.28515625" style="1" customWidth="1"/>
    <col min="4866" max="4866" width="15.28515625" style="1" customWidth="1"/>
    <col min="4867" max="4867" width="17.7109375" style="1" customWidth="1"/>
    <col min="4868" max="4872" width="0" style="1" hidden="1" customWidth="1"/>
    <col min="4873" max="5120" width="9.140625" style="1"/>
    <col min="5121" max="5121" width="54.28515625" style="1" customWidth="1"/>
    <col min="5122" max="5122" width="15.28515625" style="1" customWidth="1"/>
    <col min="5123" max="5123" width="17.7109375" style="1" customWidth="1"/>
    <col min="5124" max="5128" width="0" style="1" hidden="1" customWidth="1"/>
    <col min="5129" max="5376" width="9.140625" style="1"/>
    <col min="5377" max="5377" width="54.28515625" style="1" customWidth="1"/>
    <col min="5378" max="5378" width="15.28515625" style="1" customWidth="1"/>
    <col min="5379" max="5379" width="17.7109375" style="1" customWidth="1"/>
    <col min="5380" max="5384" width="0" style="1" hidden="1" customWidth="1"/>
    <col min="5385" max="5632" width="9.140625" style="1"/>
    <col min="5633" max="5633" width="54.28515625" style="1" customWidth="1"/>
    <col min="5634" max="5634" width="15.28515625" style="1" customWidth="1"/>
    <col min="5635" max="5635" width="17.7109375" style="1" customWidth="1"/>
    <col min="5636" max="5640" width="0" style="1" hidden="1" customWidth="1"/>
    <col min="5641" max="5888" width="9.140625" style="1"/>
    <col min="5889" max="5889" width="54.28515625" style="1" customWidth="1"/>
    <col min="5890" max="5890" width="15.28515625" style="1" customWidth="1"/>
    <col min="5891" max="5891" width="17.7109375" style="1" customWidth="1"/>
    <col min="5892" max="5896" width="0" style="1" hidden="1" customWidth="1"/>
    <col min="5897" max="6144" width="9.140625" style="1"/>
    <col min="6145" max="6145" width="54.28515625" style="1" customWidth="1"/>
    <col min="6146" max="6146" width="15.28515625" style="1" customWidth="1"/>
    <col min="6147" max="6147" width="17.7109375" style="1" customWidth="1"/>
    <col min="6148" max="6152" width="0" style="1" hidden="1" customWidth="1"/>
    <col min="6153" max="6400" width="9.140625" style="1"/>
    <col min="6401" max="6401" width="54.28515625" style="1" customWidth="1"/>
    <col min="6402" max="6402" width="15.28515625" style="1" customWidth="1"/>
    <col min="6403" max="6403" width="17.7109375" style="1" customWidth="1"/>
    <col min="6404" max="6408" width="0" style="1" hidden="1" customWidth="1"/>
    <col min="6409" max="6656" width="9.140625" style="1"/>
    <col min="6657" max="6657" width="54.28515625" style="1" customWidth="1"/>
    <col min="6658" max="6658" width="15.28515625" style="1" customWidth="1"/>
    <col min="6659" max="6659" width="17.7109375" style="1" customWidth="1"/>
    <col min="6660" max="6664" width="0" style="1" hidden="1" customWidth="1"/>
    <col min="6665" max="6912" width="9.140625" style="1"/>
    <col min="6913" max="6913" width="54.28515625" style="1" customWidth="1"/>
    <col min="6914" max="6914" width="15.28515625" style="1" customWidth="1"/>
    <col min="6915" max="6915" width="17.7109375" style="1" customWidth="1"/>
    <col min="6916" max="6920" width="0" style="1" hidden="1" customWidth="1"/>
    <col min="6921" max="7168" width="9.140625" style="1"/>
    <col min="7169" max="7169" width="54.28515625" style="1" customWidth="1"/>
    <col min="7170" max="7170" width="15.28515625" style="1" customWidth="1"/>
    <col min="7171" max="7171" width="17.7109375" style="1" customWidth="1"/>
    <col min="7172" max="7176" width="0" style="1" hidden="1" customWidth="1"/>
    <col min="7177" max="7424" width="9.140625" style="1"/>
    <col min="7425" max="7425" width="54.28515625" style="1" customWidth="1"/>
    <col min="7426" max="7426" width="15.28515625" style="1" customWidth="1"/>
    <col min="7427" max="7427" width="17.7109375" style="1" customWidth="1"/>
    <col min="7428" max="7432" width="0" style="1" hidden="1" customWidth="1"/>
    <col min="7433" max="7680" width="9.140625" style="1"/>
    <col min="7681" max="7681" width="54.28515625" style="1" customWidth="1"/>
    <col min="7682" max="7682" width="15.28515625" style="1" customWidth="1"/>
    <col min="7683" max="7683" width="17.7109375" style="1" customWidth="1"/>
    <col min="7684" max="7688" width="0" style="1" hidden="1" customWidth="1"/>
    <col min="7689" max="7936" width="9.140625" style="1"/>
    <col min="7937" max="7937" width="54.28515625" style="1" customWidth="1"/>
    <col min="7938" max="7938" width="15.28515625" style="1" customWidth="1"/>
    <col min="7939" max="7939" width="17.7109375" style="1" customWidth="1"/>
    <col min="7940" max="7944" width="0" style="1" hidden="1" customWidth="1"/>
    <col min="7945" max="8192" width="9.140625" style="1"/>
    <col min="8193" max="8193" width="54.28515625" style="1" customWidth="1"/>
    <col min="8194" max="8194" width="15.28515625" style="1" customWidth="1"/>
    <col min="8195" max="8195" width="17.7109375" style="1" customWidth="1"/>
    <col min="8196" max="8200" width="0" style="1" hidden="1" customWidth="1"/>
    <col min="8201" max="8448" width="9.140625" style="1"/>
    <col min="8449" max="8449" width="54.28515625" style="1" customWidth="1"/>
    <col min="8450" max="8450" width="15.28515625" style="1" customWidth="1"/>
    <col min="8451" max="8451" width="17.7109375" style="1" customWidth="1"/>
    <col min="8452" max="8456" width="0" style="1" hidden="1" customWidth="1"/>
    <col min="8457" max="8704" width="9.140625" style="1"/>
    <col min="8705" max="8705" width="54.28515625" style="1" customWidth="1"/>
    <col min="8706" max="8706" width="15.28515625" style="1" customWidth="1"/>
    <col min="8707" max="8707" width="17.7109375" style="1" customWidth="1"/>
    <col min="8708" max="8712" width="0" style="1" hidden="1" customWidth="1"/>
    <col min="8713" max="8960" width="9.140625" style="1"/>
    <col min="8961" max="8961" width="54.28515625" style="1" customWidth="1"/>
    <col min="8962" max="8962" width="15.28515625" style="1" customWidth="1"/>
    <col min="8963" max="8963" width="17.7109375" style="1" customWidth="1"/>
    <col min="8964" max="8968" width="0" style="1" hidden="1" customWidth="1"/>
    <col min="8969" max="9216" width="9.140625" style="1"/>
    <col min="9217" max="9217" width="54.28515625" style="1" customWidth="1"/>
    <col min="9218" max="9218" width="15.28515625" style="1" customWidth="1"/>
    <col min="9219" max="9219" width="17.7109375" style="1" customWidth="1"/>
    <col min="9220" max="9224" width="0" style="1" hidden="1" customWidth="1"/>
    <col min="9225" max="9472" width="9.140625" style="1"/>
    <col min="9473" max="9473" width="54.28515625" style="1" customWidth="1"/>
    <col min="9474" max="9474" width="15.28515625" style="1" customWidth="1"/>
    <col min="9475" max="9475" width="17.7109375" style="1" customWidth="1"/>
    <col min="9476" max="9480" width="0" style="1" hidden="1" customWidth="1"/>
    <col min="9481" max="9728" width="9.140625" style="1"/>
    <col min="9729" max="9729" width="54.28515625" style="1" customWidth="1"/>
    <col min="9730" max="9730" width="15.28515625" style="1" customWidth="1"/>
    <col min="9731" max="9731" width="17.7109375" style="1" customWidth="1"/>
    <col min="9732" max="9736" width="0" style="1" hidden="1" customWidth="1"/>
    <col min="9737" max="9984" width="9.140625" style="1"/>
    <col min="9985" max="9985" width="54.28515625" style="1" customWidth="1"/>
    <col min="9986" max="9986" width="15.28515625" style="1" customWidth="1"/>
    <col min="9987" max="9987" width="17.7109375" style="1" customWidth="1"/>
    <col min="9988" max="9992" width="0" style="1" hidden="1" customWidth="1"/>
    <col min="9993" max="10240" width="9.140625" style="1"/>
    <col min="10241" max="10241" width="54.28515625" style="1" customWidth="1"/>
    <col min="10242" max="10242" width="15.28515625" style="1" customWidth="1"/>
    <col min="10243" max="10243" width="17.7109375" style="1" customWidth="1"/>
    <col min="10244" max="10248" width="0" style="1" hidden="1" customWidth="1"/>
    <col min="10249" max="10496" width="9.140625" style="1"/>
    <col min="10497" max="10497" width="54.28515625" style="1" customWidth="1"/>
    <col min="10498" max="10498" width="15.28515625" style="1" customWidth="1"/>
    <col min="10499" max="10499" width="17.7109375" style="1" customWidth="1"/>
    <col min="10500" max="10504" width="0" style="1" hidden="1" customWidth="1"/>
    <col min="10505" max="10752" width="9.140625" style="1"/>
    <col min="10753" max="10753" width="54.28515625" style="1" customWidth="1"/>
    <col min="10754" max="10754" width="15.28515625" style="1" customWidth="1"/>
    <col min="10755" max="10755" width="17.7109375" style="1" customWidth="1"/>
    <col min="10756" max="10760" width="0" style="1" hidden="1" customWidth="1"/>
    <col min="10761" max="11008" width="9.140625" style="1"/>
    <col min="11009" max="11009" width="54.28515625" style="1" customWidth="1"/>
    <col min="11010" max="11010" width="15.28515625" style="1" customWidth="1"/>
    <col min="11011" max="11011" width="17.7109375" style="1" customWidth="1"/>
    <col min="11012" max="11016" width="0" style="1" hidden="1" customWidth="1"/>
    <col min="11017" max="11264" width="9.140625" style="1"/>
    <col min="11265" max="11265" width="54.28515625" style="1" customWidth="1"/>
    <col min="11266" max="11266" width="15.28515625" style="1" customWidth="1"/>
    <col min="11267" max="11267" width="17.7109375" style="1" customWidth="1"/>
    <col min="11268" max="11272" width="0" style="1" hidden="1" customWidth="1"/>
    <col min="11273" max="11520" width="9.140625" style="1"/>
    <col min="11521" max="11521" width="54.28515625" style="1" customWidth="1"/>
    <col min="11522" max="11522" width="15.28515625" style="1" customWidth="1"/>
    <col min="11523" max="11523" width="17.7109375" style="1" customWidth="1"/>
    <col min="11524" max="11528" width="0" style="1" hidden="1" customWidth="1"/>
    <col min="11529" max="11776" width="9.140625" style="1"/>
    <col min="11777" max="11777" width="54.28515625" style="1" customWidth="1"/>
    <col min="11778" max="11778" width="15.28515625" style="1" customWidth="1"/>
    <col min="11779" max="11779" width="17.7109375" style="1" customWidth="1"/>
    <col min="11780" max="11784" width="0" style="1" hidden="1" customWidth="1"/>
    <col min="11785" max="12032" width="9.140625" style="1"/>
    <col min="12033" max="12033" width="54.28515625" style="1" customWidth="1"/>
    <col min="12034" max="12034" width="15.28515625" style="1" customWidth="1"/>
    <col min="12035" max="12035" width="17.7109375" style="1" customWidth="1"/>
    <col min="12036" max="12040" width="0" style="1" hidden="1" customWidth="1"/>
    <col min="12041" max="12288" width="9.140625" style="1"/>
    <col min="12289" max="12289" width="54.28515625" style="1" customWidth="1"/>
    <col min="12290" max="12290" width="15.28515625" style="1" customWidth="1"/>
    <col min="12291" max="12291" width="17.7109375" style="1" customWidth="1"/>
    <col min="12292" max="12296" width="0" style="1" hidden="1" customWidth="1"/>
    <col min="12297" max="12544" width="9.140625" style="1"/>
    <col min="12545" max="12545" width="54.28515625" style="1" customWidth="1"/>
    <col min="12546" max="12546" width="15.28515625" style="1" customWidth="1"/>
    <col min="12547" max="12547" width="17.7109375" style="1" customWidth="1"/>
    <col min="12548" max="12552" width="0" style="1" hidden="1" customWidth="1"/>
    <col min="12553" max="12800" width="9.140625" style="1"/>
    <col min="12801" max="12801" width="54.28515625" style="1" customWidth="1"/>
    <col min="12802" max="12802" width="15.28515625" style="1" customWidth="1"/>
    <col min="12803" max="12803" width="17.7109375" style="1" customWidth="1"/>
    <col min="12804" max="12808" width="0" style="1" hidden="1" customWidth="1"/>
    <col min="12809" max="13056" width="9.140625" style="1"/>
    <col min="13057" max="13057" width="54.28515625" style="1" customWidth="1"/>
    <col min="13058" max="13058" width="15.28515625" style="1" customWidth="1"/>
    <col min="13059" max="13059" width="17.7109375" style="1" customWidth="1"/>
    <col min="13060" max="13064" width="0" style="1" hidden="1" customWidth="1"/>
    <col min="13065" max="13312" width="9.140625" style="1"/>
    <col min="13313" max="13313" width="54.28515625" style="1" customWidth="1"/>
    <col min="13314" max="13314" width="15.28515625" style="1" customWidth="1"/>
    <col min="13315" max="13315" width="17.7109375" style="1" customWidth="1"/>
    <col min="13316" max="13320" width="0" style="1" hidden="1" customWidth="1"/>
    <col min="13321" max="13568" width="9.140625" style="1"/>
    <col min="13569" max="13569" width="54.28515625" style="1" customWidth="1"/>
    <col min="13570" max="13570" width="15.28515625" style="1" customWidth="1"/>
    <col min="13571" max="13571" width="17.7109375" style="1" customWidth="1"/>
    <col min="13572" max="13576" width="0" style="1" hidden="1" customWidth="1"/>
    <col min="13577" max="13824" width="9.140625" style="1"/>
    <col min="13825" max="13825" width="54.28515625" style="1" customWidth="1"/>
    <col min="13826" max="13826" width="15.28515625" style="1" customWidth="1"/>
    <col min="13827" max="13827" width="17.7109375" style="1" customWidth="1"/>
    <col min="13828" max="13832" width="0" style="1" hidden="1" customWidth="1"/>
    <col min="13833" max="14080" width="9.140625" style="1"/>
    <col min="14081" max="14081" width="54.28515625" style="1" customWidth="1"/>
    <col min="14082" max="14082" width="15.28515625" style="1" customWidth="1"/>
    <col min="14083" max="14083" width="17.7109375" style="1" customWidth="1"/>
    <col min="14084" max="14088" width="0" style="1" hidden="1" customWidth="1"/>
    <col min="14089" max="14336" width="9.140625" style="1"/>
    <col min="14337" max="14337" width="54.28515625" style="1" customWidth="1"/>
    <col min="14338" max="14338" width="15.28515625" style="1" customWidth="1"/>
    <col min="14339" max="14339" width="17.7109375" style="1" customWidth="1"/>
    <col min="14340" max="14344" width="0" style="1" hidden="1" customWidth="1"/>
    <col min="14345" max="14592" width="9.140625" style="1"/>
    <col min="14593" max="14593" width="54.28515625" style="1" customWidth="1"/>
    <col min="14594" max="14594" width="15.28515625" style="1" customWidth="1"/>
    <col min="14595" max="14595" width="17.7109375" style="1" customWidth="1"/>
    <col min="14596" max="14600" width="0" style="1" hidden="1" customWidth="1"/>
    <col min="14601" max="14848" width="9.140625" style="1"/>
    <col min="14849" max="14849" width="54.28515625" style="1" customWidth="1"/>
    <col min="14850" max="14850" width="15.28515625" style="1" customWidth="1"/>
    <col min="14851" max="14851" width="17.7109375" style="1" customWidth="1"/>
    <col min="14852" max="14856" width="0" style="1" hidden="1" customWidth="1"/>
    <col min="14857" max="15104" width="9.140625" style="1"/>
    <col min="15105" max="15105" width="54.28515625" style="1" customWidth="1"/>
    <col min="15106" max="15106" width="15.28515625" style="1" customWidth="1"/>
    <col min="15107" max="15107" width="17.7109375" style="1" customWidth="1"/>
    <col min="15108" max="15112" width="0" style="1" hidden="1" customWidth="1"/>
    <col min="15113" max="15360" width="9.140625" style="1"/>
    <col min="15361" max="15361" width="54.28515625" style="1" customWidth="1"/>
    <col min="15362" max="15362" width="15.28515625" style="1" customWidth="1"/>
    <col min="15363" max="15363" width="17.7109375" style="1" customWidth="1"/>
    <col min="15364" max="15368" width="0" style="1" hidden="1" customWidth="1"/>
    <col min="15369" max="15616" width="9.140625" style="1"/>
    <col min="15617" max="15617" width="54.28515625" style="1" customWidth="1"/>
    <col min="15618" max="15618" width="15.28515625" style="1" customWidth="1"/>
    <col min="15619" max="15619" width="17.7109375" style="1" customWidth="1"/>
    <col min="15620" max="15624" width="0" style="1" hidden="1" customWidth="1"/>
    <col min="15625" max="15872" width="9.140625" style="1"/>
    <col min="15873" max="15873" width="54.28515625" style="1" customWidth="1"/>
    <col min="15874" max="15874" width="15.28515625" style="1" customWidth="1"/>
    <col min="15875" max="15875" width="17.7109375" style="1" customWidth="1"/>
    <col min="15876" max="15880" width="0" style="1" hidden="1" customWidth="1"/>
    <col min="15881" max="16128" width="9.140625" style="1"/>
    <col min="16129" max="16129" width="54.28515625" style="1" customWidth="1"/>
    <col min="16130" max="16130" width="15.28515625" style="1" customWidth="1"/>
    <col min="16131" max="16131" width="17.7109375" style="1" customWidth="1"/>
    <col min="16132" max="16136" width="0" style="1" hidden="1" customWidth="1"/>
    <col min="16137" max="16384" width="9.140625" style="1"/>
  </cols>
  <sheetData>
    <row r="2" spans="1:10">
      <c r="A2" s="123" t="s">
        <v>237</v>
      </c>
      <c r="B2" s="123"/>
      <c r="C2" s="123"/>
      <c r="D2" s="123"/>
      <c r="E2" s="123"/>
      <c r="F2" s="123"/>
      <c r="G2" s="134"/>
      <c r="H2" s="134"/>
      <c r="I2" s="134"/>
      <c r="J2" s="134"/>
    </row>
    <row r="3" spans="1:10" ht="15.75">
      <c r="A3" s="131" t="s">
        <v>183</v>
      </c>
      <c r="B3" s="135"/>
      <c r="C3" s="135"/>
      <c r="D3" s="135"/>
      <c r="E3" s="135"/>
      <c r="F3" s="136"/>
      <c r="G3" s="134"/>
      <c r="H3" s="134"/>
      <c r="I3" s="134"/>
      <c r="J3" s="134"/>
    </row>
    <row r="4" spans="1:10" ht="19.5">
      <c r="A4" s="137" t="s">
        <v>184</v>
      </c>
      <c r="B4" s="123"/>
      <c r="C4" s="123"/>
      <c r="D4" s="123"/>
      <c r="E4" s="123"/>
      <c r="F4" s="123"/>
      <c r="G4" s="123"/>
      <c r="H4" s="123"/>
      <c r="I4" s="123"/>
      <c r="J4" s="134"/>
    </row>
    <row r="5" spans="1:10" ht="19.5">
      <c r="A5" s="77"/>
      <c r="B5" s="78"/>
      <c r="C5" s="78"/>
      <c r="D5" s="78"/>
      <c r="E5" s="78"/>
      <c r="F5" s="78"/>
      <c r="G5" s="78"/>
      <c r="H5" s="78"/>
      <c r="I5" s="78"/>
    </row>
    <row r="6" spans="1:10" ht="19.5">
      <c r="A6" s="77"/>
      <c r="B6" s="78"/>
      <c r="C6" s="78"/>
      <c r="D6" s="78"/>
      <c r="E6" s="78"/>
      <c r="F6" s="78"/>
      <c r="G6" s="78"/>
      <c r="H6" s="78"/>
      <c r="I6" s="78"/>
    </row>
    <row r="7" spans="1:10" ht="19.5">
      <c r="A7" s="77"/>
      <c r="B7" s="78"/>
      <c r="C7" s="78"/>
      <c r="D7" s="78"/>
      <c r="E7" s="78"/>
      <c r="F7" s="78"/>
      <c r="G7" s="78"/>
      <c r="H7" s="78"/>
      <c r="I7" s="78"/>
    </row>
    <row r="9" spans="1:10" ht="38.25">
      <c r="A9" s="20" t="s">
        <v>25</v>
      </c>
      <c r="B9" s="21" t="s">
        <v>26</v>
      </c>
      <c r="C9" s="79" t="s">
        <v>185</v>
      </c>
      <c r="D9" s="79" t="s">
        <v>186</v>
      </c>
      <c r="E9" s="79" t="s">
        <v>186</v>
      </c>
      <c r="F9" s="79" t="s">
        <v>186</v>
      </c>
      <c r="G9" s="79" t="s">
        <v>186</v>
      </c>
      <c r="H9" s="22" t="s">
        <v>187</v>
      </c>
      <c r="I9" s="79" t="s">
        <v>4</v>
      </c>
      <c r="J9" s="79" t="s">
        <v>233</v>
      </c>
    </row>
    <row r="10" spans="1:10">
      <c r="A10" s="67" t="s">
        <v>192</v>
      </c>
      <c r="B10" s="34" t="s">
        <v>100</v>
      </c>
      <c r="C10" s="79"/>
      <c r="D10" s="79"/>
      <c r="E10" s="79"/>
      <c r="F10" s="79"/>
      <c r="G10" s="79"/>
      <c r="H10" s="22"/>
      <c r="I10" s="79"/>
      <c r="J10" s="79"/>
    </row>
    <row r="11" spans="1:10">
      <c r="A11" s="29" t="s">
        <v>188</v>
      </c>
      <c r="B11" s="39" t="s">
        <v>100</v>
      </c>
      <c r="C11" s="6">
        <v>3130</v>
      </c>
      <c r="D11" s="6"/>
      <c r="E11" s="6"/>
      <c r="F11" s="6"/>
      <c r="G11" s="6"/>
      <c r="H11" s="6"/>
      <c r="I11" s="6">
        <v>3000</v>
      </c>
      <c r="J11" s="6">
        <v>1500</v>
      </c>
    </row>
    <row r="12" spans="1:10">
      <c r="A12" s="29" t="s">
        <v>191</v>
      </c>
      <c r="B12" s="39" t="s">
        <v>100</v>
      </c>
      <c r="C12" s="6"/>
      <c r="D12" s="6"/>
      <c r="E12" s="6"/>
      <c r="F12" s="6"/>
      <c r="G12" s="6"/>
      <c r="H12" s="6"/>
      <c r="I12" s="6">
        <v>0</v>
      </c>
      <c r="J12" s="6">
        <v>1000</v>
      </c>
    </row>
    <row r="13" spans="1:10" s="35" customFormat="1" ht="14.25">
      <c r="A13" s="34" t="s">
        <v>193</v>
      </c>
      <c r="B13" s="67" t="s">
        <v>102</v>
      </c>
      <c r="C13" s="9"/>
      <c r="D13" s="9"/>
      <c r="E13" s="9"/>
      <c r="F13" s="9"/>
      <c r="G13" s="9"/>
      <c r="H13" s="9"/>
      <c r="I13" s="9"/>
      <c r="J13" s="9"/>
    </row>
    <row r="14" spans="1:10">
      <c r="A14" s="29" t="s">
        <v>194</v>
      </c>
      <c r="B14" s="39" t="s">
        <v>102</v>
      </c>
      <c r="C14" s="6"/>
      <c r="D14" s="6"/>
      <c r="E14" s="6"/>
      <c r="F14" s="6"/>
      <c r="G14" s="6"/>
      <c r="H14" s="6"/>
      <c r="I14" s="6"/>
      <c r="J14" s="6">
        <v>130</v>
      </c>
    </row>
    <row r="15" spans="1:10">
      <c r="A15" s="29" t="s">
        <v>195</v>
      </c>
      <c r="B15" s="39" t="s">
        <v>102</v>
      </c>
      <c r="C15" s="6"/>
      <c r="D15" s="6"/>
      <c r="E15" s="6"/>
      <c r="F15" s="6"/>
      <c r="G15" s="6"/>
      <c r="H15" s="6"/>
      <c r="I15" s="6"/>
      <c r="J15" s="6">
        <v>300</v>
      </c>
    </row>
    <row r="16" spans="1:10">
      <c r="A16" s="29" t="s">
        <v>196</v>
      </c>
      <c r="B16" s="39" t="s">
        <v>102</v>
      </c>
      <c r="C16" s="6"/>
      <c r="D16" s="6"/>
      <c r="E16" s="6"/>
      <c r="F16" s="6"/>
      <c r="G16" s="6"/>
      <c r="H16" s="6"/>
      <c r="I16" s="6"/>
      <c r="J16" s="6">
        <v>120</v>
      </c>
    </row>
    <row r="17" spans="1:10">
      <c r="A17" s="29" t="s">
        <v>103</v>
      </c>
      <c r="B17" s="39" t="s">
        <v>104</v>
      </c>
      <c r="C17" s="6">
        <v>810</v>
      </c>
      <c r="D17" s="6"/>
      <c r="E17" s="6"/>
      <c r="F17" s="6"/>
      <c r="G17" s="6"/>
      <c r="H17" s="6"/>
      <c r="I17" s="6">
        <v>810</v>
      </c>
      <c r="J17" s="6">
        <v>760</v>
      </c>
    </row>
    <row r="18" spans="1:10" ht="15.75">
      <c r="A18" s="81" t="s">
        <v>105</v>
      </c>
      <c r="B18" s="82" t="s">
        <v>106</v>
      </c>
      <c r="C18" s="9">
        <f>SUM(C11:C17)</f>
        <v>3940</v>
      </c>
      <c r="D18" s="6"/>
      <c r="E18" s="6"/>
      <c r="F18" s="6"/>
      <c r="G18" s="6"/>
      <c r="H18" s="6"/>
      <c r="I18" s="9">
        <f>SUM(I11:I17)</f>
        <v>3810</v>
      </c>
      <c r="J18" s="9">
        <f>SUM(J11+J12+J14+J15+J16+J17)</f>
        <v>3810</v>
      </c>
    </row>
    <row r="19" spans="1:10" s="35" customFormat="1" ht="14.25">
      <c r="A19" s="80" t="s">
        <v>107</v>
      </c>
      <c r="B19" s="67" t="s">
        <v>108</v>
      </c>
      <c r="C19" s="9"/>
      <c r="D19" s="9"/>
      <c r="E19" s="9"/>
      <c r="F19" s="9"/>
      <c r="G19" s="9"/>
      <c r="H19" s="9"/>
      <c r="I19" s="9"/>
      <c r="J19" s="9"/>
    </row>
    <row r="20" spans="1:10">
      <c r="A20" s="40" t="s">
        <v>190</v>
      </c>
      <c r="B20" s="39" t="s">
        <v>108</v>
      </c>
      <c r="C20" s="6"/>
      <c r="D20" s="6"/>
      <c r="E20" s="6"/>
      <c r="F20" s="6"/>
      <c r="G20" s="6"/>
      <c r="H20" s="6"/>
      <c r="I20" s="6"/>
      <c r="J20" s="6">
        <v>500</v>
      </c>
    </row>
    <row r="21" spans="1:10">
      <c r="A21" s="40" t="s">
        <v>197</v>
      </c>
      <c r="B21" s="39" t="s">
        <v>108</v>
      </c>
      <c r="C21" s="6"/>
      <c r="D21" s="6"/>
      <c r="E21" s="6"/>
      <c r="F21" s="6"/>
      <c r="G21" s="6"/>
      <c r="H21" s="6"/>
      <c r="I21" s="6"/>
      <c r="J21" s="6">
        <v>1600</v>
      </c>
    </row>
    <row r="22" spans="1:10">
      <c r="A22" s="40" t="s">
        <v>198</v>
      </c>
      <c r="B22" s="39" t="s">
        <v>108</v>
      </c>
      <c r="C22" s="6"/>
      <c r="D22" s="6"/>
      <c r="E22" s="6"/>
      <c r="F22" s="6"/>
      <c r="G22" s="6"/>
      <c r="H22" s="6"/>
      <c r="I22" s="6"/>
      <c r="J22" s="6">
        <v>2000</v>
      </c>
    </row>
    <row r="23" spans="1:10">
      <c r="A23" s="40" t="s">
        <v>189</v>
      </c>
      <c r="B23" s="39" t="s">
        <v>108</v>
      </c>
      <c r="C23" s="6">
        <v>5000</v>
      </c>
      <c r="D23" s="6"/>
      <c r="E23" s="6"/>
      <c r="F23" s="6"/>
      <c r="G23" s="6"/>
      <c r="H23" s="6"/>
      <c r="I23" s="6">
        <v>4510</v>
      </c>
      <c r="J23" s="6">
        <v>9100</v>
      </c>
    </row>
    <row r="24" spans="1:10" s="35" customFormat="1" ht="14.25">
      <c r="A24" s="80" t="s">
        <v>200</v>
      </c>
      <c r="B24" s="67" t="s">
        <v>110</v>
      </c>
      <c r="C24" s="9"/>
      <c r="D24" s="9"/>
      <c r="E24" s="9"/>
      <c r="F24" s="9"/>
      <c r="G24" s="9"/>
      <c r="H24" s="9"/>
      <c r="I24" s="9"/>
      <c r="J24" s="9"/>
    </row>
    <row r="25" spans="1:10">
      <c r="A25" s="40" t="s">
        <v>199</v>
      </c>
      <c r="B25" s="39" t="s">
        <v>110</v>
      </c>
      <c r="C25" s="6"/>
      <c r="D25" s="6"/>
      <c r="E25" s="6"/>
      <c r="F25" s="6"/>
      <c r="G25" s="6"/>
      <c r="H25" s="6"/>
      <c r="I25" s="6"/>
      <c r="J25" s="6">
        <v>1300</v>
      </c>
    </row>
    <row r="26" spans="1:10">
      <c r="A26" s="40" t="s">
        <v>111</v>
      </c>
      <c r="B26" s="39" t="s">
        <v>112</v>
      </c>
      <c r="C26" s="6">
        <v>2160</v>
      </c>
      <c r="D26" s="6"/>
      <c r="E26" s="6"/>
      <c r="F26" s="6"/>
      <c r="G26" s="6"/>
      <c r="H26" s="6"/>
      <c r="I26" s="6">
        <v>2160</v>
      </c>
      <c r="J26" s="6">
        <v>2160</v>
      </c>
    </row>
    <row r="27" spans="1:10" ht="15.75">
      <c r="A27" s="81" t="s">
        <v>113</v>
      </c>
      <c r="B27" s="82" t="s">
        <v>114</v>
      </c>
      <c r="C27" s="9">
        <f>SUM(C23:C26)</f>
        <v>7160</v>
      </c>
      <c r="D27" s="6"/>
      <c r="E27" s="6"/>
      <c r="F27" s="6"/>
      <c r="G27" s="6"/>
      <c r="H27" s="6"/>
      <c r="I27" s="9">
        <f>SUM(I23:I26)</f>
        <v>6670</v>
      </c>
      <c r="J27" s="9">
        <f>SUM(J20:J26)</f>
        <v>16660</v>
      </c>
    </row>
  </sheetData>
  <mergeCells count="3">
    <mergeCell ref="A2:J2"/>
    <mergeCell ref="A3:J3"/>
    <mergeCell ref="A4:J4"/>
  </mergeCells>
  <printOptions horizontalCentered="1"/>
  <pageMargins left="0.11811023622047245" right="0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N7" sqref="N7"/>
    </sheetView>
  </sheetViews>
  <sheetFormatPr defaultRowHeight="15"/>
  <cols>
    <col min="1" max="1" width="37.140625" style="1" customWidth="1"/>
    <col min="2" max="2" width="9.85546875" style="1" bestFit="1" customWidth="1"/>
    <col min="3" max="3" width="12" style="1" customWidth="1"/>
    <col min="4" max="7" width="0" style="1" hidden="1" customWidth="1"/>
    <col min="8" max="8" width="13.140625" style="1" customWidth="1"/>
    <col min="9" max="9" width="11.5703125" style="1" customWidth="1"/>
    <col min="10" max="256" width="9.140625" style="1"/>
    <col min="257" max="257" width="37.140625" style="1" customWidth="1"/>
    <col min="258" max="258" width="16.42578125" style="1" customWidth="1"/>
    <col min="259" max="259" width="25.7109375" style="1" customWidth="1"/>
    <col min="260" max="264" width="0" style="1" hidden="1" customWidth="1"/>
    <col min="265" max="512" width="9.140625" style="1"/>
    <col min="513" max="513" width="37.140625" style="1" customWidth="1"/>
    <col min="514" max="514" width="16.42578125" style="1" customWidth="1"/>
    <col min="515" max="515" width="25.7109375" style="1" customWidth="1"/>
    <col min="516" max="520" width="0" style="1" hidden="1" customWidth="1"/>
    <col min="521" max="768" width="9.140625" style="1"/>
    <col min="769" max="769" width="37.140625" style="1" customWidth="1"/>
    <col min="770" max="770" width="16.42578125" style="1" customWidth="1"/>
    <col min="771" max="771" width="25.7109375" style="1" customWidth="1"/>
    <col min="772" max="776" width="0" style="1" hidden="1" customWidth="1"/>
    <col min="777" max="1024" width="9.140625" style="1"/>
    <col min="1025" max="1025" width="37.140625" style="1" customWidth="1"/>
    <col min="1026" max="1026" width="16.42578125" style="1" customWidth="1"/>
    <col min="1027" max="1027" width="25.7109375" style="1" customWidth="1"/>
    <col min="1028" max="1032" width="0" style="1" hidden="1" customWidth="1"/>
    <col min="1033" max="1280" width="9.140625" style="1"/>
    <col min="1281" max="1281" width="37.140625" style="1" customWidth="1"/>
    <col min="1282" max="1282" width="16.42578125" style="1" customWidth="1"/>
    <col min="1283" max="1283" width="25.7109375" style="1" customWidth="1"/>
    <col min="1284" max="1288" width="0" style="1" hidden="1" customWidth="1"/>
    <col min="1289" max="1536" width="9.140625" style="1"/>
    <col min="1537" max="1537" width="37.140625" style="1" customWidth="1"/>
    <col min="1538" max="1538" width="16.42578125" style="1" customWidth="1"/>
    <col min="1539" max="1539" width="25.7109375" style="1" customWidth="1"/>
    <col min="1540" max="1544" width="0" style="1" hidden="1" customWidth="1"/>
    <col min="1545" max="1792" width="9.140625" style="1"/>
    <col min="1793" max="1793" width="37.140625" style="1" customWidth="1"/>
    <col min="1794" max="1794" width="16.42578125" style="1" customWidth="1"/>
    <col min="1795" max="1795" width="25.7109375" style="1" customWidth="1"/>
    <col min="1796" max="1800" width="0" style="1" hidden="1" customWidth="1"/>
    <col min="1801" max="2048" width="9.140625" style="1"/>
    <col min="2049" max="2049" width="37.140625" style="1" customWidth="1"/>
    <col min="2050" max="2050" width="16.42578125" style="1" customWidth="1"/>
    <col min="2051" max="2051" width="25.7109375" style="1" customWidth="1"/>
    <col min="2052" max="2056" width="0" style="1" hidden="1" customWidth="1"/>
    <col min="2057" max="2304" width="9.140625" style="1"/>
    <col min="2305" max="2305" width="37.140625" style="1" customWidth="1"/>
    <col min="2306" max="2306" width="16.42578125" style="1" customWidth="1"/>
    <col min="2307" max="2307" width="25.7109375" style="1" customWidth="1"/>
    <col min="2308" max="2312" width="0" style="1" hidden="1" customWidth="1"/>
    <col min="2313" max="2560" width="9.140625" style="1"/>
    <col min="2561" max="2561" width="37.140625" style="1" customWidth="1"/>
    <col min="2562" max="2562" width="16.42578125" style="1" customWidth="1"/>
    <col min="2563" max="2563" width="25.7109375" style="1" customWidth="1"/>
    <col min="2564" max="2568" width="0" style="1" hidden="1" customWidth="1"/>
    <col min="2569" max="2816" width="9.140625" style="1"/>
    <col min="2817" max="2817" width="37.140625" style="1" customWidth="1"/>
    <col min="2818" max="2818" width="16.42578125" style="1" customWidth="1"/>
    <col min="2819" max="2819" width="25.7109375" style="1" customWidth="1"/>
    <col min="2820" max="2824" width="0" style="1" hidden="1" customWidth="1"/>
    <col min="2825" max="3072" width="9.140625" style="1"/>
    <col min="3073" max="3073" width="37.140625" style="1" customWidth="1"/>
    <col min="3074" max="3074" width="16.42578125" style="1" customWidth="1"/>
    <col min="3075" max="3075" width="25.7109375" style="1" customWidth="1"/>
    <col min="3076" max="3080" width="0" style="1" hidden="1" customWidth="1"/>
    <col min="3081" max="3328" width="9.140625" style="1"/>
    <col min="3329" max="3329" width="37.140625" style="1" customWidth="1"/>
    <col min="3330" max="3330" width="16.42578125" style="1" customWidth="1"/>
    <col min="3331" max="3331" width="25.7109375" style="1" customWidth="1"/>
    <col min="3332" max="3336" width="0" style="1" hidden="1" customWidth="1"/>
    <col min="3337" max="3584" width="9.140625" style="1"/>
    <col min="3585" max="3585" width="37.140625" style="1" customWidth="1"/>
    <col min="3586" max="3586" width="16.42578125" style="1" customWidth="1"/>
    <col min="3587" max="3587" width="25.7109375" style="1" customWidth="1"/>
    <col min="3588" max="3592" width="0" style="1" hidden="1" customWidth="1"/>
    <col min="3593" max="3840" width="9.140625" style="1"/>
    <col min="3841" max="3841" width="37.140625" style="1" customWidth="1"/>
    <col min="3842" max="3842" width="16.42578125" style="1" customWidth="1"/>
    <col min="3843" max="3843" width="25.7109375" style="1" customWidth="1"/>
    <col min="3844" max="3848" width="0" style="1" hidden="1" customWidth="1"/>
    <col min="3849" max="4096" width="9.140625" style="1"/>
    <col min="4097" max="4097" width="37.140625" style="1" customWidth="1"/>
    <col min="4098" max="4098" width="16.42578125" style="1" customWidth="1"/>
    <col min="4099" max="4099" width="25.7109375" style="1" customWidth="1"/>
    <col min="4100" max="4104" width="0" style="1" hidden="1" customWidth="1"/>
    <col min="4105" max="4352" width="9.140625" style="1"/>
    <col min="4353" max="4353" width="37.140625" style="1" customWidth="1"/>
    <col min="4354" max="4354" width="16.42578125" style="1" customWidth="1"/>
    <col min="4355" max="4355" width="25.7109375" style="1" customWidth="1"/>
    <col min="4356" max="4360" width="0" style="1" hidden="1" customWidth="1"/>
    <col min="4361" max="4608" width="9.140625" style="1"/>
    <col min="4609" max="4609" width="37.140625" style="1" customWidth="1"/>
    <col min="4610" max="4610" width="16.42578125" style="1" customWidth="1"/>
    <col min="4611" max="4611" width="25.7109375" style="1" customWidth="1"/>
    <col min="4612" max="4616" width="0" style="1" hidden="1" customWidth="1"/>
    <col min="4617" max="4864" width="9.140625" style="1"/>
    <col min="4865" max="4865" width="37.140625" style="1" customWidth="1"/>
    <col min="4866" max="4866" width="16.42578125" style="1" customWidth="1"/>
    <col min="4867" max="4867" width="25.7109375" style="1" customWidth="1"/>
    <col min="4868" max="4872" width="0" style="1" hidden="1" customWidth="1"/>
    <col min="4873" max="5120" width="9.140625" style="1"/>
    <col min="5121" max="5121" width="37.140625" style="1" customWidth="1"/>
    <col min="5122" max="5122" width="16.42578125" style="1" customWidth="1"/>
    <col min="5123" max="5123" width="25.7109375" style="1" customWidth="1"/>
    <col min="5124" max="5128" width="0" style="1" hidden="1" customWidth="1"/>
    <col min="5129" max="5376" width="9.140625" style="1"/>
    <col min="5377" max="5377" width="37.140625" style="1" customWidth="1"/>
    <col min="5378" max="5378" width="16.42578125" style="1" customWidth="1"/>
    <col min="5379" max="5379" width="25.7109375" style="1" customWidth="1"/>
    <col min="5380" max="5384" width="0" style="1" hidden="1" customWidth="1"/>
    <col min="5385" max="5632" width="9.140625" style="1"/>
    <col min="5633" max="5633" width="37.140625" style="1" customWidth="1"/>
    <col min="5634" max="5634" width="16.42578125" style="1" customWidth="1"/>
    <col min="5635" max="5635" width="25.7109375" style="1" customWidth="1"/>
    <col min="5636" max="5640" width="0" style="1" hidden="1" customWidth="1"/>
    <col min="5641" max="5888" width="9.140625" style="1"/>
    <col min="5889" max="5889" width="37.140625" style="1" customWidth="1"/>
    <col min="5890" max="5890" width="16.42578125" style="1" customWidth="1"/>
    <col min="5891" max="5891" width="25.7109375" style="1" customWidth="1"/>
    <col min="5892" max="5896" width="0" style="1" hidden="1" customWidth="1"/>
    <col min="5897" max="6144" width="9.140625" style="1"/>
    <col min="6145" max="6145" width="37.140625" style="1" customWidth="1"/>
    <col min="6146" max="6146" width="16.42578125" style="1" customWidth="1"/>
    <col min="6147" max="6147" width="25.7109375" style="1" customWidth="1"/>
    <col min="6148" max="6152" width="0" style="1" hidden="1" customWidth="1"/>
    <col min="6153" max="6400" width="9.140625" style="1"/>
    <col min="6401" max="6401" width="37.140625" style="1" customWidth="1"/>
    <col min="6402" max="6402" width="16.42578125" style="1" customWidth="1"/>
    <col min="6403" max="6403" width="25.7109375" style="1" customWidth="1"/>
    <col min="6404" max="6408" width="0" style="1" hidden="1" customWidth="1"/>
    <col min="6409" max="6656" width="9.140625" style="1"/>
    <col min="6657" max="6657" width="37.140625" style="1" customWidth="1"/>
    <col min="6658" max="6658" width="16.42578125" style="1" customWidth="1"/>
    <col min="6659" max="6659" width="25.7109375" style="1" customWidth="1"/>
    <col min="6660" max="6664" width="0" style="1" hidden="1" customWidth="1"/>
    <col min="6665" max="6912" width="9.140625" style="1"/>
    <col min="6913" max="6913" width="37.140625" style="1" customWidth="1"/>
    <col min="6914" max="6914" width="16.42578125" style="1" customWidth="1"/>
    <col min="6915" max="6915" width="25.7109375" style="1" customWidth="1"/>
    <col min="6916" max="6920" width="0" style="1" hidden="1" customWidth="1"/>
    <col min="6921" max="7168" width="9.140625" style="1"/>
    <col min="7169" max="7169" width="37.140625" style="1" customWidth="1"/>
    <col min="7170" max="7170" width="16.42578125" style="1" customWidth="1"/>
    <col min="7171" max="7171" width="25.7109375" style="1" customWidth="1"/>
    <col min="7172" max="7176" width="0" style="1" hidden="1" customWidth="1"/>
    <col min="7177" max="7424" width="9.140625" style="1"/>
    <col min="7425" max="7425" width="37.140625" style="1" customWidth="1"/>
    <col min="7426" max="7426" width="16.42578125" style="1" customWidth="1"/>
    <col min="7427" max="7427" width="25.7109375" style="1" customWidth="1"/>
    <col min="7428" max="7432" width="0" style="1" hidden="1" customWidth="1"/>
    <col min="7433" max="7680" width="9.140625" style="1"/>
    <col min="7681" max="7681" width="37.140625" style="1" customWidth="1"/>
    <col min="7682" max="7682" width="16.42578125" style="1" customWidth="1"/>
    <col min="7683" max="7683" width="25.7109375" style="1" customWidth="1"/>
    <col min="7684" max="7688" width="0" style="1" hidden="1" customWidth="1"/>
    <col min="7689" max="7936" width="9.140625" style="1"/>
    <col min="7937" max="7937" width="37.140625" style="1" customWidth="1"/>
    <col min="7938" max="7938" width="16.42578125" style="1" customWidth="1"/>
    <col min="7939" max="7939" width="25.7109375" style="1" customWidth="1"/>
    <col min="7940" max="7944" width="0" style="1" hidden="1" customWidth="1"/>
    <col min="7945" max="8192" width="9.140625" style="1"/>
    <col min="8193" max="8193" width="37.140625" style="1" customWidth="1"/>
    <col min="8194" max="8194" width="16.42578125" style="1" customWidth="1"/>
    <col min="8195" max="8195" width="25.7109375" style="1" customWidth="1"/>
    <col min="8196" max="8200" width="0" style="1" hidden="1" customWidth="1"/>
    <col min="8201" max="8448" width="9.140625" style="1"/>
    <col min="8449" max="8449" width="37.140625" style="1" customWidth="1"/>
    <col min="8450" max="8450" width="16.42578125" style="1" customWidth="1"/>
    <col min="8451" max="8451" width="25.7109375" style="1" customWidth="1"/>
    <col min="8452" max="8456" width="0" style="1" hidden="1" customWidth="1"/>
    <col min="8457" max="8704" width="9.140625" style="1"/>
    <col min="8705" max="8705" width="37.140625" style="1" customWidth="1"/>
    <col min="8706" max="8706" width="16.42578125" style="1" customWidth="1"/>
    <col min="8707" max="8707" width="25.7109375" style="1" customWidth="1"/>
    <col min="8708" max="8712" width="0" style="1" hidden="1" customWidth="1"/>
    <col min="8713" max="8960" width="9.140625" style="1"/>
    <col min="8961" max="8961" width="37.140625" style="1" customWidth="1"/>
    <col min="8962" max="8962" width="16.42578125" style="1" customWidth="1"/>
    <col min="8963" max="8963" width="25.7109375" style="1" customWidth="1"/>
    <col min="8964" max="8968" width="0" style="1" hidden="1" customWidth="1"/>
    <col min="8969" max="9216" width="9.140625" style="1"/>
    <col min="9217" max="9217" width="37.140625" style="1" customWidth="1"/>
    <col min="9218" max="9218" width="16.42578125" style="1" customWidth="1"/>
    <col min="9219" max="9219" width="25.7109375" style="1" customWidth="1"/>
    <col min="9220" max="9224" width="0" style="1" hidden="1" customWidth="1"/>
    <col min="9225" max="9472" width="9.140625" style="1"/>
    <col min="9473" max="9473" width="37.140625" style="1" customWidth="1"/>
    <col min="9474" max="9474" width="16.42578125" style="1" customWidth="1"/>
    <col min="9475" max="9475" width="25.7109375" style="1" customWidth="1"/>
    <col min="9476" max="9480" width="0" style="1" hidden="1" customWidth="1"/>
    <col min="9481" max="9728" width="9.140625" style="1"/>
    <col min="9729" max="9729" width="37.140625" style="1" customWidth="1"/>
    <col min="9730" max="9730" width="16.42578125" style="1" customWidth="1"/>
    <col min="9731" max="9731" width="25.7109375" style="1" customWidth="1"/>
    <col min="9732" max="9736" width="0" style="1" hidden="1" customWidth="1"/>
    <col min="9737" max="9984" width="9.140625" style="1"/>
    <col min="9985" max="9985" width="37.140625" style="1" customWidth="1"/>
    <col min="9986" max="9986" width="16.42578125" style="1" customWidth="1"/>
    <col min="9987" max="9987" width="25.7109375" style="1" customWidth="1"/>
    <col min="9988" max="9992" width="0" style="1" hidden="1" customWidth="1"/>
    <col min="9993" max="10240" width="9.140625" style="1"/>
    <col min="10241" max="10241" width="37.140625" style="1" customWidth="1"/>
    <col min="10242" max="10242" width="16.42578125" style="1" customWidth="1"/>
    <col min="10243" max="10243" width="25.7109375" style="1" customWidth="1"/>
    <col min="10244" max="10248" width="0" style="1" hidden="1" customWidth="1"/>
    <col min="10249" max="10496" width="9.140625" style="1"/>
    <col min="10497" max="10497" width="37.140625" style="1" customWidth="1"/>
    <col min="10498" max="10498" width="16.42578125" style="1" customWidth="1"/>
    <col min="10499" max="10499" width="25.7109375" style="1" customWidth="1"/>
    <col min="10500" max="10504" width="0" style="1" hidden="1" customWidth="1"/>
    <col min="10505" max="10752" width="9.140625" style="1"/>
    <col min="10753" max="10753" width="37.140625" style="1" customWidth="1"/>
    <col min="10754" max="10754" width="16.42578125" style="1" customWidth="1"/>
    <col min="10755" max="10755" width="25.7109375" style="1" customWidth="1"/>
    <col min="10756" max="10760" width="0" style="1" hidden="1" customWidth="1"/>
    <col min="10761" max="11008" width="9.140625" style="1"/>
    <col min="11009" max="11009" width="37.140625" style="1" customWidth="1"/>
    <col min="11010" max="11010" width="16.42578125" style="1" customWidth="1"/>
    <col min="11011" max="11011" width="25.7109375" style="1" customWidth="1"/>
    <col min="11012" max="11016" width="0" style="1" hidden="1" customWidth="1"/>
    <col min="11017" max="11264" width="9.140625" style="1"/>
    <col min="11265" max="11265" width="37.140625" style="1" customWidth="1"/>
    <col min="11266" max="11266" width="16.42578125" style="1" customWidth="1"/>
    <col min="11267" max="11267" width="25.7109375" style="1" customWidth="1"/>
    <col min="11268" max="11272" width="0" style="1" hidden="1" customWidth="1"/>
    <col min="11273" max="11520" width="9.140625" style="1"/>
    <col min="11521" max="11521" width="37.140625" style="1" customWidth="1"/>
    <col min="11522" max="11522" width="16.42578125" style="1" customWidth="1"/>
    <col min="11523" max="11523" width="25.7109375" style="1" customWidth="1"/>
    <col min="11524" max="11528" width="0" style="1" hidden="1" customWidth="1"/>
    <col min="11529" max="11776" width="9.140625" style="1"/>
    <col min="11777" max="11777" width="37.140625" style="1" customWidth="1"/>
    <col min="11778" max="11778" width="16.42578125" style="1" customWidth="1"/>
    <col min="11779" max="11779" width="25.7109375" style="1" customWidth="1"/>
    <col min="11780" max="11784" width="0" style="1" hidden="1" customWidth="1"/>
    <col min="11785" max="12032" width="9.140625" style="1"/>
    <col min="12033" max="12033" width="37.140625" style="1" customWidth="1"/>
    <col min="12034" max="12034" width="16.42578125" style="1" customWidth="1"/>
    <col min="12035" max="12035" width="25.7109375" style="1" customWidth="1"/>
    <col min="12036" max="12040" width="0" style="1" hidden="1" customWidth="1"/>
    <col min="12041" max="12288" width="9.140625" style="1"/>
    <col min="12289" max="12289" width="37.140625" style="1" customWidth="1"/>
    <col min="12290" max="12290" width="16.42578125" style="1" customWidth="1"/>
    <col min="12291" max="12291" width="25.7109375" style="1" customWidth="1"/>
    <col min="12292" max="12296" width="0" style="1" hidden="1" customWidth="1"/>
    <col min="12297" max="12544" width="9.140625" style="1"/>
    <col min="12545" max="12545" width="37.140625" style="1" customWidth="1"/>
    <col min="12546" max="12546" width="16.42578125" style="1" customWidth="1"/>
    <col min="12547" max="12547" width="25.7109375" style="1" customWidth="1"/>
    <col min="12548" max="12552" width="0" style="1" hidden="1" customWidth="1"/>
    <col min="12553" max="12800" width="9.140625" style="1"/>
    <col min="12801" max="12801" width="37.140625" style="1" customWidth="1"/>
    <col min="12802" max="12802" width="16.42578125" style="1" customWidth="1"/>
    <col min="12803" max="12803" width="25.7109375" style="1" customWidth="1"/>
    <col min="12804" max="12808" width="0" style="1" hidden="1" customWidth="1"/>
    <col min="12809" max="13056" width="9.140625" style="1"/>
    <col min="13057" max="13057" width="37.140625" style="1" customWidth="1"/>
    <col min="13058" max="13058" width="16.42578125" style="1" customWidth="1"/>
    <col min="13059" max="13059" width="25.7109375" style="1" customWidth="1"/>
    <col min="13060" max="13064" width="0" style="1" hidden="1" customWidth="1"/>
    <col min="13065" max="13312" width="9.140625" style="1"/>
    <col min="13313" max="13313" width="37.140625" style="1" customWidth="1"/>
    <col min="13314" max="13314" width="16.42578125" style="1" customWidth="1"/>
    <col min="13315" max="13315" width="25.7109375" style="1" customWidth="1"/>
    <col min="13316" max="13320" width="0" style="1" hidden="1" customWidth="1"/>
    <col min="13321" max="13568" width="9.140625" style="1"/>
    <col min="13569" max="13569" width="37.140625" style="1" customWidth="1"/>
    <col min="13570" max="13570" width="16.42578125" style="1" customWidth="1"/>
    <col min="13571" max="13571" width="25.7109375" style="1" customWidth="1"/>
    <col min="13572" max="13576" width="0" style="1" hidden="1" customWidth="1"/>
    <col min="13577" max="13824" width="9.140625" style="1"/>
    <col min="13825" max="13825" width="37.140625" style="1" customWidth="1"/>
    <col min="13826" max="13826" width="16.42578125" style="1" customWidth="1"/>
    <col min="13827" max="13827" width="25.7109375" style="1" customWidth="1"/>
    <col min="13828" max="13832" width="0" style="1" hidden="1" customWidth="1"/>
    <col min="13833" max="14080" width="9.140625" style="1"/>
    <col min="14081" max="14081" width="37.140625" style="1" customWidth="1"/>
    <col min="14082" max="14082" width="16.42578125" style="1" customWidth="1"/>
    <col min="14083" max="14083" width="25.7109375" style="1" customWidth="1"/>
    <col min="14084" max="14088" width="0" style="1" hidden="1" customWidth="1"/>
    <col min="14089" max="14336" width="9.140625" style="1"/>
    <col min="14337" max="14337" width="37.140625" style="1" customWidth="1"/>
    <col min="14338" max="14338" width="16.42578125" style="1" customWidth="1"/>
    <col min="14339" max="14339" width="25.7109375" style="1" customWidth="1"/>
    <col min="14340" max="14344" width="0" style="1" hidden="1" customWidth="1"/>
    <col min="14345" max="14592" width="9.140625" style="1"/>
    <col min="14593" max="14593" width="37.140625" style="1" customWidth="1"/>
    <col min="14594" max="14594" width="16.42578125" style="1" customWidth="1"/>
    <col min="14595" max="14595" width="25.7109375" style="1" customWidth="1"/>
    <col min="14596" max="14600" width="0" style="1" hidden="1" customWidth="1"/>
    <col min="14601" max="14848" width="9.140625" style="1"/>
    <col min="14849" max="14849" width="37.140625" style="1" customWidth="1"/>
    <col min="14850" max="14850" width="16.42578125" style="1" customWidth="1"/>
    <col min="14851" max="14851" width="25.7109375" style="1" customWidth="1"/>
    <col min="14852" max="14856" width="0" style="1" hidden="1" customWidth="1"/>
    <col min="14857" max="15104" width="9.140625" style="1"/>
    <col min="15105" max="15105" width="37.140625" style="1" customWidth="1"/>
    <col min="15106" max="15106" width="16.42578125" style="1" customWidth="1"/>
    <col min="15107" max="15107" width="25.7109375" style="1" customWidth="1"/>
    <col min="15108" max="15112" width="0" style="1" hidden="1" customWidth="1"/>
    <col min="15113" max="15360" width="9.140625" style="1"/>
    <col min="15361" max="15361" width="37.140625" style="1" customWidth="1"/>
    <col min="15362" max="15362" width="16.42578125" style="1" customWidth="1"/>
    <col min="15363" max="15363" width="25.7109375" style="1" customWidth="1"/>
    <col min="15364" max="15368" width="0" style="1" hidden="1" customWidth="1"/>
    <col min="15369" max="15616" width="9.140625" style="1"/>
    <col min="15617" max="15617" width="37.140625" style="1" customWidth="1"/>
    <col min="15618" max="15618" width="16.42578125" style="1" customWidth="1"/>
    <col min="15619" max="15619" width="25.7109375" style="1" customWidth="1"/>
    <col min="15620" max="15624" width="0" style="1" hidden="1" customWidth="1"/>
    <col min="15625" max="15872" width="9.140625" style="1"/>
    <col min="15873" max="15873" width="37.140625" style="1" customWidth="1"/>
    <col min="15874" max="15874" width="16.42578125" style="1" customWidth="1"/>
    <col min="15875" max="15875" width="25.7109375" style="1" customWidth="1"/>
    <col min="15876" max="15880" width="0" style="1" hidden="1" customWidth="1"/>
    <col min="15881" max="16128" width="9.140625" style="1"/>
    <col min="16129" max="16129" width="37.140625" style="1" customWidth="1"/>
    <col min="16130" max="16130" width="16.42578125" style="1" customWidth="1"/>
    <col min="16131" max="16131" width="25.7109375" style="1" customWidth="1"/>
    <col min="16132" max="16136" width="0" style="1" hidden="1" customWidth="1"/>
    <col min="16137" max="16384" width="9.140625" style="1"/>
  </cols>
  <sheetData>
    <row r="1" spans="1:15">
      <c r="A1" s="123"/>
      <c r="B1" s="123"/>
      <c r="C1" s="123"/>
    </row>
    <row r="2" spans="1:15">
      <c r="A2" s="123" t="s">
        <v>238</v>
      </c>
      <c r="B2" s="123"/>
      <c r="C2" s="123"/>
      <c r="D2" s="123"/>
      <c r="E2" s="123"/>
      <c r="F2" s="123"/>
      <c r="G2" s="124"/>
      <c r="H2" s="124"/>
      <c r="I2" s="134"/>
    </row>
    <row r="3" spans="1:15" ht="15.75">
      <c r="A3" s="131" t="s">
        <v>183</v>
      </c>
      <c r="B3" s="135"/>
      <c r="C3" s="135"/>
      <c r="D3" s="135"/>
      <c r="E3" s="135"/>
      <c r="F3" s="135"/>
      <c r="G3" s="124"/>
      <c r="H3" s="124"/>
      <c r="I3" s="134"/>
    </row>
    <row r="4" spans="1:15" ht="19.5">
      <c r="A4" s="137" t="s">
        <v>201</v>
      </c>
      <c r="B4" s="123"/>
      <c r="C4" s="123"/>
      <c r="D4" s="123"/>
      <c r="E4" s="123"/>
      <c r="F4" s="123"/>
      <c r="G4" s="123"/>
      <c r="H4" s="123"/>
      <c r="I4" s="134"/>
    </row>
    <row r="5" spans="1:15" ht="19.5">
      <c r="A5" s="19"/>
    </row>
    <row r="7" spans="1:15" ht="38.25">
      <c r="A7" s="20" t="s">
        <v>25</v>
      </c>
      <c r="B7" s="21" t="s">
        <v>26</v>
      </c>
      <c r="C7" s="22" t="s">
        <v>185</v>
      </c>
      <c r="D7" s="22" t="s">
        <v>186</v>
      </c>
      <c r="E7" s="22" t="s">
        <v>186</v>
      </c>
      <c r="F7" s="22" t="s">
        <v>186</v>
      </c>
      <c r="G7" s="22" t="s">
        <v>186</v>
      </c>
      <c r="H7" s="22" t="s">
        <v>4</v>
      </c>
      <c r="I7" s="22" t="s">
        <v>233</v>
      </c>
    </row>
    <row r="8" spans="1:15" hidden="1">
      <c r="A8" s="6"/>
      <c r="B8" s="6"/>
      <c r="C8" s="6"/>
      <c r="D8" s="6"/>
      <c r="E8" s="6"/>
      <c r="F8" s="6"/>
      <c r="G8" s="6"/>
      <c r="H8" s="6"/>
      <c r="I8" s="6"/>
    </row>
    <row r="9" spans="1:15" hidden="1">
      <c r="A9" s="6"/>
      <c r="B9" s="6"/>
      <c r="C9" s="6"/>
      <c r="D9" s="6"/>
      <c r="E9" s="6"/>
      <c r="F9" s="6"/>
      <c r="G9" s="6"/>
      <c r="H9" s="6"/>
      <c r="I9" s="6"/>
    </row>
    <row r="10" spans="1:15" hidden="1">
      <c r="A10" s="6"/>
      <c r="B10" s="6"/>
      <c r="C10" s="6"/>
      <c r="D10" s="6"/>
      <c r="E10" s="6"/>
      <c r="F10" s="6"/>
      <c r="G10" s="6"/>
      <c r="H10" s="6"/>
      <c r="I10" s="6"/>
    </row>
    <row r="11" spans="1:15" hidden="1">
      <c r="A11" s="6"/>
      <c r="B11" s="6"/>
      <c r="C11" s="6"/>
      <c r="D11" s="6"/>
      <c r="E11" s="6"/>
      <c r="F11" s="6"/>
      <c r="G11" s="6"/>
      <c r="H11" s="6"/>
      <c r="I11" s="6"/>
    </row>
    <row r="12" spans="1:15">
      <c r="A12" s="80" t="s">
        <v>202</v>
      </c>
      <c r="B12" s="67" t="s">
        <v>95</v>
      </c>
      <c r="C12" s="17">
        <v>2182</v>
      </c>
      <c r="D12" s="14"/>
      <c r="E12" s="14"/>
      <c r="F12" s="14"/>
      <c r="G12" s="14"/>
      <c r="H12" s="17">
        <v>15527</v>
      </c>
      <c r="I12" s="17">
        <v>15586</v>
      </c>
    </row>
    <row r="13" spans="1:15">
      <c r="A13" s="80"/>
      <c r="B13" s="67"/>
      <c r="C13" s="14"/>
      <c r="D13" s="14"/>
      <c r="E13" s="14"/>
      <c r="F13" s="14"/>
      <c r="G13" s="14"/>
      <c r="H13" s="14"/>
      <c r="I13" s="14"/>
      <c r="O13" s="84"/>
    </row>
    <row r="14" spans="1:15" hidden="1">
      <c r="A14" s="80"/>
      <c r="B14" s="67"/>
      <c r="C14" s="14"/>
      <c r="D14" s="14"/>
      <c r="E14" s="14"/>
      <c r="F14" s="14"/>
      <c r="G14" s="14"/>
      <c r="H14" s="14"/>
      <c r="I14" s="14"/>
      <c r="O14" s="85"/>
    </row>
    <row r="15" spans="1:15" hidden="1">
      <c r="A15" s="80"/>
      <c r="B15" s="67"/>
      <c r="C15" s="14"/>
      <c r="D15" s="14"/>
      <c r="E15" s="14"/>
      <c r="F15" s="14"/>
      <c r="G15" s="14"/>
      <c r="H15" s="14"/>
      <c r="I15" s="14"/>
      <c r="O15" s="85"/>
    </row>
    <row r="16" spans="1:15" hidden="1">
      <c r="A16" s="80"/>
      <c r="B16" s="67"/>
      <c r="C16" s="14"/>
      <c r="D16" s="14"/>
      <c r="E16" s="14"/>
      <c r="F16" s="14"/>
      <c r="G16" s="14"/>
      <c r="H16" s="14"/>
      <c r="I16" s="14"/>
      <c r="O16" s="85"/>
    </row>
    <row r="17" spans="1:15">
      <c r="A17" s="80" t="s">
        <v>203</v>
      </c>
      <c r="B17" s="67" t="s">
        <v>95</v>
      </c>
      <c r="C17" s="17">
        <v>0</v>
      </c>
      <c r="D17" s="14"/>
      <c r="E17" s="14"/>
      <c r="F17" s="14"/>
      <c r="G17" s="14"/>
      <c r="H17" s="17">
        <v>0</v>
      </c>
      <c r="I17" s="17">
        <v>0</v>
      </c>
      <c r="O17" s="85"/>
    </row>
    <row r="18" spans="1:15">
      <c r="A18" s="6"/>
      <c r="B18" s="6"/>
      <c r="C18" s="14"/>
      <c r="D18" s="83"/>
      <c r="E18" s="83"/>
      <c r="F18" s="83"/>
      <c r="G18" s="83"/>
      <c r="H18" s="14"/>
      <c r="I18" s="14"/>
      <c r="O18" s="86"/>
    </row>
    <row r="19" spans="1:15">
      <c r="O19" s="87"/>
    </row>
    <row r="20" spans="1:15">
      <c r="O20" s="87"/>
    </row>
    <row r="21" spans="1:15">
      <c r="O21" s="87"/>
    </row>
    <row r="22" spans="1:15">
      <c r="O22" s="87"/>
    </row>
    <row r="23" spans="1:15">
      <c r="O23" s="86"/>
    </row>
    <row r="24" spans="1:15">
      <c r="O24" s="87"/>
    </row>
    <row r="25" spans="1:15">
      <c r="O25" s="85"/>
    </row>
  </sheetData>
  <mergeCells count="4">
    <mergeCell ref="A1:C1"/>
    <mergeCell ref="A2:I2"/>
    <mergeCell ref="A3:I3"/>
    <mergeCell ref="A4:I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8"/>
  <sheetViews>
    <sheetView tabSelected="1" topLeftCell="A43" zoomScale="90" zoomScaleNormal="90" workbookViewId="0">
      <selection activeCell="J18" sqref="J18"/>
    </sheetView>
  </sheetViews>
  <sheetFormatPr defaultRowHeight="15"/>
  <cols>
    <col min="1" max="1" width="64.85546875" style="1" bestFit="1" customWidth="1"/>
    <col min="2" max="2" width="7.5703125" style="1" bestFit="1" customWidth="1"/>
    <col min="3" max="6" width="6.7109375" style="1" bestFit="1" customWidth="1"/>
    <col min="7" max="7" width="7.85546875" style="1" bestFit="1" customWidth="1"/>
    <col min="8" max="8" width="6.7109375" style="1" bestFit="1" customWidth="1"/>
    <col min="9" max="9" width="7.28515625" style="1" bestFit="1" customWidth="1"/>
    <col min="10" max="10" width="7.85546875" style="1" bestFit="1" customWidth="1"/>
    <col min="11" max="11" width="9" style="1" bestFit="1" customWidth="1"/>
    <col min="12" max="12" width="6.7109375" style="1" bestFit="1" customWidth="1"/>
    <col min="13" max="13" width="7.7109375" style="1" bestFit="1" customWidth="1"/>
    <col min="14" max="14" width="7.42578125" style="1" bestFit="1" customWidth="1"/>
    <col min="15" max="15" width="11.42578125" style="1" bestFit="1" customWidth="1"/>
    <col min="16" max="256" width="9.140625" style="1"/>
    <col min="257" max="257" width="66.140625" style="1" customWidth="1"/>
    <col min="258" max="258" width="8.5703125" style="1" customWidth="1"/>
    <col min="259" max="259" width="10.140625" style="1" customWidth="1"/>
    <col min="260" max="260" width="10" style="1" customWidth="1"/>
    <col min="261" max="261" width="9.85546875" style="1" customWidth="1"/>
    <col min="262" max="263" width="9.5703125" style="1" customWidth="1"/>
    <col min="264" max="264" width="9.7109375" style="1" customWidth="1"/>
    <col min="265" max="265" width="10.28515625" style="1" customWidth="1"/>
    <col min="266" max="266" width="10.7109375" style="1" customWidth="1"/>
    <col min="267" max="267" width="11.28515625" style="1" customWidth="1"/>
    <col min="268" max="268" width="12" style="1" customWidth="1"/>
    <col min="269" max="269" width="11.5703125" style="1" customWidth="1"/>
    <col min="270" max="270" width="12" style="1" customWidth="1"/>
    <col min="271" max="271" width="14.140625" style="1" customWidth="1"/>
    <col min="272" max="512" width="9.140625" style="1"/>
    <col min="513" max="513" width="66.140625" style="1" customWidth="1"/>
    <col min="514" max="514" width="8.5703125" style="1" customWidth="1"/>
    <col min="515" max="515" width="10.140625" style="1" customWidth="1"/>
    <col min="516" max="516" width="10" style="1" customWidth="1"/>
    <col min="517" max="517" width="9.85546875" style="1" customWidth="1"/>
    <col min="518" max="519" width="9.5703125" style="1" customWidth="1"/>
    <col min="520" max="520" width="9.7109375" style="1" customWidth="1"/>
    <col min="521" max="521" width="10.28515625" style="1" customWidth="1"/>
    <col min="522" max="522" width="10.7109375" style="1" customWidth="1"/>
    <col min="523" max="523" width="11.28515625" style="1" customWidth="1"/>
    <col min="524" max="524" width="12" style="1" customWidth="1"/>
    <col min="525" max="525" width="11.5703125" style="1" customWidth="1"/>
    <col min="526" max="526" width="12" style="1" customWidth="1"/>
    <col min="527" max="527" width="14.140625" style="1" customWidth="1"/>
    <col min="528" max="768" width="9.140625" style="1"/>
    <col min="769" max="769" width="66.140625" style="1" customWidth="1"/>
    <col min="770" max="770" width="8.5703125" style="1" customWidth="1"/>
    <col min="771" max="771" width="10.140625" style="1" customWidth="1"/>
    <col min="772" max="772" width="10" style="1" customWidth="1"/>
    <col min="773" max="773" width="9.85546875" style="1" customWidth="1"/>
    <col min="774" max="775" width="9.5703125" style="1" customWidth="1"/>
    <col min="776" max="776" width="9.7109375" style="1" customWidth="1"/>
    <col min="777" max="777" width="10.28515625" style="1" customWidth="1"/>
    <col min="778" max="778" width="10.7109375" style="1" customWidth="1"/>
    <col min="779" max="779" width="11.28515625" style="1" customWidth="1"/>
    <col min="780" max="780" width="12" style="1" customWidth="1"/>
    <col min="781" max="781" width="11.5703125" style="1" customWidth="1"/>
    <col min="782" max="782" width="12" style="1" customWidth="1"/>
    <col min="783" max="783" width="14.140625" style="1" customWidth="1"/>
    <col min="784" max="1024" width="9.140625" style="1"/>
    <col min="1025" max="1025" width="66.140625" style="1" customWidth="1"/>
    <col min="1026" max="1026" width="8.5703125" style="1" customWidth="1"/>
    <col min="1027" max="1027" width="10.140625" style="1" customWidth="1"/>
    <col min="1028" max="1028" width="10" style="1" customWidth="1"/>
    <col min="1029" max="1029" width="9.85546875" style="1" customWidth="1"/>
    <col min="1030" max="1031" width="9.5703125" style="1" customWidth="1"/>
    <col min="1032" max="1032" width="9.7109375" style="1" customWidth="1"/>
    <col min="1033" max="1033" width="10.28515625" style="1" customWidth="1"/>
    <col min="1034" max="1034" width="10.7109375" style="1" customWidth="1"/>
    <col min="1035" max="1035" width="11.28515625" style="1" customWidth="1"/>
    <col min="1036" max="1036" width="12" style="1" customWidth="1"/>
    <col min="1037" max="1037" width="11.5703125" style="1" customWidth="1"/>
    <col min="1038" max="1038" width="12" style="1" customWidth="1"/>
    <col min="1039" max="1039" width="14.140625" style="1" customWidth="1"/>
    <col min="1040" max="1280" width="9.140625" style="1"/>
    <col min="1281" max="1281" width="66.140625" style="1" customWidth="1"/>
    <col min="1282" max="1282" width="8.5703125" style="1" customWidth="1"/>
    <col min="1283" max="1283" width="10.140625" style="1" customWidth="1"/>
    <col min="1284" max="1284" width="10" style="1" customWidth="1"/>
    <col min="1285" max="1285" width="9.85546875" style="1" customWidth="1"/>
    <col min="1286" max="1287" width="9.5703125" style="1" customWidth="1"/>
    <col min="1288" max="1288" width="9.7109375" style="1" customWidth="1"/>
    <col min="1289" max="1289" width="10.28515625" style="1" customWidth="1"/>
    <col min="1290" max="1290" width="10.7109375" style="1" customWidth="1"/>
    <col min="1291" max="1291" width="11.28515625" style="1" customWidth="1"/>
    <col min="1292" max="1292" width="12" style="1" customWidth="1"/>
    <col min="1293" max="1293" width="11.5703125" style="1" customWidth="1"/>
    <col min="1294" max="1294" width="12" style="1" customWidth="1"/>
    <col min="1295" max="1295" width="14.140625" style="1" customWidth="1"/>
    <col min="1296" max="1536" width="9.140625" style="1"/>
    <col min="1537" max="1537" width="66.140625" style="1" customWidth="1"/>
    <col min="1538" max="1538" width="8.5703125" style="1" customWidth="1"/>
    <col min="1539" max="1539" width="10.140625" style="1" customWidth="1"/>
    <col min="1540" max="1540" width="10" style="1" customWidth="1"/>
    <col min="1541" max="1541" width="9.85546875" style="1" customWidth="1"/>
    <col min="1542" max="1543" width="9.5703125" style="1" customWidth="1"/>
    <col min="1544" max="1544" width="9.7109375" style="1" customWidth="1"/>
    <col min="1545" max="1545" width="10.28515625" style="1" customWidth="1"/>
    <col min="1546" max="1546" width="10.7109375" style="1" customWidth="1"/>
    <col min="1547" max="1547" width="11.28515625" style="1" customWidth="1"/>
    <col min="1548" max="1548" width="12" style="1" customWidth="1"/>
    <col min="1549" max="1549" width="11.5703125" style="1" customWidth="1"/>
    <col min="1550" max="1550" width="12" style="1" customWidth="1"/>
    <col min="1551" max="1551" width="14.140625" style="1" customWidth="1"/>
    <col min="1552" max="1792" width="9.140625" style="1"/>
    <col min="1793" max="1793" width="66.140625" style="1" customWidth="1"/>
    <col min="1794" max="1794" width="8.5703125" style="1" customWidth="1"/>
    <col min="1795" max="1795" width="10.140625" style="1" customWidth="1"/>
    <col min="1796" max="1796" width="10" style="1" customWidth="1"/>
    <col min="1797" max="1797" width="9.85546875" style="1" customWidth="1"/>
    <col min="1798" max="1799" width="9.5703125" style="1" customWidth="1"/>
    <col min="1800" max="1800" width="9.7109375" style="1" customWidth="1"/>
    <col min="1801" max="1801" width="10.28515625" style="1" customWidth="1"/>
    <col min="1802" max="1802" width="10.7109375" style="1" customWidth="1"/>
    <col min="1803" max="1803" width="11.28515625" style="1" customWidth="1"/>
    <col min="1804" max="1804" width="12" style="1" customWidth="1"/>
    <col min="1805" max="1805" width="11.5703125" style="1" customWidth="1"/>
    <col min="1806" max="1806" width="12" style="1" customWidth="1"/>
    <col min="1807" max="1807" width="14.140625" style="1" customWidth="1"/>
    <col min="1808" max="2048" width="9.140625" style="1"/>
    <col min="2049" max="2049" width="66.140625" style="1" customWidth="1"/>
    <col min="2050" max="2050" width="8.5703125" style="1" customWidth="1"/>
    <col min="2051" max="2051" width="10.140625" style="1" customWidth="1"/>
    <col min="2052" max="2052" width="10" style="1" customWidth="1"/>
    <col min="2053" max="2053" width="9.85546875" style="1" customWidth="1"/>
    <col min="2054" max="2055" width="9.5703125" style="1" customWidth="1"/>
    <col min="2056" max="2056" width="9.7109375" style="1" customWidth="1"/>
    <col min="2057" max="2057" width="10.28515625" style="1" customWidth="1"/>
    <col min="2058" max="2058" width="10.7109375" style="1" customWidth="1"/>
    <col min="2059" max="2059" width="11.28515625" style="1" customWidth="1"/>
    <col min="2060" max="2060" width="12" style="1" customWidth="1"/>
    <col min="2061" max="2061" width="11.5703125" style="1" customWidth="1"/>
    <col min="2062" max="2062" width="12" style="1" customWidth="1"/>
    <col min="2063" max="2063" width="14.140625" style="1" customWidth="1"/>
    <col min="2064" max="2304" width="9.140625" style="1"/>
    <col min="2305" max="2305" width="66.140625" style="1" customWidth="1"/>
    <col min="2306" max="2306" width="8.5703125" style="1" customWidth="1"/>
    <col min="2307" max="2307" width="10.140625" style="1" customWidth="1"/>
    <col min="2308" max="2308" width="10" style="1" customWidth="1"/>
    <col min="2309" max="2309" width="9.85546875" style="1" customWidth="1"/>
    <col min="2310" max="2311" width="9.5703125" style="1" customWidth="1"/>
    <col min="2312" max="2312" width="9.7109375" style="1" customWidth="1"/>
    <col min="2313" max="2313" width="10.28515625" style="1" customWidth="1"/>
    <col min="2314" max="2314" width="10.7109375" style="1" customWidth="1"/>
    <col min="2315" max="2315" width="11.28515625" style="1" customWidth="1"/>
    <col min="2316" max="2316" width="12" style="1" customWidth="1"/>
    <col min="2317" max="2317" width="11.5703125" style="1" customWidth="1"/>
    <col min="2318" max="2318" width="12" style="1" customWidth="1"/>
    <col min="2319" max="2319" width="14.140625" style="1" customWidth="1"/>
    <col min="2320" max="2560" width="9.140625" style="1"/>
    <col min="2561" max="2561" width="66.140625" style="1" customWidth="1"/>
    <col min="2562" max="2562" width="8.5703125" style="1" customWidth="1"/>
    <col min="2563" max="2563" width="10.140625" style="1" customWidth="1"/>
    <col min="2564" max="2564" width="10" style="1" customWidth="1"/>
    <col min="2565" max="2565" width="9.85546875" style="1" customWidth="1"/>
    <col min="2566" max="2567" width="9.5703125" style="1" customWidth="1"/>
    <col min="2568" max="2568" width="9.7109375" style="1" customWidth="1"/>
    <col min="2569" max="2569" width="10.28515625" style="1" customWidth="1"/>
    <col min="2570" max="2570" width="10.7109375" style="1" customWidth="1"/>
    <col min="2571" max="2571" width="11.28515625" style="1" customWidth="1"/>
    <col min="2572" max="2572" width="12" style="1" customWidth="1"/>
    <col min="2573" max="2573" width="11.5703125" style="1" customWidth="1"/>
    <col min="2574" max="2574" width="12" style="1" customWidth="1"/>
    <col min="2575" max="2575" width="14.140625" style="1" customWidth="1"/>
    <col min="2576" max="2816" width="9.140625" style="1"/>
    <col min="2817" max="2817" width="66.140625" style="1" customWidth="1"/>
    <col min="2818" max="2818" width="8.5703125" style="1" customWidth="1"/>
    <col min="2819" max="2819" width="10.140625" style="1" customWidth="1"/>
    <col min="2820" max="2820" width="10" style="1" customWidth="1"/>
    <col min="2821" max="2821" width="9.85546875" style="1" customWidth="1"/>
    <col min="2822" max="2823" width="9.5703125" style="1" customWidth="1"/>
    <col min="2824" max="2824" width="9.7109375" style="1" customWidth="1"/>
    <col min="2825" max="2825" width="10.28515625" style="1" customWidth="1"/>
    <col min="2826" max="2826" width="10.7109375" style="1" customWidth="1"/>
    <col min="2827" max="2827" width="11.28515625" style="1" customWidth="1"/>
    <col min="2828" max="2828" width="12" style="1" customWidth="1"/>
    <col min="2829" max="2829" width="11.5703125" style="1" customWidth="1"/>
    <col min="2830" max="2830" width="12" style="1" customWidth="1"/>
    <col min="2831" max="2831" width="14.140625" style="1" customWidth="1"/>
    <col min="2832" max="3072" width="9.140625" style="1"/>
    <col min="3073" max="3073" width="66.140625" style="1" customWidth="1"/>
    <col min="3074" max="3074" width="8.5703125" style="1" customWidth="1"/>
    <col min="3075" max="3075" width="10.140625" style="1" customWidth="1"/>
    <col min="3076" max="3076" width="10" style="1" customWidth="1"/>
    <col min="3077" max="3077" width="9.85546875" style="1" customWidth="1"/>
    <col min="3078" max="3079" width="9.5703125" style="1" customWidth="1"/>
    <col min="3080" max="3080" width="9.7109375" style="1" customWidth="1"/>
    <col min="3081" max="3081" width="10.28515625" style="1" customWidth="1"/>
    <col min="3082" max="3082" width="10.7109375" style="1" customWidth="1"/>
    <col min="3083" max="3083" width="11.28515625" style="1" customWidth="1"/>
    <col min="3084" max="3084" width="12" style="1" customWidth="1"/>
    <col min="3085" max="3085" width="11.5703125" style="1" customWidth="1"/>
    <col min="3086" max="3086" width="12" style="1" customWidth="1"/>
    <col min="3087" max="3087" width="14.140625" style="1" customWidth="1"/>
    <col min="3088" max="3328" width="9.140625" style="1"/>
    <col min="3329" max="3329" width="66.140625" style="1" customWidth="1"/>
    <col min="3330" max="3330" width="8.5703125" style="1" customWidth="1"/>
    <col min="3331" max="3331" width="10.140625" style="1" customWidth="1"/>
    <col min="3332" max="3332" width="10" style="1" customWidth="1"/>
    <col min="3333" max="3333" width="9.85546875" style="1" customWidth="1"/>
    <col min="3334" max="3335" width="9.5703125" style="1" customWidth="1"/>
    <col min="3336" max="3336" width="9.7109375" style="1" customWidth="1"/>
    <col min="3337" max="3337" width="10.28515625" style="1" customWidth="1"/>
    <col min="3338" max="3338" width="10.7109375" style="1" customWidth="1"/>
    <col min="3339" max="3339" width="11.28515625" style="1" customWidth="1"/>
    <col min="3340" max="3340" width="12" style="1" customWidth="1"/>
    <col min="3341" max="3341" width="11.5703125" style="1" customWidth="1"/>
    <col min="3342" max="3342" width="12" style="1" customWidth="1"/>
    <col min="3343" max="3343" width="14.140625" style="1" customWidth="1"/>
    <col min="3344" max="3584" width="9.140625" style="1"/>
    <col min="3585" max="3585" width="66.140625" style="1" customWidth="1"/>
    <col min="3586" max="3586" width="8.5703125" style="1" customWidth="1"/>
    <col min="3587" max="3587" width="10.140625" style="1" customWidth="1"/>
    <col min="3588" max="3588" width="10" style="1" customWidth="1"/>
    <col min="3589" max="3589" width="9.85546875" style="1" customWidth="1"/>
    <col min="3590" max="3591" width="9.5703125" style="1" customWidth="1"/>
    <col min="3592" max="3592" width="9.7109375" style="1" customWidth="1"/>
    <col min="3593" max="3593" width="10.28515625" style="1" customWidth="1"/>
    <col min="3594" max="3594" width="10.7109375" style="1" customWidth="1"/>
    <col min="3595" max="3595" width="11.28515625" style="1" customWidth="1"/>
    <col min="3596" max="3596" width="12" style="1" customWidth="1"/>
    <col min="3597" max="3597" width="11.5703125" style="1" customWidth="1"/>
    <col min="3598" max="3598" width="12" style="1" customWidth="1"/>
    <col min="3599" max="3599" width="14.140625" style="1" customWidth="1"/>
    <col min="3600" max="3840" width="9.140625" style="1"/>
    <col min="3841" max="3841" width="66.140625" style="1" customWidth="1"/>
    <col min="3842" max="3842" width="8.5703125" style="1" customWidth="1"/>
    <col min="3843" max="3843" width="10.140625" style="1" customWidth="1"/>
    <col min="3844" max="3844" width="10" style="1" customWidth="1"/>
    <col min="3845" max="3845" width="9.85546875" style="1" customWidth="1"/>
    <col min="3846" max="3847" width="9.5703125" style="1" customWidth="1"/>
    <col min="3848" max="3848" width="9.7109375" style="1" customWidth="1"/>
    <col min="3849" max="3849" width="10.28515625" style="1" customWidth="1"/>
    <col min="3850" max="3850" width="10.7109375" style="1" customWidth="1"/>
    <col min="3851" max="3851" width="11.28515625" style="1" customWidth="1"/>
    <col min="3852" max="3852" width="12" style="1" customWidth="1"/>
    <col min="3853" max="3853" width="11.5703125" style="1" customWidth="1"/>
    <col min="3854" max="3854" width="12" style="1" customWidth="1"/>
    <col min="3855" max="3855" width="14.140625" style="1" customWidth="1"/>
    <col min="3856" max="4096" width="9.140625" style="1"/>
    <col min="4097" max="4097" width="66.140625" style="1" customWidth="1"/>
    <col min="4098" max="4098" width="8.5703125" style="1" customWidth="1"/>
    <col min="4099" max="4099" width="10.140625" style="1" customWidth="1"/>
    <col min="4100" max="4100" width="10" style="1" customWidth="1"/>
    <col min="4101" max="4101" width="9.85546875" style="1" customWidth="1"/>
    <col min="4102" max="4103" width="9.5703125" style="1" customWidth="1"/>
    <col min="4104" max="4104" width="9.7109375" style="1" customWidth="1"/>
    <col min="4105" max="4105" width="10.28515625" style="1" customWidth="1"/>
    <col min="4106" max="4106" width="10.7109375" style="1" customWidth="1"/>
    <col min="4107" max="4107" width="11.28515625" style="1" customWidth="1"/>
    <col min="4108" max="4108" width="12" style="1" customWidth="1"/>
    <col min="4109" max="4109" width="11.5703125" style="1" customWidth="1"/>
    <col min="4110" max="4110" width="12" style="1" customWidth="1"/>
    <col min="4111" max="4111" width="14.140625" style="1" customWidth="1"/>
    <col min="4112" max="4352" width="9.140625" style="1"/>
    <col min="4353" max="4353" width="66.140625" style="1" customWidth="1"/>
    <col min="4354" max="4354" width="8.5703125" style="1" customWidth="1"/>
    <col min="4355" max="4355" width="10.140625" style="1" customWidth="1"/>
    <col min="4356" max="4356" width="10" style="1" customWidth="1"/>
    <col min="4357" max="4357" width="9.85546875" style="1" customWidth="1"/>
    <col min="4358" max="4359" width="9.5703125" style="1" customWidth="1"/>
    <col min="4360" max="4360" width="9.7109375" style="1" customWidth="1"/>
    <col min="4361" max="4361" width="10.28515625" style="1" customWidth="1"/>
    <col min="4362" max="4362" width="10.7109375" style="1" customWidth="1"/>
    <col min="4363" max="4363" width="11.28515625" style="1" customWidth="1"/>
    <col min="4364" max="4364" width="12" style="1" customWidth="1"/>
    <col min="4365" max="4365" width="11.5703125" style="1" customWidth="1"/>
    <col min="4366" max="4366" width="12" style="1" customWidth="1"/>
    <col min="4367" max="4367" width="14.140625" style="1" customWidth="1"/>
    <col min="4368" max="4608" width="9.140625" style="1"/>
    <col min="4609" max="4609" width="66.140625" style="1" customWidth="1"/>
    <col min="4610" max="4610" width="8.5703125" style="1" customWidth="1"/>
    <col min="4611" max="4611" width="10.140625" style="1" customWidth="1"/>
    <col min="4612" max="4612" width="10" style="1" customWidth="1"/>
    <col min="4613" max="4613" width="9.85546875" style="1" customWidth="1"/>
    <col min="4614" max="4615" width="9.5703125" style="1" customWidth="1"/>
    <col min="4616" max="4616" width="9.7109375" style="1" customWidth="1"/>
    <col min="4617" max="4617" width="10.28515625" style="1" customWidth="1"/>
    <col min="4618" max="4618" width="10.7109375" style="1" customWidth="1"/>
    <col min="4619" max="4619" width="11.28515625" style="1" customWidth="1"/>
    <col min="4620" max="4620" width="12" style="1" customWidth="1"/>
    <col min="4621" max="4621" width="11.5703125" style="1" customWidth="1"/>
    <col min="4622" max="4622" width="12" style="1" customWidth="1"/>
    <col min="4623" max="4623" width="14.140625" style="1" customWidth="1"/>
    <col min="4624" max="4864" width="9.140625" style="1"/>
    <col min="4865" max="4865" width="66.140625" style="1" customWidth="1"/>
    <col min="4866" max="4866" width="8.5703125" style="1" customWidth="1"/>
    <col min="4867" max="4867" width="10.140625" style="1" customWidth="1"/>
    <col min="4868" max="4868" width="10" style="1" customWidth="1"/>
    <col min="4869" max="4869" width="9.85546875" style="1" customWidth="1"/>
    <col min="4870" max="4871" width="9.5703125" style="1" customWidth="1"/>
    <col min="4872" max="4872" width="9.7109375" style="1" customWidth="1"/>
    <col min="4873" max="4873" width="10.28515625" style="1" customWidth="1"/>
    <col min="4874" max="4874" width="10.7109375" style="1" customWidth="1"/>
    <col min="4875" max="4875" width="11.28515625" style="1" customWidth="1"/>
    <col min="4876" max="4876" width="12" style="1" customWidth="1"/>
    <col min="4877" max="4877" width="11.5703125" style="1" customWidth="1"/>
    <col min="4878" max="4878" width="12" style="1" customWidth="1"/>
    <col min="4879" max="4879" width="14.140625" style="1" customWidth="1"/>
    <col min="4880" max="5120" width="9.140625" style="1"/>
    <col min="5121" max="5121" width="66.140625" style="1" customWidth="1"/>
    <col min="5122" max="5122" width="8.5703125" style="1" customWidth="1"/>
    <col min="5123" max="5123" width="10.140625" style="1" customWidth="1"/>
    <col min="5124" max="5124" width="10" style="1" customWidth="1"/>
    <col min="5125" max="5125" width="9.85546875" style="1" customWidth="1"/>
    <col min="5126" max="5127" width="9.5703125" style="1" customWidth="1"/>
    <col min="5128" max="5128" width="9.7109375" style="1" customWidth="1"/>
    <col min="5129" max="5129" width="10.28515625" style="1" customWidth="1"/>
    <col min="5130" max="5130" width="10.7109375" style="1" customWidth="1"/>
    <col min="5131" max="5131" width="11.28515625" style="1" customWidth="1"/>
    <col min="5132" max="5132" width="12" style="1" customWidth="1"/>
    <col min="5133" max="5133" width="11.5703125" style="1" customWidth="1"/>
    <col min="5134" max="5134" width="12" style="1" customWidth="1"/>
    <col min="5135" max="5135" width="14.140625" style="1" customWidth="1"/>
    <col min="5136" max="5376" width="9.140625" style="1"/>
    <col min="5377" max="5377" width="66.140625" style="1" customWidth="1"/>
    <col min="5378" max="5378" width="8.5703125" style="1" customWidth="1"/>
    <col min="5379" max="5379" width="10.140625" style="1" customWidth="1"/>
    <col min="5380" max="5380" width="10" style="1" customWidth="1"/>
    <col min="5381" max="5381" width="9.85546875" style="1" customWidth="1"/>
    <col min="5382" max="5383" width="9.5703125" style="1" customWidth="1"/>
    <col min="5384" max="5384" width="9.7109375" style="1" customWidth="1"/>
    <col min="5385" max="5385" width="10.28515625" style="1" customWidth="1"/>
    <col min="5386" max="5386" width="10.7109375" style="1" customWidth="1"/>
    <col min="5387" max="5387" width="11.28515625" style="1" customWidth="1"/>
    <col min="5388" max="5388" width="12" style="1" customWidth="1"/>
    <col min="5389" max="5389" width="11.5703125" style="1" customWidth="1"/>
    <col min="5390" max="5390" width="12" style="1" customWidth="1"/>
    <col min="5391" max="5391" width="14.140625" style="1" customWidth="1"/>
    <col min="5392" max="5632" width="9.140625" style="1"/>
    <col min="5633" max="5633" width="66.140625" style="1" customWidth="1"/>
    <col min="5634" max="5634" width="8.5703125" style="1" customWidth="1"/>
    <col min="5635" max="5635" width="10.140625" style="1" customWidth="1"/>
    <col min="5636" max="5636" width="10" style="1" customWidth="1"/>
    <col min="5637" max="5637" width="9.85546875" style="1" customWidth="1"/>
    <col min="5638" max="5639" width="9.5703125" style="1" customWidth="1"/>
    <col min="5640" max="5640" width="9.7109375" style="1" customWidth="1"/>
    <col min="5641" max="5641" width="10.28515625" style="1" customWidth="1"/>
    <col min="5642" max="5642" width="10.7109375" style="1" customWidth="1"/>
    <col min="5643" max="5643" width="11.28515625" style="1" customWidth="1"/>
    <col min="5644" max="5644" width="12" style="1" customWidth="1"/>
    <col min="5645" max="5645" width="11.5703125" style="1" customWidth="1"/>
    <col min="5646" max="5646" width="12" style="1" customWidth="1"/>
    <col min="5647" max="5647" width="14.140625" style="1" customWidth="1"/>
    <col min="5648" max="5888" width="9.140625" style="1"/>
    <col min="5889" max="5889" width="66.140625" style="1" customWidth="1"/>
    <col min="5890" max="5890" width="8.5703125" style="1" customWidth="1"/>
    <col min="5891" max="5891" width="10.140625" style="1" customWidth="1"/>
    <col min="5892" max="5892" width="10" style="1" customWidth="1"/>
    <col min="5893" max="5893" width="9.85546875" style="1" customWidth="1"/>
    <col min="5894" max="5895" width="9.5703125" style="1" customWidth="1"/>
    <col min="5896" max="5896" width="9.7109375" style="1" customWidth="1"/>
    <col min="5897" max="5897" width="10.28515625" style="1" customWidth="1"/>
    <col min="5898" max="5898" width="10.7109375" style="1" customWidth="1"/>
    <col min="5899" max="5899" width="11.28515625" style="1" customWidth="1"/>
    <col min="5900" max="5900" width="12" style="1" customWidth="1"/>
    <col min="5901" max="5901" width="11.5703125" style="1" customWidth="1"/>
    <col min="5902" max="5902" width="12" style="1" customWidth="1"/>
    <col min="5903" max="5903" width="14.140625" style="1" customWidth="1"/>
    <col min="5904" max="6144" width="9.140625" style="1"/>
    <col min="6145" max="6145" width="66.140625" style="1" customWidth="1"/>
    <col min="6146" max="6146" width="8.5703125" style="1" customWidth="1"/>
    <col min="6147" max="6147" width="10.140625" style="1" customWidth="1"/>
    <col min="6148" max="6148" width="10" style="1" customWidth="1"/>
    <col min="6149" max="6149" width="9.85546875" style="1" customWidth="1"/>
    <col min="6150" max="6151" width="9.5703125" style="1" customWidth="1"/>
    <col min="6152" max="6152" width="9.7109375" style="1" customWidth="1"/>
    <col min="6153" max="6153" width="10.28515625" style="1" customWidth="1"/>
    <col min="6154" max="6154" width="10.7109375" style="1" customWidth="1"/>
    <col min="6155" max="6155" width="11.28515625" style="1" customWidth="1"/>
    <col min="6156" max="6156" width="12" style="1" customWidth="1"/>
    <col min="6157" max="6157" width="11.5703125" style="1" customWidth="1"/>
    <col min="6158" max="6158" width="12" style="1" customWidth="1"/>
    <col min="6159" max="6159" width="14.140625" style="1" customWidth="1"/>
    <col min="6160" max="6400" width="9.140625" style="1"/>
    <col min="6401" max="6401" width="66.140625" style="1" customWidth="1"/>
    <col min="6402" max="6402" width="8.5703125" style="1" customWidth="1"/>
    <col min="6403" max="6403" width="10.140625" style="1" customWidth="1"/>
    <col min="6404" max="6404" width="10" style="1" customWidth="1"/>
    <col min="6405" max="6405" width="9.85546875" style="1" customWidth="1"/>
    <col min="6406" max="6407" width="9.5703125" style="1" customWidth="1"/>
    <col min="6408" max="6408" width="9.7109375" style="1" customWidth="1"/>
    <col min="6409" max="6409" width="10.28515625" style="1" customWidth="1"/>
    <col min="6410" max="6410" width="10.7109375" style="1" customWidth="1"/>
    <col min="6411" max="6411" width="11.28515625" style="1" customWidth="1"/>
    <col min="6412" max="6412" width="12" style="1" customWidth="1"/>
    <col min="6413" max="6413" width="11.5703125" style="1" customWidth="1"/>
    <col min="6414" max="6414" width="12" style="1" customWidth="1"/>
    <col min="6415" max="6415" width="14.140625" style="1" customWidth="1"/>
    <col min="6416" max="6656" width="9.140625" style="1"/>
    <col min="6657" max="6657" width="66.140625" style="1" customWidth="1"/>
    <col min="6658" max="6658" width="8.5703125" style="1" customWidth="1"/>
    <col min="6659" max="6659" width="10.140625" style="1" customWidth="1"/>
    <col min="6660" max="6660" width="10" style="1" customWidth="1"/>
    <col min="6661" max="6661" width="9.85546875" style="1" customWidth="1"/>
    <col min="6662" max="6663" width="9.5703125" style="1" customWidth="1"/>
    <col min="6664" max="6664" width="9.7109375" style="1" customWidth="1"/>
    <col min="6665" max="6665" width="10.28515625" style="1" customWidth="1"/>
    <col min="6666" max="6666" width="10.7109375" style="1" customWidth="1"/>
    <col min="6667" max="6667" width="11.28515625" style="1" customWidth="1"/>
    <col min="6668" max="6668" width="12" style="1" customWidth="1"/>
    <col min="6669" max="6669" width="11.5703125" style="1" customWidth="1"/>
    <col min="6670" max="6670" width="12" style="1" customWidth="1"/>
    <col min="6671" max="6671" width="14.140625" style="1" customWidth="1"/>
    <col min="6672" max="6912" width="9.140625" style="1"/>
    <col min="6913" max="6913" width="66.140625" style="1" customWidth="1"/>
    <col min="6914" max="6914" width="8.5703125" style="1" customWidth="1"/>
    <col min="6915" max="6915" width="10.140625" style="1" customWidth="1"/>
    <col min="6916" max="6916" width="10" style="1" customWidth="1"/>
    <col min="6917" max="6917" width="9.85546875" style="1" customWidth="1"/>
    <col min="6918" max="6919" width="9.5703125" style="1" customWidth="1"/>
    <col min="6920" max="6920" width="9.7109375" style="1" customWidth="1"/>
    <col min="6921" max="6921" width="10.28515625" style="1" customWidth="1"/>
    <col min="6922" max="6922" width="10.7109375" style="1" customWidth="1"/>
    <col min="6923" max="6923" width="11.28515625" style="1" customWidth="1"/>
    <col min="6924" max="6924" width="12" style="1" customWidth="1"/>
    <col min="6925" max="6925" width="11.5703125" style="1" customWidth="1"/>
    <col min="6926" max="6926" width="12" style="1" customWidth="1"/>
    <col min="6927" max="6927" width="14.140625" style="1" customWidth="1"/>
    <col min="6928" max="7168" width="9.140625" style="1"/>
    <col min="7169" max="7169" width="66.140625" style="1" customWidth="1"/>
    <col min="7170" max="7170" width="8.5703125" style="1" customWidth="1"/>
    <col min="7171" max="7171" width="10.140625" style="1" customWidth="1"/>
    <col min="7172" max="7172" width="10" style="1" customWidth="1"/>
    <col min="7173" max="7173" width="9.85546875" style="1" customWidth="1"/>
    <col min="7174" max="7175" width="9.5703125" style="1" customWidth="1"/>
    <col min="7176" max="7176" width="9.7109375" style="1" customWidth="1"/>
    <col min="7177" max="7177" width="10.28515625" style="1" customWidth="1"/>
    <col min="7178" max="7178" width="10.7109375" style="1" customWidth="1"/>
    <col min="7179" max="7179" width="11.28515625" style="1" customWidth="1"/>
    <col min="7180" max="7180" width="12" style="1" customWidth="1"/>
    <col min="7181" max="7181" width="11.5703125" style="1" customWidth="1"/>
    <col min="7182" max="7182" width="12" style="1" customWidth="1"/>
    <col min="7183" max="7183" width="14.140625" style="1" customWidth="1"/>
    <col min="7184" max="7424" width="9.140625" style="1"/>
    <col min="7425" max="7425" width="66.140625" style="1" customWidth="1"/>
    <col min="7426" max="7426" width="8.5703125" style="1" customWidth="1"/>
    <col min="7427" max="7427" width="10.140625" style="1" customWidth="1"/>
    <col min="7428" max="7428" width="10" style="1" customWidth="1"/>
    <col min="7429" max="7429" width="9.85546875" style="1" customWidth="1"/>
    <col min="7430" max="7431" width="9.5703125" style="1" customWidth="1"/>
    <col min="7432" max="7432" width="9.7109375" style="1" customWidth="1"/>
    <col min="7433" max="7433" width="10.28515625" style="1" customWidth="1"/>
    <col min="7434" max="7434" width="10.7109375" style="1" customWidth="1"/>
    <col min="7435" max="7435" width="11.28515625" style="1" customWidth="1"/>
    <col min="7436" max="7436" width="12" style="1" customWidth="1"/>
    <col min="7437" max="7437" width="11.5703125" style="1" customWidth="1"/>
    <col min="7438" max="7438" width="12" style="1" customWidth="1"/>
    <col min="7439" max="7439" width="14.140625" style="1" customWidth="1"/>
    <col min="7440" max="7680" width="9.140625" style="1"/>
    <col min="7681" max="7681" width="66.140625" style="1" customWidth="1"/>
    <col min="7682" max="7682" width="8.5703125" style="1" customWidth="1"/>
    <col min="7683" max="7683" width="10.140625" style="1" customWidth="1"/>
    <col min="7684" max="7684" width="10" style="1" customWidth="1"/>
    <col min="7685" max="7685" width="9.85546875" style="1" customWidth="1"/>
    <col min="7686" max="7687" width="9.5703125" style="1" customWidth="1"/>
    <col min="7688" max="7688" width="9.7109375" style="1" customWidth="1"/>
    <col min="7689" max="7689" width="10.28515625" style="1" customWidth="1"/>
    <col min="7690" max="7690" width="10.7109375" style="1" customWidth="1"/>
    <col min="7691" max="7691" width="11.28515625" style="1" customWidth="1"/>
    <col min="7692" max="7692" width="12" style="1" customWidth="1"/>
    <col min="7693" max="7693" width="11.5703125" style="1" customWidth="1"/>
    <col min="7694" max="7694" width="12" style="1" customWidth="1"/>
    <col min="7695" max="7695" width="14.140625" style="1" customWidth="1"/>
    <col min="7696" max="7936" width="9.140625" style="1"/>
    <col min="7937" max="7937" width="66.140625" style="1" customWidth="1"/>
    <col min="7938" max="7938" width="8.5703125" style="1" customWidth="1"/>
    <col min="7939" max="7939" width="10.140625" style="1" customWidth="1"/>
    <col min="7940" max="7940" width="10" style="1" customWidth="1"/>
    <col min="7941" max="7941" width="9.85546875" style="1" customWidth="1"/>
    <col min="7942" max="7943" width="9.5703125" style="1" customWidth="1"/>
    <col min="7944" max="7944" width="9.7109375" style="1" customWidth="1"/>
    <col min="7945" max="7945" width="10.28515625" style="1" customWidth="1"/>
    <col min="7946" max="7946" width="10.7109375" style="1" customWidth="1"/>
    <col min="7947" max="7947" width="11.28515625" style="1" customWidth="1"/>
    <col min="7948" max="7948" width="12" style="1" customWidth="1"/>
    <col min="7949" max="7949" width="11.5703125" style="1" customWidth="1"/>
    <col min="7950" max="7950" width="12" style="1" customWidth="1"/>
    <col min="7951" max="7951" width="14.140625" style="1" customWidth="1"/>
    <col min="7952" max="8192" width="9.140625" style="1"/>
    <col min="8193" max="8193" width="66.140625" style="1" customWidth="1"/>
    <col min="8194" max="8194" width="8.5703125" style="1" customWidth="1"/>
    <col min="8195" max="8195" width="10.140625" style="1" customWidth="1"/>
    <col min="8196" max="8196" width="10" style="1" customWidth="1"/>
    <col min="8197" max="8197" width="9.85546875" style="1" customWidth="1"/>
    <col min="8198" max="8199" width="9.5703125" style="1" customWidth="1"/>
    <col min="8200" max="8200" width="9.7109375" style="1" customWidth="1"/>
    <col min="8201" max="8201" width="10.28515625" style="1" customWidth="1"/>
    <col min="8202" max="8202" width="10.7109375" style="1" customWidth="1"/>
    <col min="8203" max="8203" width="11.28515625" style="1" customWidth="1"/>
    <col min="8204" max="8204" width="12" style="1" customWidth="1"/>
    <col min="8205" max="8205" width="11.5703125" style="1" customWidth="1"/>
    <col min="8206" max="8206" width="12" style="1" customWidth="1"/>
    <col min="8207" max="8207" width="14.140625" style="1" customWidth="1"/>
    <col min="8208" max="8448" width="9.140625" style="1"/>
    <col min="8449" max="8449" width="66.140625" style="1" customWidth="1"/>
    <col min="8450" max="8450" width="8.5703125" style="1" customWidth="1"/>
    <col min="8451" max="8451" width="10.140625" style="1" customWidth="1"/>
    <col min="8452" max="8452" width="10" style="1" customWidth="1"/>
    <col min="8453" max="8453" width="9.85546875" style="1" customWidth="1"/>
    <col min="8454" max="8455" width="9.5703125" style="1" customWidth="1"/>
    <col min="8456" max="8456" width="9.7109375" style="1" customWidth="1"/>
    <col min="8457" max="8457" width="10.28515625" style="1" customWidth="1"/>
    <col min="8458" max="8458" width="10.7109375" style="1" customWidth="1"/>
    <col min="8459" max="8459" width="11.28515625" style="1" customWidth="1"/>
    <col min="8460" max="8460" width="12" style="1" customWidth="1"/>
    <col min="8461" max="8461" width="11.5703125" style="1" customWidth="1"/>
    <col min="8462" max="8462" width="12" style="1" customWidth="1"/>
    <col min="8463" max="8463" width="14.140625" style="1" customWidth="1"/>
    <col min="8464" max="8704" width="9.140625" style="1"/>
    <col min="8705" max="8705" width="66.140625" style="1" customWidth="1"/>
    <col min="8706" max="8706" width="8.5703125" style="1" customWidth="1"/>
    <col min="8707" max="8707" width="10.140625" style="1" customWidth="1"/>
    <col min="8708" max="8708" width="10" style="1" customWidth="1"/>
    <col min="8709" max="8709" width="9.85546875" style="1" customWidth="1"/>
    <col min="8710" max="8711" width="9.5703125" style="1" customWidth="1"/>
    <col min="8712" max="8712" width="9.7109375" style="1" customWidth="1"/>
    <col min="8713" max="8713" width="10.28515625" style="1" customWidth="1"/>
    <col min="8714" max="8714" width="10.7109375" style="1" customWidth="1"/>
    <col min="8715" max="8715" width="11.28515625" style="1" customWidth="1"/>
    <col min="8716" max="8716" width="12" style="1" customWidth="1"/>
    <col min="8717" max="8717" width="11.5703125" style="1" customWidth="1"/>
    <col min="8718" max="8718" width="12" style="1" customWidth="1"/>
    <col min="8719" max="8719" width="14.140625" style="1" customWidth="1"/>
    <col min="8720" max="8960" width="9.140625" style="1"/>
    <col min="8961" max="8961" width="66.140625" style="1" customWidth="1"/>
    <col min="8962" max="8962" width="8.5703125" style="1" customWidth="1"/>
    <col min="8963" max="8963" width="10.140625" style="1" customWidth="1"/>
    <col min="8964" max="8964" width="10" style="1" customWidth="1"/>
    <col min="8965" max="8965" width="9.85546875" style="1" customWidth="1"/>
    <col min="8966" max="8967" width="9.5703125" style="1" customWidth="1"/>
    <col min="8968" max="8968" width="9.7109375" style="1" customWidth="1"/>
    <col min="8969" max="8969" width="10.28515625" style="1" customWidth="1"/>
    <col min="8970" max="8970" width="10.7109375" style="1" customWidth="1"/>
    <col min="8971" max="8971" width="11.28515625" style="1" customWidth="1"/>
    <col min="8972" max="8972" width="12" style="1" customWidth="1"/>
    <col min="8973" max="8973" width="11.5703125" style="1" customWidth="1"/>
    <col min="8974" max="8974" width="12" style="1" customWidth="1"/>
    <col min="8975" max="8975" width="14.140625" style="1" customWidth="1"/>
    <col min="8976" max="9216" width="9.140625" style="1"/>
    <col min="9217" max="9217" width="66.140625" style="1" customWidth="1"/>
    <col min="9218" max="9218" width="8.5703125" style="1" customWidth="1"/>
    <col min="9219" max="9219" width="10.140625" style="1" customWidth="1"/>
    <col min="9220" max="9220" width="10" style="1" customWidth="1"/>
    <col min="9221" max="9221" width="9.85546875" style="1" customWidth="1"/>
    <col min="9222" max="9223" width="9.5703125" style="1" customWidth="1"/>
    <col min="9224" max="9224" width="9.7109375" style="1" customWidth="1"/>
    <col min="9225" max="9225" width="10.28515625" style="1" customWidth="1"/>
    <col min="9226" max="9226" width="10.7109375" style="1" customWidth="1"/>
    <col min="9227" max="9227" width="11.28515625" style="1" customWidth="1"/>
    <col min="9228" max="9228" width="12" style="1" customWidth="1"/>
    <col min="9229" max="9229" width="11.5703125" style="1" customWidth="1"/>
    <col min="9230" max="9230" width="12" style="1" customWidth="1"/>
    <col min="9231" max="9231" width="14.140625" style="1" customWidth="1"/>
    <col min="9232" max="9472" width="9.140625" style="1"/>
    <col min="9473" max="9473" width="66.140625" style="1" customWidth="1"/>
    <col min="9474" max="9474" width="8.5703125" style="1" customWidth="1"/>
    <col min="9475" max="9475" width="10.140625" style="1" customWidth="1"/>
    <col min="9476" max="9476" width="10" style="1" customWidth="1"/>
    <col min="9477" max="9477" width="9.85546875" style="1" customWidth="1"/>
    <col min="9478" max="9479" width="9.5703125" style="1" customWidth="1"/>
    <col min="9480" max="9480" width="9.7109375" style="1" customWidth="1"/>
    <col min="9481" max="9481" width="10.28515625" style="1" customWidth="1"/>
    <col min="9482" max="9482" width="10.7109375" style="1" customWidth="1"/>
    <col min="9483" max="9483" width="11.28515625" style="1" customWidth="1"/>
    <col min="9484" max="9484" width="12" style="1" customWidth="1"/>
    <col min="9485" max="9485" width="11.5703125" style="1" customWidth="1"/>
    <col min="9486" max="9486" width="12" style="1" customWidth="1"/>
    <col min="9487" max="9487" width="14.140625" style="1" customWidth="1"/>
    <col min="9488" max="9728" width="9.140625" style="1"/>
    <col min="9729" max="9729" width="66.140625" style="1" customWidth="1"/>
    <col min="9730" max="9730" width="8.5703125" style="1" customWidth="1"/>
    <col min="9731" max="9731" width="10.140625" style="1" customWidth="1"/>
    <col min="9732" max="9732" width="10" style="1" customWidth="1"/>
    <col min="9733" max="9733" width="9.85546875" style="1" customWidth="1"/>
    <col min="9734" max="9735" width="9.5703125" style="1" customWidth="1"/>
    <col min="9736" max="9736" width="9.7109375" style="1" customWidth="1"/>
    <col min="9737" max="9737" width="10.28515625" style="1" customWidth="1"/>
    <col min="9738" max="9738" width="10.7109375" style="1" customWidth="1"/>
    <col min="9739" max="9739" width="11.28515625" style="1" customWidth="1"/>
    <col min="9740" max="9740" width="12" style="1" customWidth="1"/>
    <col min="9741" max="9741" width="11.5703125" style="1" customWidth="1"/>
    <col min="9742" max="9742" width="12" style="1" customWidth="1"/>
    <col min="9743" max="9743" width="14.140625" style="1" customWidth="1"/>
    <col min="9744" max="9984" width="9.140625" style="1"/>
    <col min="9985" max="9985" width="66.140625" style="1" customWidth="1"/>
    <col min="9986" max="9986" width="8.5703125" style="1" customWidth="1"/>
    <col min="9987" max="9987" width="10.140625" style="1" customWidth="1"/>
    <col min="9988" max="9988" width="10" style="1" customWidth="1"/>
    <col min="9989" max="9989" width="9.85546875" style="1" customWidth="1"/>
    <col min="9990" max="9991" width="9.5703125" style="1" customWidth="1"/>
    <col min="9992" max="9992" width="9.7109375" style="1" customWidth="1"/>
    <col min="9993" max="9993" width="10.28515625" style="1" customWidth="1"/>
    <col min="9994" max="9994" width="10.7109375" style="1" customWidth="1"/>
    <col min="9995" max="9995" width="11.28515625" style="1" customWidth="1"/>
    <col min="9996" max="9996" width="12" style="1" customWidth="1"/>
    <col min="9997" max="9997" width="11.5703125" style="1" customWidth="1"/>
    <col min="9998" max="9998" width="12" style="1" customWidth="1"/>
    <col min="9999" max="9999" width="14.140625" style="1" customWidth="1"/>
    <col min="10000" max="10240" width="9.140625" style="1"/>
    <col min="10241" max="10241" width="66.140625" style="1" customWidth="1"/>
    <col min="10242" max="10242" width="8.5703125" style="1" customWidth="1"/>
    <col min="10243" max="10243" width="10.140625" style="1" customWidth="1"/>
    <col min="10244" max="10244" width="10" style="1" customWidth="1"/>
    <col min="10245" max="10245" width="9.85546875" style="1" customWidth="1"/>
    <col min="10246" max="10247" width="9.5703125" style="1" customWidth="1"/>
    <col min="10248" max="10248" width="9.7109375" style="1" customWidth="1"/>
    <col min="10249" max="10249" width="10.28515625" style="1" customWidth="1"/>
    <col min="10250" max="10250" width="10.7109375" style="1" customWidth="1"/>
    <col min="10251" max="10251" width="11.28515625" style="1" customWidth="1"/>
    <col min="10252" max="10252" width="12" style="1" customWidth="1"/>
    <col min="10253" max="10253" width="11.5703125" style="1" customWidth="1"/>
    <col min="10254" max="10254" width="12" style="1" customWidth="1"/>
    <col min="10255" max="10255" width="14.140625" style="1" customWidth="1"/>
    <col min="10256" max="10496" width="9.140625" style="1"/>
    <col min="10497" max="10497" width="66.140625" style="1" customWidth="1"/>
    <col min="10498" max="10498" width="8.5703125" style="1" customWidth="1"/>
    <col min="10499" max="10499" width="10.140625" style="1" customWidth="1"/>
    <col min="10500" max="10500" width="10" style="1" customWidth="1"/>
    <col min="10501" max="10501" width="9.85546875" style="1" customWidth="1"/>
    <col min="10502" max="10503" width="9.5703125" style="1" customWidth="1"/>
    <col min="10504" max="10504" width="9.7109375" style="1" customWidth="1"/>
    <col min="10505" max="10505" width="10.28515625" style="1" customWidth="1"/>
    <col min="10506" max="10506" width="10.7109375" style="1" customWidth="1"/>
    <col min="10507" max="10507" width="11.28515625" style="1" customWidth="1"/>
    <col min="10508" max="10508" width="12" style="1" customWidth="1"/>
    <col min="10509" max="10509" width="11.5703125" style="1" customWidth="1"/>
    <col min="10510" max="10510" width="12" style="1" customWidth="1"/>
    <col min="10511" max="10511" width="14.140625" style="1" customWidth="1"/>
    <col min="10512" max="10752" width="9.140625" style="1"/>
    <col min="10753" max="10753" width="66.140625" style="1" customWidth="1"/>
    <col min="10754" max="10754" width="8.5703125" style="1" customWidth="1"/>
    <col min="10755" max="10755" width="10.140625" style="1" customWidth="1"/>
    <col min="10756" max="10756" width="10" style="1" customWidth="1"/>
    <col min="10757" max="10757" width="9.85546875" style="1" customWidth="1"/>
    <col min="10758" max="10759" width="9.5703125" style="1" customWidth="1"/>
    <col min="10760" max="10760" width="9.7109375" style="1" customWidth="1"/>
    <col min="10761" max="10761" width="10.28515625" style="1" customWidth="1"/>
    <col min="10762" max="10762" width="10.7109375" style="1" customWidth="1"/>
    <col min="10763" max="10763" width="11.28515625" style="1" customWidth="1"/>
    <col min="10764" max="10764" width="12" style="1" customWidth="1"/>
    <col min="10765" max="10765" width="11.5703125" style="1" customWidth="1"/>
    <col min="10766" max="10766" width="12" style="1" customWidth="1"/>
    <col min="10767" max="10767" width="14.140625" style="1" customWidth="1"/>
    <col min="10768" max="11008" width="9.140625" style="1"/>
    <col min="11009" max="11009" width="66.140625" style="1" customWidth="1"/>
    <col min="11010" max="11010" width="8.5703125" style="1" customWidth="1"/>
    <col min="11011" max="11011" width="10.140625" style="1" customWidth="1"/>
    <col min="11012" max="11012" width="10" style="1" customWidth="1"/>
    <col min="11013" max="11013" width="9.85546875" style="1" customWidth="1"/>
    <col min="11014" max="11015" width="9.5703125" style="1" customWidth="1"/>
    <col min="11016" max="11016" width="9.7109375" style="1" customWidth="1"/>
    <col min="11017" max="11017" width="10.28515625" style="1" customWidth="1"/>
    <col min="11018" max="11018" width="10.7109375" style="1" customWidth="1"/>
    <col min="11019" max="11019" width="11.28515625" style="1" customWidth="1"/>
    <col min="11020" max="11020" width="12" style="1" customWidth="1"/>
    <col min="11021" max="11021" width="11.5703125" style="1" customWidth="1"/>
    <col min="11022" max="11022" width="12" style="1" customWidth="1"/>
    <col min="11023" max="11023" width="14.140625" style="1" customWidth="1"/>
    <col min="11024" max="11264" width="9.140625" style="1"/>
    <col min="11265" max="11265" width="66.140625" style="1" customWidth="1"/>
    <col min="11266" max="11266" width="8.5703125" style="1" customWidth="1"/>
    <col min="11267" max="11267" width="10.140625" style="1" customWidth="1"/>
    <col min="11268" max="11268" width="10" style="1" customWidth="1"/>
    <col min="11269" max="11269" width="9.85546875" style="1" customWidth="1"/>
    <col min="11270" max="11271" width="9.5703125" style="1" customWidth="1"/>
    <col min="11272" max="11272" width="9.7109375" style="1" customWidth="1"/>
    <col min="11273" max="11273" width="10.28515625" style="1" customWidth="1"/>
    <col min="11274" max="11274" width="10.7109375" style="1" customWidth="1"/>
    <col min="11275" max="11275" width="11.28515625" style="1" customWidth="1"/>
    <col min="11276" max="11276" width="12" style="1" customWidth="1"/>
    <col min="11277" max="11277" width="11.5703125" style="1" customWidth="1"/>
    <col min="11278" max="11278" width="12" style="1" customWidth="1"/>
    <col min="11279" max="11279" width="14.140625" style="1" customWidth="1"/>
    <col min="11280" max="11520" width="9.140625" style="1"/>
    <col min="11521" max="11521" width="66.140625" style="1" customWidth="1"/>
    <col min="11522" max="11522" width="8.5703125" style="1" customWidth="1"/>
    <col min="11523" max="11523" width="10.140625" style="1" customWidth="1"/>
    <col min="11524" max="11524" width="10" style="1" customWidth="1"/>
    <col min="11525" max="11525" width="9.85546875" style="1" customWidth="1"/>
    <col min="11526" max="11527" width="9.5703125" style="1" customWidth="1"/>
    <col min="11528" max="11528" width="9.7109375" style="1" customWidth="1"/>
    <col min="11529" max="11529" width="10.28515625" style="1" customWidth="1"/>
    <col min="11530" max="11530" width="10.7109375" style="1" customWidth="1"/>
    <col min="11531" max="11531" width="11.28515625" style="1" customWidth="1"/>
    <col min="11532" max="11532" width="12" style="1" customWidth="1"/>
    <col min="11533" max="11533" width="11.5703125" style="1" customWidth="1"/>
    <col min="11534" max="11534" width="12" style="1" customWidth="1"/>
    <col min="11535" max="11535" width="14.140625" style="1" customWidth="1"/>
    <col min="11536" max="11776" width="9.140625" style="1"/>
    <col min="11777" max="11777" width="66.140625" style="1" customWidth="1"/>
    <col min="11778" max="11778" width="8.5703125" style="1" customWidth="1"/>
    <col min="11779" max="11779" width="10.140625" style="1" customWidth="1"/>
    <col min="11780" max="11780" width="10" style="1" customWidth="1"/>
    <col min="11781" max="11781" width="9.85546875" style="1" customWidth="1"/>
    <col min="11782" max="11783" width="9.5703125" style="1" customWidth="1"/>
    <col min="11784" max="11784" width="9.7109375" style="1" customWidth="1"/>
    <col min="11785" max="11785" width="10.28515625" style="1" customWidth="1"/>
    <col min="11786" max="11786" width="10.7109375" style="1" customWidth="1"/>
    <col min="11787" max="11787" width="11.28515625" style="1" customWidth="1"/>
    <col min="11788" max="11788" width="12" style="1" customWidth="1"/>
    <col min="11789" max="11789" width="11.5703125" style="1" customWidth="1"/>
    <col min="11790" max="11790" width="12" style="1" customWidth="1"/>
    <col min="11791" max="11791" width="14.140625" style="1" customWidth="1"/>
    <col min="11792" max="12032" width="9.140625" style="1"/>
    <col min="12033" max="12033" width="66.140625" style="1" customWidth="1"/>
    <col min="12034" max="12034" width="8.5703125" style="1" customWidth="1"/>
    <col min="12035" max="12035" width="10.140625" style="1" customWidth="1"/>
    <col min="12036" max="12036" width="10" style="1" customWidth="1"/>
    <col min="12037" max="12037" width="9.85546875" style="1" customWidth="1"/>
    <col min="12038" max="12039" width="9.5703125" style="1" customWidth="1"/>
    <col min="12040" max="12040" width="9.7109375" style="1" customWidth="1"/>
    <col min="12041" max="12041" width="10.28515625" style="1" customWidth="1"/>
    <col min="12042" max="12042" width="10.7109375" style="1" customWidth="1"/>
    <col min="12043" max="12043" width="11.28515625" style="1" customWidth="1"/>
    <col min="12044" max="12044" width="12" style="1" customWidth="1"/>
    <col min="12045" max="12045" width="11.5703125" style="1" customWidth="1"/>
    <col min="12046" max="12046" width="12" style="1" customWidth="1"/>
    <col min="12047" max="12047" width="14.140625" style="1" customWidth="1"/>
    <col min="12048" max="12288" width="9.140625" style="1"/>
    <col min="12289" max="12289" width="66.140625" style="1" customWidth="1"/>
    <col min="12290" max="12290" width="8.5703125" style="1" customWidth="1"/>
    <col min="12291" max="12291" width="10.140625" style="1" customWidth="1"/>
    <col min="12292" max="12292" width="10" style="1" customWidth="1"/>
    <col min="12293" max="12293" width="9.85546875" style="1" customWidth="1"/>
    <col min="12294" max="12295" width="9.5703125" style="1" customWidth="1"/>
    <col min="12296" max="12296" width="9.7109375" style="1" customWidth="1"/>
    <col min="12297" max="12297" width="10.28515625" style="1" customWidth="1"/>
    <col min="12298" max="12298" width="10.7109375" style="1" customWidth="1"/>
    <col min="12299" max="12299" width="11.28515625" style="1" customWidth="1"/>
    <col min="12300" max="12300" width="12" style="1" customWidth="1"/>
    <col min="12301" max="12301" width="11.5703125" style="1" customWidth="1"/>
    <col min="12302" max="12302" width="12" style="1" customWidth="1"/>
    <col min="12303" max="12303" width="14.140625" style="1" customWidth="1"/>
    <col min="12304" max="12544" width="9.140625" style="1"/>
    <col min="12545" max="12545" width="66.140625" style="1" customWidth="1"/>
    <col min="12546" max="12546" width="8.5703125" style="1" customWidth="1"/>
    <col min="12547" max="12547" width="10.140625" style="1" customWidth="1"/>
    <col min="12548" max="12548" width="10" style="1" customWidth="1"/>
    <col min="12549" max="12549" width="9.85546875" style="1" customWidth="1"/>
    <col min="12550" max="12551" width="9.5703125" style="1" customWidth="1"/>
    <col min="12552" max="12552" width="9.7109375" style="1" customWidth="1"/>
    <col min="12553" max="12553" width="10.28515625" style="1" customWidth="1"/>
    <col min="12554" max="12554" width="10.7109375" style="1" customWidth="1"/>
    <col min="12555" max="12555" width="11.28515625" style="1" customWidth="1"/>
    <col min="12556" max="12556" width="12" style="1" customWidth="1"/>
    <col min="12557" max="12557" width="11.5703125" style="1" customWidth="1"/>
    <col min="12558" max="12558" width="12" style="1" customWidth="1"/>
    <col min="12559" max="12559" width="14.140625" style="1" customWidth="1"/>
    <col min="12560" max="12800" width="9.140625" style="1"/>
    <col min="12801" max="12801" width="66.140625" style="1" customWidth="1"/>
    <col min="12802" max="12802" width="8.5703125" style="1" customWidth="1"/>
    <col min="12803" max="12803" width="10.140625" style="1" customWidth="1"/>
    <col min="12804" max="12804" width="10" style="1" customWidth="1"/>
    <col min="12805" max="12805" width="9.85546875" style="1" customWidth="1"/>
    <col min="12806" max="12807" width="9.5703125" style="1" customWidth="1"/>
    <col min="12808" max="12808" width="9.7109375" style="1" customWidth="1"/>
    <col min="12809" max="12809" width="10.28515625" style="1" customWidth="1"/>
    <col min="12810" max="12810" width="10.7109375" style="1" customWidth="1"/>
    <col min="12811" max="12811" width="11.28515625" style="1" customWidth="1"/>
    <col min="12812" max="12812" width="12" style="1" customWidth="1"/>
    <col min="12813" max="12813" width="11.5703125" style="1" customWidth="1"/>
    <col min="12814" max="12814" width="12" style="1" customWidth="1"/>
    <col min="12815" max="12815" width="14.140625" style="1" customWidth="1"/>
    <col min="12816" max="13056" width="9.140625" style="1"/>
    <col min="13057" max="13057" width="66.140625" style="1" customWidth="1"/>
    <col min="13058" max="13058" width="8.5703125" style="1" customWidth="1"/>
    <col min="13059" max="13059" width="10.140625" style="1" customWidth="1"/>
    <col min="13060" max="13060" width="10" style="1" customWidth="1"/>
    <col min="13061" max="13061" width="9.85546875" style="1" customWidth="1"/>
    <col min="13062" max="13063" width="9.5703125" style="1" customWidth="1"/>
    <col min="13064" max="13064" width="9.7109375" style="1" customWidth="1"/>
    <col min="13065" max="13065" width="10.28515625" style="1" customWidth="1"/>
    <col min="13066" max="13066" width="10.7109375" style="1" customWidth="1"/>
    <col min="13067" max="13067" width="11.28515625" style="1" customWidth="1"/>
    <col min="13068" max="13068" width="12" style="1" customWidth="1"/>
    <col min="13069" max="13069" width="11.5703125" style="1" customWidth="1"/>
    <col min="13070" max="13070" width="12" style="1" customWidth="1"/>
    <col min="13071" max="13071" width="14.140625" style="1" customWidth="1"/>
    <col min="13072" max="13312" width="9.140625" style="1"/>
    <col min="13313" max="13313" width="66.140625" style="1" customWidth="1"/>
    <col min="13314" max="13314" width="8.5703125" style="1" customWidth="1"/>
    <col min="13315" max="13315" width="10.140625" style="1" customWidth="1"/>
    <col min="13316" max="13316" width="10" style="1" customWidth="1"/>
    <col min="13317" max="13317" width="9.85546875" style="1" customWidth="1"/>
    <col min="13318" max="13319" width="9.5703125" style="1" customWidth="1"/>
    <col min="13320" max="13320" width="9.7109375" style="1" customWidth="1"/>
    <col min="13321" max="13321" width="10.28515625" style="1" customWidth="1"/>
    <col min="13322" max="13322" width="10.7109375" style="1" customWidth="1"/>
    <col min="13323" max="13323" width="11.28515625" style="1" customWidth="1"/>
    <col min="13324" max="13324" width="12" style="1" customWidth="1"/>
    <col min="13325" max="13325" width="11.5703125" style="1" customWidth="1"/>
    <col min="13326" max="13326" width="12" style="1" customWidth="1"/>
    <col min="13327" max="13327" width="14.140625" style="1" customWidth="1"/>
    <col min="13328" max="13568" width="9.140625" style="1"/>
    <col min="13569" max="13569" width="66.140625" style="1" customWidth="1"/>
    <col min="13570" max="13570" width="8.5703125" style="1" customWidth="1"/>
    <col min="13571" max="13571" width="10.140625" style="1" customWidth="1"/>
    <col min="13572" max="13572" width="10" style="1" customWidth="1"/>
    <col min="13573" max="13573" width="9.85546875" style="1" customWidth="1"/>
    <col min="13574" max="13575" width="9.5703125" style="1" customWidth="1"/>
    <col min="13576" max="13576" width="9.7109375" style="1" customWidth="1"/>
    <col min="13577" max="13577" width="10.28515625" style="1" customWidth="1"/>
    <col min="13578" max="13578" width="10.7109375" style="1" customWidth="1"/>
    <col min="13579" max="13579" width="11.28515625" style="1" customWidth="1"/>
    <col min="13580" max="13580" width="12" style="1" customWidth="1"/>
    <col min="13581" max="13581" width="11.5703125" style="1" customWidth="1"/>
    <col min="13582" max="13582" width="12" style="1" customWidth="1"/>
    <col min="13583" max="13583" width="14.140625" style="1" customWidth="1"/>
    <col min="13584" max="13824" width="9.140625" style="1"/>
    <col min="13825" max="13825" width="66.140625" style="1" customWidth="1"/>
    <col min="13826" max="13826" width="8.5703125" style="1" customWidth="1"/>
    <col min="13827" max="13827" width="10.140625" style="1" customWidth="1"/>
    <col min="13828" max="13828" width="10" style="1" customWidth="1"/>
    <col min="13829" max="13829" width="9.85546875" style="1" customWidth="1"/>
    <col min="13830" max="13831" width="9.5703125" style="1" customWidth="1"/>
    <col min="13832" max="13832" width="9.7109375" style="1" customWidth="1"/>
    <col min="13833" max="13833" width="10.28515625" style="1" customWidth="1"/>
    <col min="13834" max="13834" width="10.7109375" style="1" customWidth="1"/>
    <col min="13835" max="13835" width="11.28515625" style="1" customWidth="1"/>
    <col min="13836" max="13836" width="12" style="1" customWidth="1"/>
    <col min="13837" max="13837" width="11.5703125" style="1" customWidth="1"/>
    <col min="13838" max="13838" width="12" style="1" customWidth="1"/>
    <col min="13839" max="13839" width="14.140625" style="1" customWidth="1"/>
    <col min="13840" max="14080" width="9.140625" style="1"/>
    <col min="14081" max="14081" width="66.140625" style="1" customWidth="1"/>
    <col min="14082" max="14082" width="8.5703125" style="1" customWidth="1"/>
    <col min="14083" max="14083" width="10.140625" style="1" customWidth="1"/>
    <col min="14084" max="14084" width="10" style="1" customWidth="1"/>
    <col min="14085" max="14085" width="9.85546875" style="1" customWidth="1"/>
    <col min="14086" max="14087" width="9.5703125" style="1" customWidth="1"/>
    <col min="14088" max="14088" width="9.7109375" style="1" customWidth="1"/>
    <col min="14089" max="14089" width="10.28515625" style="1" customWidth="1"/>
    <col min="14090" max="14090" width="10.7109375" style="1" customWidth="1"/>
    <col min="14091" max="14091" width="11.28515625" style="1" customWidth="1"/>
    <col min="14092" max="14092" width="12" style="1" customWidth="1"/>
    <col min="14093" max="14093" width="11.5703125" style="1" customWidth="1"/>
    <col min="14094" max="14094" width="12" style="1" customWidth="1"/>
    <col min="14095" max="14095" width="14.140625" style="1" customWidth="1"/>
    <col min="14096" max="14336" width="9.140625" style="1"/>
    <col min="14337" max="14337" width="66.140625" style="1" customWidth="1"/>
    <col min="14338" max="14338" width="8.5703125" style="1" customWidth="1"/>
    <col min="14339" max="14339" width="10.140625" style="1" customWidth="1"/>
    <col min="14340" max="14340" width="10" style="1" customWidth="1"/>
    <col min="14341" max="14341" width="9.85546875" style="1" customWidth="1"/>
    <col min="14342" max="14343" width="9.5703125" style="1" customWidth="1"/>
    <col min="14344" max="14344" width="9.7109375" style="1" customWidth="1"/>
    <col min="14345" max="14345" width="10.28515625" style="1" customWidth="1"/>
    <col min="14346" max="14346" width="10.7109375" style="1" customWidth="1"/>
    <col min="14347" max="14347" width="11.28515625" style="1" customWidth="1"/>
    <col min="14348" max="14348" width="12" style="1" customWidth="1"/>
    <col min="14349" max="14349" width="11.5703125" style="1" customWidth="1"/>
    <col min="14350" max="14350" width="12" style="1" customWidth="1"/>
    <col min="14351" max="14351" width="14.140625" style="1" customWidth="1"/>
    <col min="14352" max="14592" width="9.140625" style="1"/>
    <col min="14593" max="14593" width="66.140625" style="1" customWidth="1"/>
    <col min="14594" max="14594" width="8.5703125" style="1" customWidth="1"/>
    <col min="14595" max="14595" width="10.140625" style="1" customWidth="1"/>
    <col min="14596" max="14596" width="10" style="1" customWidth="1"/>
    <col min="14597" max="14597" width="9.85546875" style="1" customWidth="1"/>
    <col min="14598" max="14599" width="9.5703125" style="1" customWidth="1"/>
    <col min="14600" max="14600" width="9.7109375" style="1" customWidth="1"/>
    <col min="14601" max="14601" width="10.28515625" style="1" customWidth="1"/>
    <col min="14602" max="14602" width="10.7109375" style="1" customWidth="1"/>
    <col min="14603" max="14603" width="11.28515625" style="1" customWidth="1"/>
    <col min="14604" max="14604" width="12" style="1" customWidth="1"/>
    <col min="14605" max="14605" width="11.5703125" style="1" customWidth="1"/>
    <col min="14606" max="14606" width="12" style="1" customWidth="1"/>
    <col min="14607" max="14607" width="14.140625" style="1" customWidth="1"/>
    <col min="14608" max="14848" width="9.140625" style="1"/>
    <col min="14849" max="14849" width="66.140625" style="1" customWidth="1"/>
    <col min="14850" max="14850" width="8.5703125" style="1" customWidth="1"/>
    <col min="14851" max="14851" width="10.140625" style="1" customWidth="1"/>
    <col min="14852" max="14852" width="10" style="1" customWidth="1"/>
    <col min="14853" max="14853" width="9.85546875" style="1" customWidth="1"/>
    <col min="14854" max="14855" width="9.5703125" style="1" customWidth="1"/>
    <col min="14856" max="14856" width="9.7109375" style="1" customWidth="1"/>
    <col min="14857" max="14857" width="10.28515625" style="1" customWidth="1"/>
    <col min="14858" max="14858" width="10.7109375" style="1" customWidth="1"/>
    <col min="14859" max="14859" width="11.28515625" style="1" customWidth="1"/>
    <col min="14860" max="14860" width="12" style="1" customWidth="1"/>
    <col min="14861" max="14861" width="11.5703125" style="1" customWidth="1"/>
    <col min="14862" max="14862" width="12" style="1" customWidth="1"/>
    <col min="14863" max="14863" width="14.140625" style="1" customWidth="1"/>
    <col min="14864" max="15104" width="9.140625" style="1"/>
    <col min="15105" max="15105" width="66.140625" style="1" customWidth="1"/>
    <col min="15106" max="15106" width="8.5703125" style="1" customWidth="1"/>
    <col min="15107" max="15107" width="10.140625" style="1" customWidth="1"/>
    <col min="15108" max="15108" width="10" style="1" customWidth="1"/>
    <col min="15109" max="15109" width="9.85546875" style="1" customWidth="1"/>
    <col min="15110" max="15111" width="9.5703125" style="1" customWidth="1"/>
    <col min="15112" max="15112" width="9.7109375" style="1" customWidth="1"/>
    <col min="15113" max="15113" width="10.28515625" style="1" customWidth="1"/>
    <col min="15114" max="15114" width="10.7109375" style="1" customWidth="1"/>
    <col min="15115" max="15115" width="11.28515625" style="1" customWidth="1"/>
    <col min="15116" max="15116" width="12" style="1" customWidth="1"/>
    <col min="15117" max="15117" width="11.5703125" style="1" customWidth="1"/>
    <col min="15118" max="15118" width="12" style="1" customWidth="1"/>
    <col min="15119" max="15119" width="14.140625" style="1" customWidth="1"/>
    <col min="15120" max="15360" width="9.140625" style="1"/>
    <col min="15361" max="15361" width="66.140625" style="1" customWidth="1"/>
    <col min="15362" max="15362" width="8.5703125" style="1" customWidth="1"/>
    <col min="15363" max="15363" width="10.140625" style="1" customWidth="1"/>
    <col min="15364" max="15364" width="10" style="1" customWidth="1"/>
    <col min="15365" max="15365" width="9.85546875" style="1" customWidth="1"/>
    <col min="15366" max="15367" width="9.5703125" style="1" customWidth="1"/>
    <col min="15368" max="15368" width="9.7109375" style="1" customWidth="1"/>
    <col min="15369" max="15369" width="10.28515625" style="1" customWidth="1"/>
    <col min="15370" max="15370" width="10.7109375" style="1" customWidth="1"/>
    <col min="15371" max="15371" width="11.28515625" style="1" customWidth="1"/>
    <col min="15372" max="15372" width="12" style="1" customWidth="1"/>
    <col min="15373" max="15373" width="11.5703125" style="1" customWidth="1"/>
    <col min="15374" max="15374" width="12" style="1" customWidth="1"/>
    <col min="15375" max="15375" width="14.140625" style="1" customWidth="1"/>
    <col min="15376" max="15616" width="9.140625" style="1"/>
    <col min="15617" max="15617" width="66.140625" style="1" customWidth="1"/>
    <col min="15618" max="15618" width="8.5703125" style="1" customWidth="1"/>
    <col min="15619" max="15619" width="10.140625" style="1" customWidth="1"/>
    <col min="15620" max="15620" width="10" style="1" customWidth="1"/>
    <col min="15621" max="15621" width="9.85546875" style="1" customWidth="1"/>
    <col min="15622" max="15623" width="9.5703125" style="1" customWidth="1"/>
    <col min="15624" max="15624" width="9.7109375" style="1" customWidth="1"/>
    <col min="15625" max="15625" width="10.28515625" style="1" customWidth="1"/>
    <col min="15626" max="15626" width="10.7109375" style="1" customWidth="1"/>
    <col min="15627" max="15627" width="11.28515625" style="1" customWidth="1"/>
    <col min="15628" max="15628" width="12" style="1" customWidth="1"/>
    <col min="15629" max="15629" width="11.5703125" style="1" customWidth="1"/>
    <col min="15630" max="15630" width="12" style="1" customWidth="1"/>
    <col min="15631" max="15631" width="14.140625" style="1" customWidth="1"/>
    <col min="15632" max="15872" width="9.140625" style="1"/>
    <col min="15873" max="15873" width="66.140625" style="1" customWidth="1"/>
    <col min="15874" max="15874" width="8.5703125" style="1" customWidth="1"/>
    <col min="15875" max="15875" width="10.140625" style="1" customWidth="1"/>
    <col min="15876" max="15876" width="10" style="1" customWidth="1"/>
    <col min="15877" max="15877" width="9.85546875" style="1" customWidth="1"/>
    <col min="15878" max="15879" width="9.5703125" style="1" customWidth="1"/>
    <col min="15880" max="15880" width="9.7109375" style="1" customWidth="1"/>
    <col min="15881" max="15881" width="10.28515625" style="1" customWidth="1"/>
    <col min="15882" max="15882" width="10.7109375" style="1" customWidth="1"/>
    <col min="15883" max="15883" width="11.28515625" style="1" customWidth="1"/>
    <col min="15884" max="15884" width="12" style="1" customWidth="1"/>
    <col min="15885" max="15885" width="11.5703125" style="1" customWidth="1"/>
    <col min="15886" max="15886" width="12" style="1" customWidth="1"/>
    <col min="15887" max="15887" width="14.140625" style="1" customWidth="1"/>
    <col min="15888" max="16128" width="9.140625" style="1"/>
    <col min="16129" max="16129" width="66.140625" style="1" customWidth="1"/>
    <col min="16130" max="16130" width="8.5703125" style="1" customWidth="1"/>
    <col min="16131" max="16131" width="10.140625" style="1" customWidth="1"/>
    <col min="16132" max="16132" width="10" style="1" customWidth="1"/>
    <col min="16133" max="16133" width="9.85546875" style="1" customWidth="1"/>
    <col min="16134" max="16135" width="9.5703125" style="1" customWidth="1"/>
    <col min="16136" max="16136" width="9.7109375" style="1" customWidth="1"/>
    <col min="16137" max="16137" width="10.28515625" style="1" customWidth="1"/>
    <col min="16138" max="16138" width="10.7109375" style="1" customWidth="1"/>
    <col min="16139" max="16139" width="11.28515625" style="1" customWidth="1"/>
    <col min="16140" max="16140" width="12" style="1" customWidth="1"/>
    <col min="16141" max="16141" width="11.5703125" style="1" customWidth="1"/>
    <col min="16142" max="16142" width="12" style="1" customWidth="1"/>
    <col min="16143" max="16143" width="14.140625" style="1" customWidth="1"/>
    <col min="16144" max="16384" width="9.140625" style="1"/>
  </cols>
  <sheetData>
    <row r="1" spans="1:256">
      <c r="A1" s="123" t="s">
        <v>239</v>
      </c>
      <c r="B1" s="123"/>
      <c r="C1" s="123"/>
      <c r="D1" s="123"/>
      <c r="E1" s="124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256">
      <c r="A2" s="138" t="s">
        <v>204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256">
      <c r="A3" s="139" t="s">
        <v>205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256" ht="28.5">
      <c r="A4" s="88" t="s">
        <v>25</v>
      </c>
      <c r="B4" s="89" t="s">
        <v>26</v>
      </c>
      <c r="C4" s="90" t="s">
        <v>206</v>
      </c>
      <c r="D4" s="90" t="s">
        <v>207</v>
      </c>
      <c r="E4" s="90" t="s">
        <v>208</v>
      </c>
      <c r="F4" s="90" t="s">
        <v>209</v>
      </c>
      <c r="G4" s="90" t="s">
        <v>210</v>
      </c>
      <c r="H4" s="90" t="s">
        <v>211</v>
      </c>
      <c r="I4" s="90" t="s">
        <v>212</v>
      </c>
      <c r="J4" s="90" t="s">
        <v>213</v>
      </c>
      <c r="K4" s="90" t="s">
        <v>214</v>
      </c>
      <c r="L4" s="90" t="s">
        <v>215</v>
      </c>
      <c r="M4" s="90" t="s">
        <v>216</v>
      </c>
      <c r="N4" s="90" t="s">
        <v>217</v>
      </c>
      <c r="O4" s="91" t="s">
        <v>218</v>
      </c>
      <c r="P4" s="92"/>
      <c r="Q4" s="92"/>
    </row>
    <row r="5" spans="1:256">
      <c r="A5" s="93" t="s">
        <v>30</v>
      </c>
      <c r="B5" s="94" t="s">
        <v>31</v>
      </c>
      <c r="C5" s="15">
        <v>199</v>
      </c>
      <c r="D5" s="15">
        <v>199</v>
      </c>
      <c r="E5" s="15">
        <v>199</v>
      </c>
      <c r="F5" s="15">
        <v>199</v>
      </c>
      <c r="G5" s="15">
        <v>199</v>
      </c>
      <c r="H5" s="15">
        <v>199</v>
      </c>
      <c r="I5" s="15">
        <v>199</v>
      </c>
      <c r="J5" s="15">
        <v>199</v>
      </c>
      <c r="K5" s="15">
        <v>199</v>
      </c>
      <c r="L5" s="15">
        <v>199</v>
      </c>
      <c r="M5" s="15">
        <v>199</v>
      </c>
      <c r="N5" s="15">
        <v>199</v>
      </c>
      <c r="O5" s="15">
        <v>2388</v>
      </c>
      <c r="P5" s="92"/>
      <c r="Q5" s="95"/>
      <c r="R5" s="83"/>
    </row>
    <row r="6" spans="1:256">
      <c r="A6" s="96" t="s">
        <v>32</v>
      </c>
      <c r="B6" s="62" t="s">
        <v>33</v>
      </c>
      <c r="C6" s="7">
        <v>16</v>
      </c>
      <c r="D6" s="7">
        <v>16</v>
      </c>
      <c r="E6" s="7">
        <v>16</v>
      </c>
      <c r="F6" s="7">
        <v>16</v>
      </c>
      <c r="G6" s="7">
        <v>16</v>
      </c>
      <c r="H6" s="7">
        <v>16</v>
      </c>
      <c r="I6" s="7">
        <v>16</v>
      </c>
      <c r="J6" s="7">
        <v>16</v>
      </c>
      <c r="K6" s="7">
        <v>16</v>
      </c>
      <c r="L6" s="7">
        <v>16</v>
      </c>
      <c r="M6" s="7">
        <v>16</v>
      </c>
      <c r="N6" s="7">
        <v>16</v>
      </c>
      <c r="O6" s="7">
        <v>192</v>
      </c>
      <c r="P6" s="92"/>
      <c r="Q6" s="95"/>
    </row>
    <row r="7" spans="1:256">
      <c r="A7" s="61" t="s">
        <v>34</v>
      </c>
      <c r="B7" s="62" t="s">
        <v>219</v>
      </c>
      <c r="C7" s="7">
        <v>28</v>
      </c>
      <c r="D7" s="7">
        <v>29</v>
      </c>
      <c r="E7" s="7">
        <v>29</v>
      </c>
      <c r="F7" s="7">
        <v>28</v>
      </c>
      <c r="G7" s="7">
        <v>28</v>
      </c>
      <c r="H7" s="7">
        <v>28</v>
      </c>
      <c r="I7" s="7">
        <v>29</v>
      </c>
      <c r="J7" s="7">
        <v>28</v>
      </c>
      <c r="K7" s="7">
        <v>28</v>
      </c>
      <c r="L7" s="7">
        <v>28</v>
      </c>
      <c r="M7" s="7">
        <v>28</v>
      </c>
      <c r="N7" s="7">
        <v>29</v>
      </c>
      <c r="O7" s="7">
        <v>340</v>
      </c>
      <c r="P7" s="92"/>
      <c r="Q7" s="95"/>
    </row>
    <row r="8" spans="1:256">
      <c r="A8" s="36" t="s">
        <v>36</v>
      </c>
      <c r="B8" s="37" t="s">
        <v>37</v>
      </c>
      <c r="C8" s="16">
        <f>SUM(C5:C7)</f>
        <v>243</v>
      </c>
      <c r="D8" s="16">
        <f t="shared" ref="D8:N8" si="0">SUM(D5:D7)</f>
        <v>244</v>
      </c>
      <c r="E8" s="16">
        <f t="shared" si="0"/>
        <v>244</v>
      </c>
      <c r="F8" s="16">
        <f t="shared" si="0"/>
        <v>243</v>
      </c>
      <c r="G8" s="16">
        <f t="shared" si="0"/>
        <v>243</v>
      </c>
      <c r="H8" s="16">
        <f t="shared" si="0"/>
        <v>243</v>
      </c>
      <c r="I8" s="16">
        <f t="shared" si="0"/>
        <v>244</v>
      </c>
      <c r="J8" s="16">
        <f t="shared" si="0"/>
        <v>243</v>
      </c>
      <c r="K8" s="16">
        <f t="shared" si="0"/>
        <v>243</v>
      </c>
      <c r="L8" s="16">
        <f t="shared" si="0"/>
        <v>243</v>
      </c>
      <c r="M8" s="16">
        <f t="shared" si="0"/>
        <v>243</v>
      </c>
      <c r="N8" s="16">
        <f t="shared" si="0"/>
        <v>244</v>
      </c>
      <c r="O8" s="16">
        <f>SUM(O5:O7)</f>
        <v>2920</v>
      </c>
      <c r="P8" s="92"/>
      <c r="Q8" s="95"/>
      <c r="R8" s="9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>
      <c r="A9" s="61" t="s">
        <v>38</v>
      </c>
      <c r="B9" s="62" t="s">
        <v>39</v>
      </c>
      <c r="C9" s="15">
        <v>87</v>
      </c>
      <c r="D9" s="15">
        <v>87</v>
      </c>
      <c r="E9" s="15">
        <v>87</v>
      </c>
      <c r="F9" s="15">
        <v>87</v>
      </c>
      <c r="G9" s="15">
        <v>87</v>
      </c>
      <c r="H9" s="15">
        <v>87</v>
      </c>
      <c r="I9" s="15">
        <v>87</v>
      </c>
      <c r="J9" s="15">
        <v>87</v>
      </c>
      <c r="K9" s="15">
        <v>87</v>
      </c>
      <c r="L9" s="15">
        <v>87</v>
      </c>
      <c r="M9" s="15">
        <v>87</v>
      </c>
      <c r="N9" s="15">
        <v>87</v>
      </c>
      <c r="O9" s="15">
        <v>1044</v>
      </c>
      <c r="P9" s="92"/>
      <c r="Q9" s="95"/>
      <c r="R9" s="83"/>
    </row>
    <row r="10" spans="1:256" ht="30">
      <c r="A10" s="61" t="s">
        <v>40</v>
      </c>
      <c r="B10" s="62" t="s">
        <v>41</v>
      </c>
      <c r="C10" s="15">
        <v>15</v>
      </c>
      <c r="D10" s="15">
        <v>15</v>
      </c>
      <c r="E10" s="15">
        <v>15</v>
      </c>
      <c r="F10" s="15">
        <v>15</v>
      </c>
      <c r="G10" s="15">
        <v>15</v>
      </c>
      <c r="H10" s="15">
        <v>15</v>
      </c>
      <c r="I10" s="15">
        <v>15</v>
      </c>
      <c r="J10" s="15">
        <v>15</v>
      </c>
      <c r="K10" s="15">
        <v>15</v>
      </c>
      <c r="L10" s="15">
        <v>15</v>
      </c>
      <c r="M10" s="15">
        <v>15</v>
      </c>
      <c r="N10" s="15">
        <v>15</v>
      </c>
      <c r="O10" s="15">
        <v>180</v>
      </c>
      <c r="P10" s="92"/>
      <c r="Q10" s="95"/>
      <c r="R10" s="83"/>
    </row>
    <row r="11" spans="1:256">
      <c r="A11" s="38" t="s">
        <v>42</v>
      </c>
      <c r="B11" s="37" t="s">
        <v>43</v>
      </c>
      <c r="C11" s="16">
        <f>SUM(C9:C10)</f>
        <v>102</v>
      </c>
      <c r="D11" s="16">
        <f t="shared" ref="D11:N11" si="1">SUM(D9:D10)</f>
        <v>102</v>
      </c>
      <c r="E11" s="16">
        <f t="shared" si="1"/>
        <v>102</v>
      </c>
      <c r="F11" s="16">
        <f t="shared" si="1"/>
        <v>102</v>
      </c>
      <c r="G11" s="16">
        <f t="shared" si="1"/>
        <v>102</v>
      </c>
      <c r="H11" s="16">
        <f t="shared" si="1"/>
        <v>102</v>
      </c>
      <c r="I11" s="16">
        <f t="shared" si="1"/>
        <v>102</v>
      </c>
      <c r="J11" s="16">
        <f t="shared" si="1"/>
        <v>102</v>
      </c>
      <c r="K11" s="16">
        <f t="shared" si="1"/>
        <v>102</v>
      </c>
      <c r="L11" s="16">
        <f t="shared" si="1"/>
        <v>102</v>
      </c>
      <c r="M11" s="16">
        <f t="shared" si="1"/>
        <v>102</v>
      </c>
      <c r="N11" s="16">
        <f t="shared" si="1"/>
        <v>102</v>
      </c>
      <c r="O11" s="16">
        <f>SUM(O9:O10)</f>
        <v>1224</v>
      </c>
      <c r="P11" s="92"/>
      <c r="Q11" s="9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>
      <c r="A12" s="36" t="s">
        <v>44</v>
      </c>
      <c r="B12" s="37" t="s">
        <v>45</v>
      </c>
      <c r="C12" s="16">
        <f>SUM(C11,C8)</f>
        <v>345</v>
      </c>
      <c r="D12" s="16">
        <f t="shared" ref="D12:N12" si="2">SUM(D11,D8)</f>
        <v>346</v>
      </c>
      <c r="E12" s="16">
        <f t="shared" si="2"/>
        <v>346</v>
      </c>
      <c r="F12" s="16">
        <f t="shared" si="2"/>
        <v>345</v>
      </c>
      <c r="G12" s="16">
        <f t="shared" si="2"/>
        <v>345</v>
      </c>
      <c r="H12" s="16">
        <f t="shared" si="2"/>
        <v>345</v>
      </c>
      <c r="I12" s="16">
        <f t="shared" si="2"/>
        <v>346</v>
      </c>
      <c r="J12" s="16">
        <f t="shared" si="2"/>
        <v>345</v>
      </c>
      <c r="K12" s="16">
        <f t="shared" si="2"/>
        <v>345</v>
      </c>
      <c r="L12" s="16">
        <f t="shared" si="2"/>
        <v>345</v>
      </c>
      <c r="M12" s="16">
        <f t="shared" si="2"/>
        <v>345</v>
      </c>
      <c r="N12" s="16">
        <f t="shared" si="2"/>
        <v>346</v>
      </c>
      <c r="O12" s="16">
        <f>SUM(O11,O8)</f>
        <v>4144</v>
      </c>
      <c r="P12" s="92"/>
      <c r="Q12" s="9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>
      <c r="A13" s="38" t="s">
        <v>46</v>
      </c>
      <c r="B13" s="37" t="s">
        <v>47</v>
      </c>
      <c r="C13" s="16">
        <v>87</v>
      </c>
      <c r="D13" s="16">
        <v>87</v>
      </c>
      <c r="E13" s="16">
        <v>87</v>
      </c>
      <c r="F13" s="16">
        <v>87</v>
      </c>
      <c r="G13" s="16">
        <v>87</v>
      </c>
      <c r="H13" s="16">
        <v>87</v>
      </c>
      <c r="I13" s="16">
        <v>87</v>
      </c>
      <c r="J13" s="16">
        <v>87</v>
      </c>
      <c r="K13" s="16">
        <v>87</v>
      </c>
      <c r="L13" s="16">
        <v>87</v>
      </c>
      <c r="M13" s="16">
        <v>87</v>
      </c>
      <c r="N13" s="16">
        <v>87</v>
      </c>
      <c r="O13" s="16">
        <v>1044</v>
      </c>
      <c r="P13" s="92"/>
      <c r="Q13" s="95"/>
      <c r="R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>
      <c r="A14" s="61" t="s">
        <v>220</v>
      </c>
      <c r="B14" s="62" t="s">
        <v>49</v>
      </c>
      <c r="C14" s="15">
        <v>112</v>
      </c>
      <c r="D14" s="15">
        <v>112</v>
      </c>
      <c r="E14" s="15">
        <v>112</v>
      </c>
      <c r="F14" s="15">
        <v>111</v>
      </c>
      <c r="G14" s="15">
        <v>111</v>
      </c>
      <c r="H14" s="15">
        <v>111</v>
      </c>
      <c r="I14" s="15">
        <v>111</v>
      </c>
      <c r="J14" s="15">
        <v>111</v>
      </c>
      <c r="K14" s="15">
        <v>112</v>
      </c>
      <c r="L14" s="15">
        <v>112</v>
      </c>
      <c r="M14" s="15">
        <v>111</v>
      </c>
      <c r="N14" s="15">
        <v>111</v>
      </c>
      <c r="O14" s="15">
        <v>1337</v>
      </c>
      <c r="P14" s="92"/>
      <c r="Q14" s="95"/>
      <c r="R14" s="83"/>
    </row>
    <row r="15" spans="1:256">
      <c r="A15" s="38" t="s">
        <v>50</v>
      </c>
      <c r="B15" s="37" t="s">
        <v>51</v>
      </c>
      <c r="C15" s="16">
        <f>SUM(C14)</f>
        <v>112</v>
      </c>
      <c r="D15" s="16">
        <f t="shared" ref="D15:N15" si="3">SUM(D14)</f>
        <v>112</v>
      </c>
      <c r="E15" s="16">
        <f t="shared" si="3"/>
        <v>112</v>
      </c>
      <c r="F15" s="16">
        <f t="shared" si="3"/>
        <v>111</v>
      </c>
      <c r="G15" s="16">
        <f t="shared" si="3"/>
        <v>111</v>
      </c>
      <c r="H15" s="16">
        <f t="shared" si="3"/>
        <v>111</v>
      </c>
      <c r="I15" s="16">
        <f t="shared" si="3"/>
        <v>111</v>
      </c>
      <c r="J15" s="16">
        <f t="shared" si="3"/>
        <v>111</v>
      </c>
      <c r="K15" s="16">
        <f t="shared" si="3"/>
        <v>112</v>
      </c>
      <c r="L15" s="16">
        <f t="shared" si="3"/>
        <v>112</v>
      </c>
      <c r="M15" s="16">
        <f t="shared" si="3"/>
        <v>111</v>
      </c>
      <c r="N15" s="16">
        <f t="shared" si="3"/>
        <v>111</v>
      </c>
      <c r="O15" s="16">
        <f>SUM(O14)</f>
        <v>1337</v>
      </c>
      <c r="P15" s="92"/>
      <c r="Q15" s="9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>
      <c r="A16" s="61" t="s">
        <v>52</v>
      </c>
      <c r="B16" s="62" t="s">
        <v>53</v>
      </c>
      <c r="C16" s="15"/>
      <c r="D16" s="15"/>
      <c r="E16" s="15"/>
      <c r="F16" s="15"/>
      <c r="G16" s="15">
        <v>52</v>
      </c>
      <c r="H16" s="15"/>
      <c r="I16" s="15"/>
      <c r="J16" s="15"/>
      <c r="K16" s="15"/>
      <c r="L16" s="15"/>
      <c r="M16" s="15"/>
      <c r="N16" s="15"/>
      <c r="O16" s="15">
        <v>52</v>
      </c>
      <c r="P16" s="92"/>
      <c r="Q16" s="95"/>
      <c r="R16" s="83"/>
    </row>
    <row r="17" spans="1:256">
      <c r="A17" s="61" t="s">
        <v>54</v>
      </c>
      <c r="B17" s="62" t="s">
        <v>55</v>
      </c>
      <c r="C17" s="15">
        <v>12</v>
      </c>
      <c r="D17" s="15">
        <v>13</v>
      </c>
      <c r="E17" s="15">
        <v>13</v>
      </c>
      <c r="F17" s="15">
        <v>12</v>
      </c>
      <c r="G17" s="15">
        <v>12</v>
      </c>
      <c r="H17" s="15">
        <v>12</v>
      </c>
      <c r="I17" s="15">
        <v>15</v>
      </c>
      <c r="J17" s="15">
        <v>12</v>
      </c>
      <c r="K17" s="15">
        <v>13</v>
      </c>
      <c r="L17" s="15">
        <v>12</v>
      </c>
      <c r="M17" s="15">
        <v>12</v>
      </c>
      <c r="N17" s="15">
        <v>12</v>
      </c>
      <c r="O17" s="15">
        <v>150</v>
      </c>
      <c r="P17" s="92"/>
      <c r="Q17" s="95"/>
      <c r="R17" s="83"/>
    </row>
    <row r="18" spans="1:256">
      <c r="A18" s="38" t="s">
        <v>56</v>
      </c>
      <c r="B18" s="37" t="s">
        <v>57</v>
      </c>
      <c r="C18" s="16">
        <f>SUM(C16:C17)</f>
        <v>12</v>
      </c>
      <c r="D18" s="16">
        <f t="shared" ref="D18:N18" si="4">SUM(D16:D17)</f>
        <v>13</v>
      </c>
      <c r="E18" s="16">
        <f t="shared" si="4"/>
        <v>13</v>
      </c>
      <c r="F18" s="16">
        <f t="shared" si="4"/>
        <v>12</v>
      </c>
      <c r="G18" s="16">
        <f t="shared" si="4"/>
        <v>64</v>
      </c>
      <c r="H18" s="16">
        <f t="shared" si="4"/>
        <v>12</v>
      </c>
      <c r="I18" s="16">
        <f t="shared" si="4"/>
        <v>15</v>
      </c>
      <c r="J18" s="16">
        <f t="shared" si="4"/>
        <v>12</v>
      </c>
      <c r="K18" s="16">
        <f t="shared" si="4"/>
        <v>13</v>
      </c>
      <c r="L18" s="16">
        <f t="shared" si="4"/>
        <v>12</v>
      </c>
      <c r="M18" s="16">
        <f t="shared" si="4"/>
        <v>12</v>
      </c>
      <c r="N18" s="16">
        <f t="shared" si="4"/>
        <v>12</v>
      </c>
      <c r="O18" s="16">
        <f>SUM(O16:O17)</f>
        <v>202</v>
      </c>
      <c r="P18" s="92"/>
      <c r="Q18" s="9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>
      <c r="A19" s="61" t="s">
        <v>58</v>
      </c>
      <c r="B19" s="62" t="s">
        <v>59</v>
      </c>
      <c r="C19" s="15">
        <v>210</v>
      </c>
      <c r="D19" s="15">
        <v>210</v>
      </c>
      <c r="E19" s="15">
        <v>210</v>
      </c>
      <c r="F19" s="15">
        <v>210</v>
      </c>
      <c r="G19" s="15">
        <v>210</v>
      </c>
      <c r="H19" s="15">
        <v>210</v>
      </c>
      <c r="I19" s="15">
        <v>210</v>
      </c>
      <c r="J19" s="15">
        <v>210</v>
      </c>
      <c r="K19" s="15">
        <v>210</v>
      </c>
      <c r="L19" s="15">
        <v>210</v>
      </c>
      <c r="M19" s="15">
        <v>209</v>
      </c>
      <c r="N19" s="15">
        <v>209</v>
      </c>
      <c r="O19" s="15">
        <v>2518</v>
      </c>
      <c r="P19" s="92"/>
      <c r="Q19" s="95"/>
    </row>
    <row r="20" spans="1:256">
      <c r="A20" s="61" t="s">
        <v>60</v>
      </c>
      <c r="B20" s="62" t="s">
        <v>61</v>
      </c>
      <c r="C20" s="15">
        <v>219</v>
      </c>
      <c r="D20" s="15">
        <v>218</v>
      </c>
      <c r="E20" s="15">
        <v>218</v>
      </c>
      <c r="F20" s="15">
        <v>218</v>
      </c>
      <c r="G20" s="15">
        <v>218</v>
      </c>
      <c r="H20" s="15">
        <v>218</v>
      </c>
      <c r="I20" s="15">
        <v>218</v>
      </c>
      <c r="J20" s="15">
        <v>218</v>
      </c>
      <c r="K20" s="15">
        <v>218</v>
      </c>
      <c r="L20" s="15">
        <v>219</v>
      </c>
      <c r="M20" s="15">
        <v>219</v>
      </c>
      <c r="N20" s="15">
        <v>219</v>
      </c>
      <c r="O20" s="15">
        <v>2620</v>
      </c>
      <c r="P20" s="92"/>
      <c r="Q20" s="95"/>
    </row>
    <row r="21" spans="1:256">
      <c r="A21" s="61" t="s">
        <v>64</v>
      </c>
      <c r="B21" s="62" t="s">
        <v>65</v>
      </c>
      <c r="C21" s="15"/>
      <c r="D21" s="15"/>
      <c r="E21" s="15">
        <v>267</v>
      </c>
      <c r="F21" s="15"/>
      <c r="G21" s="15">
        <v>266</v>
      </c>
      <c r="H21" s="15"/>
      <c r="I21" s="15">
        <v>267</v>
      </c>
      <c r="J21" s="15"/>
      <c r="K21" s="15"/>
      <c r="L21" s="15">
        <v>265</v>
      </c>
      <c r="M21" s="15"/>
      <c r="N21" s="15"/>
      <c r="O21" s="15">
        <v>1065</v>
      </c>
      <c r="P21" s="92"/>
      <c r="Q21" s="95"/>
      <c r="R21" s="83"/>
    </row>
    <row r="22" spans="1:256">
      <c r="A22" s="61" t="s">
        <v>221</v>
      </c>
      <c r="B22" s="62" t="s">
        <v>67</v>
      </c>
      <c r="C22" s="15"/>
      <c r="D22" s="15"/>
      <c r="E22" s="15"/>
      <c r="F22" s="15">
        <v>30</v>
      </c>
      <c r="G22" s="15"/>
      <c r="H22" s="15"/>
      <c r="I22" s="15"/>
      <c r="J22" s="15">
        <v>180</v>
      </c>
      <c r="K22" s="15"/>
      <c r="L22" s="15"/>
      <c r="M22" s="15"/>
      <c r="N22" s="15">
        <v>90</v>
      </c>
      <c r="O22" s="15">
        <v>300</v>
      </c>
      <c r="P22" s="92"/>
      <c r="Q22" s="95"/>
      <c r="R22" s="83"/>
    </row>
    <row r="23" spans="1:256">
      <c r="A23" s="61" t="s">
        <v>68</v>
      </c>
      <c r="B23" s="62" t="s">
        <v>69</v>
      </c>
      <c r="C23" s="15">
        <v>202</v>
      </c>
      <c r="D23" s="15">
        <v>202</v>
      </c>
      <c r="E23" s="15">
        <v>202</v>
      </c>
      <c r="F23" s="15">
        <v>202</v>
      </c>
      <c r="G23" s="15">
        <v>202</v>
      </c>
      <c r="H23" s="15">
        <v>201</v>
      </c>
      <c r="I23" s="15">
        <v>201</v>
      </c>
      <c r="J23" s="15">
        <v>202</v>
      </c>
      <c r="K23" s="15">
        <v>202</v>
      </c>
      <c r="L23" s="15">
        <v>201</v>
      </c>
      <c r="M23" s="15">
        <v>201</v>
      </c>
      <c r="N23" s="15">
        <v>202</v>
      </c>
      <c r="O23" s="15">
        <v>2420</v>
      </c>
      <c r="P23" s="92"/>
      <c r="Q23" s="95"/>
      <c r="R23" s="83"/>
    </row>
    <row r="24" spans="1:256">
      <c r="A24" s="38" t="s">
        <v>70</v>
      </c>
      <c r="B24" s="37" t="s">
        <v>71</v>
      </c>
      <c r="C24" s="16">
        <f>SUM(C19:C23)</f>
        <v>631</v>
      </c>
      <c r="D24" s="16">
        <f t="shared" ref="D24:N24" si="5">SUM(D19:D23)</f>
        <v>630</v>
      </c>
      <c r="E24" s="16">
        <f t="shared" si="5"/>
        <v>897</v>
      </c>
      <c r="F24" s="16">
        <f t="shared" si="5"/>
        <v>660</v>
      </c>
      <c r="G24" s="16">
        <f t="shared" si="5"/>
        <v>896</v>
      </c>
      <c r="H24" s="16">
        <f t="shared" si="5"/>
        <v>629</v>
      </c>
      <c r="I24" s="16">
        <f t="shared" si="5"/>
        <v>896</v>
      </c>
      <c r="J24" s="16">
        <f t="shared" si="5"/>
        <v>810</v>
      </c>
      <c r="K24" s="16">
        <f t="shared" si="5"/>
        <v>630</v>
      </c>
      <c r="L24" s="16">
        <f t="shared" si="5"/>
        <v>895</v>
      </c>
      <c r="M24" s="16">
        <f t="shared" si="5"/>
        <v>629</v>
      </c>
      <c r="N24" s="16">
        <f t="shared" si="5"/>
        <v>720</v>
      </c>
      <c r="O24" s="16">
        <f>SUM(O19:O23)</f>
        <v>8923</v>
      </c>
      <c r="P24" s="92"/>
      <c r="Q24" s="9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>
      <c r="A25" s="61" t="s">
        <v>72</v>
      </c>
      <c r="B25" s="62" t="s">
        <v>73</v>
      </c>
      <c r="C25" s="15">
        <v>174</v>
      </c>
      <c r="D25" s="15">
        <v>174</v>
      </c>
      <c r="E25" s="15">
        <v>174</v>
      </c>
      <c r="F25" s="15">
        <v>174</v>
      </c>
      <c r="G25" s="15">
        <v>174</v>
      </c>
      <c r="H25" s="15">
        <v>173</v>
      </c>
      <c r="I25" s="15">
        <v>173</v>
      </c>
      <c r="J25" s="15">
        <v>174</v>
      </c>
      <c r="K25" s="15">
        <v>174</v>
      </c>
      <c r="L25" s="15">
        <v>173</v>
      </c>
      <c r="M25" s="15">
        <v>174</v>
      </c>
      <c r="N25" s="15">
        <v>173</v>
      </c>
      <c r="O25" s="15">
        <v>2084</v>
      </c>
      <c r="P25" s="92"/>
      <c r="Q25" s="95"/>
      <c r="R25" s="83"/>
    </row>
    <row r="26" spans="1:256">
      <c r="A26" s="61" t="s">
        <v>222</v>
      </c>
      <c r="B26" s="62" t="s">
        <v>75</v>
      </c>
      <c r="C26" s="15"/>
      <c r="D26" s="15"/>
      <c r="E26" s="15"/>
      <c r="F26" s="15"/>
      <c r="G26" s="15">
        <v>266</v>
      </c>
      <c r="H26" s="15"/>
      <c r="I26" s="15"/>
      <c r="J26" s="15"/>
      <c r="K26" s="15">
        <v>266</v>
      </c>
      <c r="L26" s="15"/>
      <c r="M26" s="15"/>
      <c r="N26" s="15">
        <v>83</v>
      </c>
      <c r="O26" s="15">
        <v>615</v>
      </c>
      <c r="P26" s="92"/>
      <c r="Q26" s="95"/>
      <c r="R26" s="83"/>
    </row>
    <row r="27" spans="1:256">
      <c r="A27" s="61" t="s">
        <v>76</v>
      </c>
      <c r="B27" s="62" t="s">
        <v>77</v>
      </c>
      <c r="C27" s="15"/>
      <c r="D27" s="15"/>
      <c r="E27" s="15">
        <v>20</v>
      </c>
      <c r="F27" s="15"/>
      <c r="G27" s="15">
        <v>5</v>
      </c>
      <c r="H27" s="15"/>
      <c r="I27" s="15">
        <v>15</v>
      </c>
      <c r="J27" s="15"/>
      <c r="K27" s="15"/>
      <c r="L27" s="15">
        <v>10</v>
      </c>
      <c r="M27" s="15"/>
      <c r="N27" s="15"/>
      <c r="O27" s="15">
        <v>50</v>
      </c>
      <c r="P27" s="92"/>
      <c r="Q27" s="95"/>
    </row>
    <row r="28" spans="1:256">
      <c r="A28" s="38" t="s">
        <v>78</v>
      </c>
      <c r="B28" s="37" t="s">
        <v>79</v>
      </c>
      <c r="C28" s="16">
        <f>SUM(C25:C27)</f>
        <v>174</v>
      </c>
      <c r="D28" s="16">
        <f t="shared" ref="D28:N28" si="6">SUM(D25:D27)</f>
        <v>174</v>
      </c>
      <c r="E28" s="16">
        <f t="shared" si="6"/>
        <v>194</v>
      </c>
      <c r="F28" s="16">
        <f t="shared" si="6"/>
        <v>174</v>
      </c>
      <c r="G28" s="16">
        <f t="shared" si="6"/>
        <v>445</v>
      </c>
      <c r="H28" s="16">
        <f t="shared" si="6"/>
        <v>173</v>
      </c>
      <c r="I28" s="16">
        <f t="shared" si="6"/>
        <v>188</v>
      </c>
      <c r="J28" s="16">
        <f t="shared" si="6"/>
        <v>174</v>
      </c>
      <c r="K28" s="16">
        <f t="shared" si="6"/>
        <v>440</v>
      </c>
      <c r="L28" s="16">
        <f t="shared" si="6"/>
        <v>183</v>
      </c>
      <c r="M28" s="16">
        <f t="shared" si="6"/>
        <v>174</v>
      </c>
      <c r="N28" s="16">
        <f t="shared" si="6"/>
        <v>256</v>
      </c>
      <c r="O28" s="16">
        <f>SUM(O25:O27)</f>
        <v>2749</v>
      </c>
      <c r="P28" s="92"/>
      <c r="Q28" s="9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56">
      <c r="A29" s="38" t="s">
        <v>80</v>
      </c>
      <c r="B29" s="37" t="s">
        <v>81</v>
      </c>
      <c r="C29" s="16">
        <f>SUM(C15+C18+C24+C28)</f>
        <v>929</v>
      </c>
      <c r="D29" s="16">
        <f t="shared" ref="D29:N29" si="7">SUM(D15+D18+D24+D28)</f>
        <v>929</v>
      </c>
      <c r="E29" s="16">
        <f t="shared" si="7"/>
        <v>1216</v>
      </c>
      <c r="F29" s="16">
        <f t="shared" si="7"/>
        <v>957</v>
      </c>
      <c r="G29" s="16">
        <f t="shared" si="7"/>
        <v>1516</v>
      </c>
      <c r="H29" s="16">
        <f t="shared" si="7"/>
        <v>925</v>
      </c>
      <c r="I29" s="16">
        <f t="shared" si="7"/>
        <v>1210</v>
      </c>
      <c r="J29" s="16">
        <f t="shared" si="7"/>
        <v>1107</v>
      </c>
      <c r="K29" s="16">
        <f t="shared" si="7"/>
        <v>1195</v>
      </c>
      <c r="L29" s="16">
        <f t="shared" si="7"/>
        <v>1202</v>
      </c>
      <c r="M29" s="16">
        <f t="shared" si="7"/>
        <v>926</v>
      </c>
      <c r="N29" s="16">
        <f t="shared" si="7"/>
        <v>1099</v>
      </c>
      <c r="O29" s="16">
        <f>SUM(O15+O18+O24+O28)</f>
        <v>13211</v>
      </c>
      <c r="P29" s="92"/>
      <c r="Q29" s="9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>
      <c r="A30" s="61" t="s">
        <v>130</v>
      </c>
      <c r="B30" s="62"/>
      <c r="C30" s="15"/>
      <c r="D30" s="15"/>
      <c r="E30" s="15"/>
      <c r="F30" s="15"/>
      <c r="G30" s="15"/>
      <c r="H30" s="15"/>
      <c r="I30" s="15">
        <v>17</v>
      </c>
      <c r="J30" s="15"/>
      <c r="K30" s="15"/>
      <c r="L30" s="15"/>
      <c r="M30" s="15">
        <v>18</v>
      </c>
      <c r="N30" s="15"/>
      <c r="O30" s="15">
        <v>35</v>
      </c>
      <c r="P30" s="92"/>
      <c r="Q30" s="95"/>
    </row>
    <row r="31" spans="1:256">
      <c r="A31" s="98" t="s">
        <v>82</v>
      </c>
      <c r="B31" s="62" t="s">
        <v>83</v>
      </c>
      <c r="C31" s="15"/>
      <c r="D31" s="15"/>
      <c r="E31" s="15">
        <v>80</v>
      </c>
      <c r="F31" s="15"/>
      <c r="G31" s="15"/>
      <c r="H31" s="15"/>
      <c r="I31" s="15"/>
      <c r="J31" s="15">
        <v>80</v>
      </c>
      <c r="K31" s="15"/>
      <c r="L31" s="15"/>
      <c r="M31" s="15"/>
      <c r="N31" s="15"/>
      <c r="O31" s="15">
        <v>160</v>
      </c>
      <c r="P31" s="92"/>
      <c r="Q31" s="95"/>
    </row>
    <row r="32" spans="1:256">
      <c r="A32" s="98" t="s">
        <v>84</v>
      </c>
      <c r="B32" s="62" t="s">
        <v>85</v>
      </c>
      <c r="C32" s="15"/>
      <c r="D32" s="15"/>
      <c r="E32" s="15"/>
      <c r="F32" s="15">
        <v>50</v>
      </c>
      <c r="G32" s="15"/>
      <c r="H32" s="15">
        <v>50</v>
      </c>
      <c r="I32" s="15"/>
      <c r="J32" s="15"/>
      <c r="K32" s="15">
        <v>280</v>
      </c>
      <c r="L32" s="15">
        <v>120</v>
      </c>
      <c r="M32" s="15"/>
      <c r="N32" s="15"/>
      <c r="O32" s="15">
        <v>500</v>
      </c>
      <c r="P32" s="92"/>
      <c r="Q32" s="95"/>
    </row>
    <row r="33" spans="1:256">
      <c r="A33" s="41" t="s">
        <v>86</v>
      </c>
      <c r="B33" s="37" t="s">
        <v>87</v>
      </c>
      <c r="C33" s="16">
        <f>SUM(C31:C32)</f>
        <v>0</v>
      </c>
      <c r="D33" s="16">
        <f t="shared" ref="D33:N33" si="8">SUM(D31:D32)</f>
        <v>0</v>
      </c>
      <c r="E33" s="16">
        <f t="shared" si="8"/>
        <v>80</v>
      </c>
      <c r="F33" s="16">
        <f t="shared" si="8"/>
        <v>50</v>
      </c>
      <c r="G33" s="16">
        <f t="shared" si="8"/>
        <v>0</v>
      </c>
      <c r="H33" s="16">
        <f t="shared" si="8"/>
        <v>50</v>
      </c>
      <c r="I33" s="16">
        <v>17</v>
      </c>
      <c r="J33" s="16">
        <f t="shared" si="8"/>
        <v>80</v>
      </c>
      <c r="K33" s="16">
        <f t="shared" si="8"/>
        <v>280</v>
      </c>
      <c r="L33" s="16">
        <f t="shared" si="8"/>
        <v>120</v>
      </c>
      <c r="M33" s="16">
        <v>18</v>
      </c>
      <c r="N33" s="16">
        <f t="shared" si="8"/>
        <v>0</v>
      </c>
      <c r="O33" s="16">
        <f>SUM(O30:O32)</f>
        <v>695</v>
      </c>
      <c r="P33" s="92"/>
      <c r="Q33" s="9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>
      <c r="A34" s="98" t="s">
        <v>223</v>
      </c>
      <c r="B34" s="62" t="s">
        <v>89</v>
      </c>
      <c r="C34" s="15"/>
      <c r="D34" s="15"/>
      <c r="E34" s="15">
        <v>22</v>
      </c>
      <c r="F34" s="15"/>
      <c r="G34" s="15"/>
      <c r="H34" s="15"/>
      <c r="I34" s="15"/>
      <c r="J34" s="15"/>
      <c r="K34" s="15"/>
      <c r="L34" s="15"/>
      <c r="M34" s="15"/>
      <c r="N34" s="15"/>
      <c r="O34" s="15">
        <v>22</v>
      </c>
      <c r="P34" s="92"/>
      <c r="Q34" s="95"/>
    </row>
    <row r="35" spans="1:256">
      <c r="A35" s="99" t="s">
        <v>90</v>
      </c>
      <c r="B35" s="62" t="s">
        <v>91</v>
      </c>
      <c r="C35" s="15"/>
      <c r="D35" s="15"/>
      <c r="E35" s="15">
        <v>100</v>
      </c>
      <c r="F35" s="15"/>
      <c r="G35" s="15"/>
      <c r="H35" s="15">
        <v>100</v>
      </c>
      <c r="I35" s="15"/>
      <c r="J35" s="15"/>
      <c r="K35" s="15">
        <v>100</v>
      </c>
      <c r="L35" s="15"/>
      <c r="M35" s="15"/>
      <c r="N35" s="15">
        <v>100</v>
      </c>
      <c r="O35" s="15">
        <v>400</v>
      </c>
      <c r="P35" s="92"/>
      <c r="Q35" s="95"/>
      <c r="R35" s="83"/>
    </row>
    <row r="36" spans="1:256">
      <c r="A36" s="99" t="s">
        <v>92</v>
      </c>
      <c r="B36" s="62" t="s">
        <v>93</v>
      </c>
      <c r="C36" s="15"/>
      <c r="D36" s="15"/>
      <c r="E36" s="15"/>
      <c r="F36" s="15">
        <v>70</v>
      </c>
      <c r="G36" s="15"/>
      <c r="H36" s="15">
        <v>650</v>
      </c>
      <c r="I36" s="15">
        <v>150</v>
      </c>
      <c r="J36" s="15"/>
      <c r="K36" s="15"/>
      <c r="L36" s="15"/>
      <c r="M36" s="15"/>
      <c r="N36" s="15"/>
      <c r="O36" s="15">
        <v>870</v>
      </c>
      <c r="P36" s="92"/>
      <c r="Q36" s="95"/>
    </row>
    <row r="37" spans="1:256">
      <c r="A37" s="100" t="s">
        <v>94</v>
      </c>
      <c r="B37" s="62" t="s">
        <v>95</v>
      </c>
      <c r="C37" s="15"/>
      <c r="D37" s="15"/>
      <c r="E37" s="15"/>
      <c r="F37" s="15"/>
      <c r="G37" s="15">
        <v>15586</v>
      </c>
      <c r="H37" s="15"/>
      <c r="I37" s="15"/>
      <c r="J37" s="15"/>
      <c r="K37" s="15"/>
      <c r="L37" s="15"/>
      <c r="M37" s="15"/>
      <c r="N37" s="15"/>
      <c r="O37" s="15">
        <v>15586</v>
      </c>
      <c r="P37" s="92"/>
      <c r="Q37" s="95"/>
    </row>
    <row r="38" spans="1:256">
      <c r="A38" s="41" t="s">
        <v>96</v>
      </c>
      <c r="B38" s="37" t="s">
        <v>97</v>
      </c>
      <c r="C38" s="16">
        <f>SUM(C34:C37)</f>
        <v>0</v>
      </c>
      <c r="D38" s="16">
        <f t="shared" ref="D38:N38" si="9">SUM(D34:D37)</f>
        <v>0</v>
      </c>
      <c r="E38" s="16">
        <f t="shared" si="9"/>
        <v>122</v>
      </c>
      <c r="F38" s="16">
        <f t="shared" si="9"/>
        <v>70</v>
      </c>
      <c r="G38" s="16">
        <f t="shared" si="9"/>
        <v>15586</v>
      </c>
      <c r="H38" s="16">
        <f t="shared" si="9"/>
        <v>750</v>
      </c>
      <c r="I38" s="16">
        <f t="shared" si="9"/>
        <v>150</v>
      </c>
      <c r="J38" s="16">
        <f t="shared" si="9"/>
        <v>0</v>
      </c>
      <c r="K38" s="16">
        <f t="shared" si="9"/>
        <v>100</v>
      </c>
      <c r="L38" s="16">
        <f t="shared" si="9"/>
        <v>0</v>
      </c>
      <c r="M38" s="16">
        <f t="shared" si="9"/>
        <v>0</v>
      </c>
      <c r="N38" s="16">
        <f t="shared" si="9"/>
        <v>100</v>
      </c>
      <c r="O38" s="16">
        <f>SUM(O34:O37)</f>
        <v>16878</v>
      </c>
      <c r="P38" s="92"/>
      <c r="Q38" s="9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</row>
    <row r="39" spans="1:256">
      <c r="A39" s="101" t="s">
        <v>98</v>
      </c>
      <c r="B39" s="102"/>
      <c r="C39" s="103">
        <f>SUM(C12+C13+C29+C33+C38)</f>
        <v>1361</v>
      </c>
      <c r="D39" s="103">
        <f t="shared" ref="D39:N39" si="10">SUM(D12+D13+D29+D33+D38)</f>
        <v>1362</v>
      </c>
      <c r="E39" s="103">
        <f t="shared" si="10"/>
        <v>1851</v>
      </c>
      <c r="F39" s="103">
        <f t="shared" si="10"/>
        <v>1509</v>
      </c>
      <c r="G39" s="103">
        <f t="shared" si="10"/>
        <v>17534</v>
      </c>
      <c r="H39" s="103">
        <f t="shared" si="10"/>
        <v>2157</v>
      </c>
      <c r="I39" s="103">
        <f t="shared" si="10"/>
        <v>1810</v>
      </c>
      <c r="J39" s="103">
        <f t="shared" si="10"/>
        <v>1619</v>
      </c>
      <c r="K39" s="103">
        <f t="shared" si="10"/>
        <v>2007</v>
      </c>
      <c r="L39" s="103">
        <f t="shared" si="10"/>
        <v>1754</v>
      </c>
      <c r="M39" s="103">
        <f t="shared" si="10"/>
        <v>1376</v>
      </c>
      <c r="N39" s="103">
        <f t="shared" si="10"/>
        <v>1632</v>
      </c>
      <c r="O39" s="103">
        <f>SUM(O12+O13+O29+O33+O38)</f>
        <v>35972</v>
      </c>
      <c r="P39" s="92"/>
      <c r="Q39" s="95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  <c r="IR39" s="104"/>
      <c r="IS39" s="104"/>
      <c r="IT39" s="104"/>
      <c r="IU39" s="104"/>
      <c r="IV39" s="104"/>
    </row>
    <row r="40" spans="1:256" ht="28.5">
      <c r="A40" s="88" t="s">
        <v>25</v>
      </c>
      <c r="B40" s="89" t="s">
        <v>26</v>
      </c>
      <c r="C40" s="90" t="s">
        <v>206</v>
      </c>
      <c r="D40" s="90" t="s">
        <v>207</v>
      </c>
      <c r="E40" s="90" t="s">
        <v>208</v>
      </c>
      <c r="F40" s="90" t="s">
        <v>209</v>
      </c>
      <c r="G40" s="90" t="s">
        <v>210</v>
      </c>
      <c r="H40" s="90" t="s">
        <v>211</v>
      </c>
      <c r="I40" s="90" t="s">
        <v>212</v>
      </c>
      <c r="J40" s="90" t="s">
        <v>213</v>
      </c>
      <c r="K40" s="90" t="s">
        <v>214</v>
      </c>
      <c r="L40" s="90" t="s">
        <v>215</v>
      </c>
      <c r="M40" s="90" t="s">
        <v>216</v>
      </c>
      <c r="N40" s="90" t="s">
        <v>217</v>
      </c>
      <c r="O40" s="91" t="s">
        <v>218</v>
      </c>
      <c r="P40" s="92"/>
      <c r="Q40" s="95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  <c r="IS40" s="104"/>
      <c r="IT40" s="104"/>
      <c r="IU40" s="104"/>
      <c r="IV40" s="104"/>
    </row>
    <row r="41" spans="1:256">
      <c r="A41" s="105" t="s">
        <v>99</v>
      </c>
      <c r="B41" s="62" t="s">
        <v>100</v>
      </c>
      <c r="C41" s="15"/>
      <c r="D41" s="15"/>
      <c r="E41" s="15"/>
      <c r="F41" s="15"/>
      <c r="G41" s="15">
        <v>2500</v>
      </c>
      <c r="H41" s="15"/>
      <c r="I41" s="15"/>
      <c r="J41" s="15"/>
      <c r="K41" s="15"/>
      <c r="L41" s="15"/>
      <c r="M41" s="15"/>
      <c r="N41" s="15"/>
      <c r="O41" s="15">
        <v>2500</v>
      </c>
      <c r="P41" s="92"/>
      <c r="Q41" s="95"/>
    </row>
    <row r="42" spans="1:256">
      <c r="A42" s="105" t="s">
        <v>224</v>
      </c>
      <c r="B42" s="62" t="s">
        <v>102</v>
      </c>
      <c r="C42" s="15"/>
      <c r="D42" s="15"/>
      <c r="E42" s="15">
        <v>50</v>
      </c>
      <c r="F42" s="15"/>
      <c r="G42" s="15"/>
      <c r="H42" s="15">
        <v>80</v>
      </c>
      <c r="I42" s="15"/>
      <c r="J42" s="15"/>
      <c r="K42" s="15"/>
      <c r="L42" s="15">
        <v>370</v>
      </c>
      <c r="M42" s="15"/>
      <c r="N42" s="15"/>
      <c r="O42" s="15">
        <v>500</v>
      </c>
      <c r="P42" s="92"/>
      <c r="Q42" s="95"/>
    </row>
    <row r="43" spans="1:256">
      <c r="A43" s="106" t="s">
        <v>103</v>
      </c>
      <c r="B43" s="62" t="s">
        <v>104</v>
      </c>
      <c r="C43" s="15"/>
      <c r="D43" s="15"/>
      <c r="E43" s="15">
        <v>14</v>
      </c>
      <c r="F43" s="15"/>
      <c r="G43" s="15">
        <v>675</v>
      </c>
      <c r="H43" s="15">
        <v>14</v>
      </c>
      <c r="I43" s="15"/>
      <c r="J43" s="15">
        <v>100</v>
      </c>
      <c r="K43" s="15"/>
      <c r="L43" s="15">
        <v>7</v>
      </c>
      <c r="M43" s="15"/>
      <c r="N43" s="15"/>
      <c r="O43" s="15">
        <v>810</v>
      </c>
      <c r="P43" s="92"/>
      <c r="Q43" s="95"/>
    </row>
    <row r="44" spans="1:256">
      <c r="A44" s="49" t="s">
        <v>105</v>
      </c>
      <c r="B44" s="37" t="s">
        <v>106</v>
      </c>
      <c r="C44" s="16">
        <f>SUM(C41:C43)</f>
        <v>0</v>
      </c>
      <c r="D44" s="16">
        <f t="shared" ref="D44:N44" si="11">SUM(D41:D43)</f>
        <v>0</v>
      </c>
      <c r="E44" s="16">
        <f t="shared" si="11"/>
        <v>64</v>
      </c>
      <c r="F44" s="16">
        <f t="shared" si="11"/>
        <v>0</v>
      </c>
      <c r="G44" s="16">
        <f t="shared" si="11"/>
        <v>3175</v>
      </c>
      <c r="H44" s="16">
        <f t="shared" si="11"/>
        <v>94</v>
      </c>
      <c r="I44" s="16">
        <f t="shared" si="11"/>
        <v>0</v>
      </c>
      <c r="J44" s="16">
        <f t="shared" si="11"/>
        <v>100</v>
      </c>
      <c r="K44" s="16">
        <f t="shared" si="11"/>
        <v>0</v>
      </c>
      <c r="L44" s="16">
        <f t="shared" si="11"/>
        <v>377</v>
      </c>
      <c r="M44" s="16">
        <f t="shared" si="11"/>
        <v>0</v>
      </c>
      <c r="N44" s="16">
        <f t="shared" si="11"/>
        <v>0</v>
      </c>
      <c r="O44" s="16">
        <f>SUM(O41:O43)</f>
        <v>3810</v>
      </c>
      <c r="P44" s="92"/>
      <c r="Q44" s="9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</row>
    <row r="45" spans="1:256">
      <c r="A45" s="98" t="s">
        <v>107</v>
      </c>
      <c r="B45" s="62" t="s">
        <v>108</v>
      </c>
      <c r="C45" s="15"/>
      <c r="D45" s="15"/>
      <c r="E45" s="15"/>
      <c r="F45" s="15"/>
      <c r="G45" s="15">
        <v>6150</v>
      </c>
      <c r="H45" s="15"/>
      <c r="I45" s="15">
        <v>6500</v>
      </c>
      <c r="J45" s="15"/>
      <c r="K45" s="15">
        <v>550</v>
      </c>
      <c r="L45" s="15"/>
      <c r="M45" s="15"/>
      <c r="N45" s="15"/>
      <c r="O45" s="15">
        <v>13200</v>
      </c>
      <c r="P45" s="92"/>
      <c r="Q45" s="95"/>
    </row>
    <row r="46" spans="1:256">
      <c r="A46" s="98" t="s">
        <v>225</v>
      </c>
      <c r="B46" s="62" t="s">
        <v>110</v>
      </c>
      <c r="C46" s="15"/>
      <c r="D46" s="15"/>
      <c r="E46" s="15"/>
      <c r="F46" s="15">
        <v>300</v>
      </c>
      <c r="G46" s="15"/>
      <c r="H46" s="15"/>
      <c r="I46" s="15">
        <v>650</v>
      </c>
      <c r="J46" s="15"/>
      <c r="K46" s="15"/>
      <c r="L46" s="15">
        <v>350</v>
      </c>
      <c r="M46" s="15"/>
      <c r="N46" s="15"/>
      <c r="O46" s="15">
        <v>1300</v>
      </c>
      <c r="P46" s="92"/>
      <c r="Q46" s="95"/>
    </row>
    <row r="47" spans="1:256">
      <c r="A47" s="98" t="s">
        <v>111</v>
      </c>
      <c r="B47" s="62" t="s">
        <v>112</v>
      </c>
      <c r="C47" s="15"/>
      <c r="D47" s="15"/>
      <c r="E47" s="15"/>
      <c r="F47" s="15">
        <v>81</v>
      </c>
      <c r="G47" s="15"/>
      <c r="H47" s="15"/>
      <c r="I47" s="15">
        <v>1836</v>
      </c>
      <c r="J47" s="15"/>
      <c r="K47" s="15">
        <v>150</v>
      </c>
      <c r="L47" s="15">
        <v>93</v>
      </c>
      <c r="M47" s="15"/>
      <c r="N47" s="15"/>
      <c r="O47" s="15">
        <v>2160</v>
      </c>
      <c r="P47" s="92"/>
      <c r="Q47" s="95"/>
    </row>
    <row r="48" spans="1:256">
      <c r="A48" s="41" t="s">
        <v>113</v>
      </c>
      <c r="B48" s="37" t="s">
        <v>114</v>
      </c>
      <c r="C48" s="16">
        <f>SUM(C45:C47)</f>
        <v>0</v>
      </c>
      <c r="D48" s="16">
        <f t="shared" ref="D48:N48" si="12">SUM(D45:D47)</f>
        <v>0</v>
      </c>
      <c r="E48" s="16">
        <f t="shared" si="12"/>
        <v>0</v>
      </c>
      <c r="F48" s="16">
        <f t="shared" si="12"/>
        <v>381</v>
      </c>
      <c r="G48" s="16">
        <f t="shared" si="12"/>
        <v>6150</v>
      </c>
      <c r="H48" s="16">
        <f t="shared" si="12"/>
        <v>0</v>
      </c>
      <c r="I48" s="16">
        <f t="shared" si="12"/>
        <v>8986</v>
      </c>
      <c r="J48" s="16">
        <f t="shared" si="12"/>
        <v>0</v>
      </c>
      <c r="K48" s="16">
        <f t="shared" si="12"/>
        <v>700</v>
      </c>
      <c r="L48" s="16">
        <f t="shared" si="12"/>
        <v>443</v>
      </c>
      <c r="M48" s="16">
        <f t="shared" si="12"/>
        <v>0</v>
      </c>
      <c r="N48" s="16">
        <f t="shared" si="12"/>
        <v>0</v>
      </c>
      <c r="O48" s="16">
        <f>SUM(O45:O47)</f>
        <v>16660</v>
      </c>
      <c r="P48" s="92"/>
      <c r="Q48" s="9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</row>
    <row r="49" spans="1:256">
      <c r="A49" s="98" t="s">
        <v>115</v>
      </c>
      <c r="B49" s="62" t="s">
        <v>116</v>
      </c>
      <c r="C49" s="15"/>
      <c r="D49" s="15"/>
      <c r="E49" s="15"/>
      <c r="F49" s="15"/>
      <c r="G49" s="15">
        <v>100</v>
      </c>
      <c r="H49" s="15">
        <v>50</v>
      </c>
      <c r="I49" s="15">
        <v>250</v>
      </c>
      <c r="J49" s="15"/>
      <c r="K49" s="15"/>
      <c r="L49" s="15"/>
      <c r="M49" s="15"/>
      <c r="N49" s="15"/>
      <c r="O49" s="15">
        <v>400</v>
      </c>
      <c r="P49" s="92"/>
      <c r="Q49" s="95"/>
    </row>
    <row r="50" spans="1:256">
      <c r="A50" s="98" t="s">
        <v>226</v>
      </c>
      <c r="B50" s="62" t="s">
        <v>118</v>
      </c>
      <c r="C50" s="15"/>
      <c r="D50" s="15"/>
      <c r="E50" s="15"/>
      <c r="F50" s="15"/>
      <c r="G50" s="15">
        <v>75</v>
      </c>
      <c r="H50" s="15">
        <v>50</v>
      </c>
      <c r="I50" s="15">
        <v>475</v>
      </c>
      <c r="J50" s="15"/>
      <c r="K50" s="15"/>
      <c r="L50" s="15"/>
      <c r="M50" s="15"/>
      <c r="N50" s="15"/>
      <c r="O50" s="15">
        <v>600</v>
      </c>
      <c r="P50" s="92"/>
      <c r="Q50" s="95"/>
    </row>
    <row r="51" spans="1:256">
      <c r="A51" s="41" t="s">
        <v>119</v>
      </c>
      <c r="B51" s="37" t="s">
        <v>120</v>
      </c>
      <c r="C51" s="16">
        <f>SUM(C49:C50)</f>
        <v>0</v>
      </c>
      <c r="D51" s="16">
        <f t="shared" ref="D51:N51" si="13">SUM(D49:D50)</f>
        <v>0</v>
      </c>
      <c r="E51" s="16">
        <f t="shared" si="13"/>
        <v>0</v>
      </c>
      <c r="F51" s="16">
        <f t="shared" si="13"/>
        <v>0</v>
      </c>
      <c r="G51" s="16">
        <f t="shared" si="13"/>
        <v>175</v>
      </c>
      <c r="H51" s="16">
        <f t="shared" si="13"/>
        <v>100</v>
      </c>
      <c r="I51" s="16">
        <f t="shared" si="13"/>
        <v>725</v>
      </c>
      <c r="J51" s="16">
        <f t="shared" si="13"/>
        <v>0</v>
      </c>
      <c r="K51" s="16">
        <f t="shared" si="13"/>
        <v>0</v>
      </c>
      <c r="L51" s="16">
        <f t="shared" si="13"/>
        <v>0</v>
      </c>
      <c r="M51" s="16">
        <f t="shared" si="13"/>
        <v>0</v>
      </c>
      <c r="N51" s="16">
        <f t="shared" si="13"/>
        <v>0</v>
      </c>
      <c r="O51" s="16">
        <f>SUM(O49:O50)</f>
        <v>1000</v>
      </c>
      <c r="P51" s="92"/>
      <c r="Q51" s="9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</row>
    <row r="52" spans="1:256">
      <c r="A52" s="101" t="s">
        <v>121</v>
      </c>
      <c r="B52" s="102"/>
      <c r="C52" s="103">
        <f>SUM(C51,C48,C44)</f>
        <v>0</v>
      </c>
      <c r="D52" s="103">
        <f t="shared" ref="D52:N52" si="14">SUM(D51,D48,D44)</f>
        <v>0</v>
      </c>
      <c r="E52" s="103">
        <f t="shared" si="14"/>
        <v>64</v>
      </c>
      <c r="F52" s="103">
        <f t="shared" si="14"/>
        <v>381</v>
      </c>
      <c r="G52" s="103">
        <f t="shared" si="14"/>
        <v>9500</v>
      </c>
      <c r="H52" s="103">
        <f t="shared" si="14"/>
        <v>194</v>
      </c>
      <c r="I52" s="103">
        <f t="shared" si="14"/>
        <v>9711</v>
      </c>
      <c r="J52" s="103">
        <f t="shared" si="14"/>
        <v>100</v>
      </c>
      <c r="K52" s="103">
        <f t="shared" si="14"/>
        <v>700</v>
      </c>
      <c r="L52" s="103">
        <f t="shared" si="14"/>
        <v>820</v>
      </c>
      <c r="M52" s="103">
        <f t="shared" si="14"/>
        <v>0</v>
      </c>
      <c r="N52" s="103">
        <f t="shared" si="14"/>
        <v>0</v>
      </c>
      <c r="O52" s="103">
        <f>SUM(O44+O48+O51)</f>
        <v>21470</v>
      </c>
      <c r="P52" s="92"/>
      <c r="Q52" s="95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  <c r="IV52" s="104"/>
    </row>
    <row r="53" spans="1:256">
      <c r="A53" s="107" t="s">
        <v>122</v>
      </c>
      <c r="B53" s="108" t="s">
        <v>123</v>
      </c>
      <c r="C53" s="109">
        <f>SUM(C12+C13+C29+C33+C38+C44+C48+C51)</f>
        <v>1361</v>
      </c>
      <c r="D53" s="109">
        <f t="shared" ref="D53:N53" si="15">SUM(D12+D13+D29+D33+D38+D44+D48+D51)</f>
        <v>1362</v>
      </c>
      <c r="E53" s="109">
        <f t="shared" si="15"/>
        <v>1915</v>
      </c>
      <c r="F53" s="109">
        <f t="shared" si="15"/>
        <v>1890</v>
      </c>
      <c r="G53" s="109">
        <f t="shared" si="15"/>
        <v>27034</v>
      </c>
      <c r="H53" s="109">
        <f t="shared" si="15"/>
        <v>2351</v>
      </c>
      <c r="I53" s="109">
        <f t="shared" si="15"/>
        <v>11521</v>
      </c>
      <c r="J53" s="109">
        <f t="shared" si="15"/>
        <v>1719</v>
      </c>
      <c r="K53" s="109">
        <f t="shared" si="15"/>
        <v>2707</v>
      </c>
      <c r="L53" s="109">
        <f t="shared" si="15"/>
        <v>2574</v>
      </c>
      <c r="M53" s="109">
        <f t="shared" si="15"/>
        <v>1376</v>
      </c>
      <c r="N53" s="109">
        <f t="shared" si="15"/>
        <v>1632</v>
      </c>
      <c r="O53" s="109">
        <f t="shared" ref="O53" si="16">SUM(O39+O52)</f>
        <v>57442</v>
      </c>
      <c r="P53" s="92"/>
      <c r="Q53" s="95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  <c r="IO53" s="110"/>
      <c r="IP53" s="110"/>
      <c r="IQ53" s="110"/>
      <c r="IR53" s="110"/>
      <c r="IS53" s="110"/>
      <c r="IT53" s="110"/>
      <c r="IU53" s="110"/>
      <c r="IV53" s="110"/>
    </row>
    <row r="54" spans="1:256">
      <c r="A54" s="111" t="s">
        <v>124</v>
      </c>
      <c r="B54" s="112" t="s">
        <v>125</v>
      </c>
      <c r="C54" s="113">
        <v>554</v>
      </c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>
        <v>554</v>
      </c>
      <c r="P54" s="92"/>
      <c r="Q54" s="95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4"/>
      <c r="HZ54" s="114"/>
      <c r="IA54" s="114"/>
      <c r="IB54" s="114"/>
      <c r="IC54" s="114"/>
      <c r="ID54" s="114"/>
      <c r="IE54" s="114"/>
      <c r="IF54" s="114"/>
      <c r="IG54" s="114"/>
      <c r="IH54" s="114"/>
      <c r="II54" s="114"/>
      <c r="IJ54" s="114"/>
      <c r="IK54" s="114"/>
      <c r="IL54" s="114"/>
      <c r="IM54" s="114"/>
      <c r="IN54" s="114"/>
      <c r="IO54" s="114"/>
      <c r="IP54" s="114"/>
      <c r="IQ54" s="114"/>
      <c r="IR54" s="114"/>
      <c r="IS54" s="114"/>
      <c r="IT54" s="114"/>
      <c r="IU54" s="114"/>
      <c r="IV54" s="114"/>
    </row>
    <row r="55" spans="1:256">
      <c r="A55" s="115" t="s">
        <v>227</v>
      </c>
      <c r="B55" s="116" t="s">
        <v>228</v>
      </c>
      <c r="C55" s="109">
        <f>SUM(C54)</f>
        <v>554</v>
      </c>
      <c r="D55" s="109">
        <f t="shared" ref="D55:N56" si="17">SUM(D54)</f>
        <v>0</v>
      </c>
      <c r="E55" s="109">
        <f t="shared" si="17"/>
        <v>0</v>
      </c>
      <c r="F55" s="109">
        <f t="shared" si="17"/>
        <v>0</v>
      </c>
      <c r="G55" s="109">
        <f t="shared" si="17"/>
        <v>0</v>
      </c>
      <c r="H55" s="109">
        <f t="shared" si="17"/>
        <v>0</v>
      </c>
      <c r="I55" s="109">
        <f t="shared" si="17"/>
        <v>0</v>
      </c>
      <c r="J55" s="109">
        <f t="shared" si="17"/>
        <v>0</v>
      </c>
      <c r="K55" s="109">
        <f t="shared" si="17"/>
        <v>0</v>
      </c>
      <c r="L55" s="109">
        <f t="shared" si="17"/>
        <v>0</v>
      </c>
      <c r="M55" s="109">
        <f t="shared" si="17"/>
        <v>0</v>
      </c>
      <c r="N55" s="109">
        <f t="shared" si="17"/>
        <v>0</v>
      </c>
      <c r="O55" s="109">
        <v>554</v>
      </c>
      <c r="P55" s="92"/>
      <c r="Q55" s="95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  <c r="GK55" s="110"/>
      <c r="GL55" s="110"/>
      <c r="GM55" s="110"/>
      <c r="GN55" s="110"/>
      <c r="GO55" s="110"/>
      <c r="GP55" s="110"/>
      <c r="GQ55" s="110"/>
      <c r="GR55" s="110"/>
      <c r="GS55" s="110"/>
      <c r="GT55" s="110"/>
      <c r="GU55" s="110"/>
      <c r="GV55" s="110"/>
      <c r="GW55" s="110"/>
      <c r="GX55" s="110"/>
      <c r="GY55" s="110"/>
      <c r="GZ55" s="110"/>
      <c r="HA55" s="110"/>
      <c r="HB55" s="110"/>
      <c r="HC55" s="110"/>
      <c r="HD55" s="110"/>
      <c r="HE55" s="110"/>
      <c r="HF55" s="110"/>
      <c r="HG55" s="110"/>
      <c r="HH55" s="110"/>
      <c r="HI55" s="110"/>
      <c r="HJ55" s="110"/>
      <c r="HK55" s="110"/>
      <c r="HL55" s="110"/>
      <c r="HM55" s="110"/>
      <c r="HN55" s="110"/>
      <c r="HO55" s="110"/>
      <c r="HP55" s="110"/>
      <c r="HQ55" s="110"/>
      <c r="HR55" s="110"/>
      <c r="HS55" s="110"/>
      <c r="HT55" s="110"/>
      <c r="HU55" s="110"/>
      <c r="HV55" s="110"/>
      <c r="HW55" s="110"/>
      <c r="HX55" s="110"/>
      <c r="HY55" s="110"/>
      <c r="HZ55" s="110"/>
      <c r="IA55" s="110"/>
      <c r="IB55" s="110"/>
      <c r="IC55" s="110"/>
      <c r="ID55" s="110"/>
      <c r="IE55" s="110"/>
      <c r="IF55" s="110"/>
      <c r="IG55" s="110"/>
      <c r="IH55" s="110"/>
      <c r="II55" s="110"/>
      <c r="IJ55" s="110"/>
      <c r="IK55" s="110"/>
      <c r="IL55" s="110"/>
      <c r="IM55" s="110"/>
      <c r="IN55" s="110"/>
      <c r="IO55" s="110"/>
      <c r="IP55" s="110"/>
      <c r="IQ55" s="110"/>
      <c r="IR55" s="110"/>
      <c r="IS55" s="110"/>
      <c r="IT55" s="110"/>
      <c r="IU55" s="110"/>
      <c r="IV55" s="110"/>
    </row>
    <row r="56" spans="1:256">
      <c r="A56" s="115" t="s">
        <v>128</v>
      </c>
      <c r="B56" s="116" t="s">
        <v>129</v>
      </c>
      <c r="C56" s="109">
        <f>SUM(C55)</f>
        <v>554</v>
      </c>
      <c r="D56" s="109">
        <f t="shared" si="17"/>
        <v>0</v>
      </c>
      <c r="E56" s="109">
        <f t="shared" si="17"/>
        <v>0</v>
      </c>
      <c r="F56" s="109">
        <f t="shared" si="17"/>
        <v>0</v>
      </c>
      <c r="G56" s="109">
        <f t="shared" si="17"/>
        <v>0</v>
      </c>
      <c r="H56" s="109">
        <f t="shared" si="17"/>
        <v>0</v>
      </c>
      <c r="I56" s="109">
        <f t="shared" si="17"/>
        <v>0</v>
      </c>
      <c r="J56" s="109">
        <f t="shared" si="17"/>
        <v>0</v>
      </c>
      <c r="K56" s="109">
        <f t="shared" si="17"/>
        <v>0</v>
      </c>
      <c r="L56" s="109">
        <f t="shared" si="17"/>
        <v>0</v>
      </c>
      <c r="M56" s="109">
        <f t="shared" si="17"/>
        <v>0</v>
      </c>
      <c r="N56" s="109">
        <f t="shared" si="17"/>
        <v>0</v>
      </c>
      <c r="O56" s="109">
        <v>554</v>
      </c>
      <c r="P56" s="92"/>
      <c r="Q56" s="95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  <c r="HT56" s="110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110"/>
      <c r="IJ56" s="110"/>
      <c r="IK56" s="110"/>
      <c r="IL56" s="110"/>
      <c r="IM56" s="110"/>
      <c r="IN56" s="110"/>
      <c r="IO56" s="110"/>
      <c r="IP56" s="110"/>
      <c r="IQ56" s="110"/>
      <c r="IR56" s="110"/>
      <c r="IS56" s="110"/>
      <c r="IT56" s="110"/>
      <c r="IU56" s="110"/>
      <c r="IV56" s="110"/>
    </row>
    <row r="57" spans="1:256">
      <c r="A57" s="118" t="s">
        <v>15</v>
      </c>
      <c r="B57" s="118"/>
      <c r="C57" s="109">
        <f>SUM(C53+C56)</f>
        <v>1915</v>
      </c>
      <c r="D57" s="109">
        <f t="shared" ref="D57:N57" si="18">SUM(D53+D56)</f>
        <v>1362</v>
      </c>
      <c r="E57" s="109">
        <f t="shared" si="18"/>
        <v>1915</v>
      </c>
      <c r="F57" s="109">
        <f t="shared" si="18"/>
        <v>1890</v>
      </c>
      <c r="G57" s="109">
        <f t="shared" si="18"/>
        <v>27034</v>
      </c>
      <c r="H57" s="109">
        <f t="shared" si="18"/>
        <v>2351</v>
      </c>
      <c r="I57" s="109">
        <f t="shared" si="18"/>
        <v>11521</v>
      </c>
      <c r="J57" s="109">
        <f t="shared" si="18"/>
        <v>1719</v>
      </c>
      <c r="K57" s="109">
        <f t="shared" si="18"/>
        <v>2707</v>
      </c>
      <c r="L57" s="109">
        <f t="shared" si="18"/>
        <v>2574</v>
      </c>
      <c r="M57" s="109">
        <f t="shared" si="18"/>
        <v>1376</v>
      </c>
      <c r="N57" s="109">
        <f t="shared" si="18"/>
        <v>1632</v>
      </c>
      <c r="O57" s="109">
        <f>SUM(O39+O52+O56)</f>
        <v>57996</v>
      </c>
      <c r="P57" s="92"/>
      <c r="Q57" s="95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  <c r="GQ57" s="110"/>
      <c r="GR57" s="110"/>
      <c r="GS57" s="110"/>
      <c r="GT57" s="110"/>
      <c r="GU57" s="110"/>
      <c r="GV57" s="110"/>
      <c r="GW57" s="110"/>
      <c r="GX57" s="110"/>
      <c r="GY57" s="110"/>
      <c r="GZ57" s="110"/>
      <c r="HA57" s="110"/>
      <c r="HB57" s="110"/>
      <c r="HC57" s="110"/>
      <c r="HD57" s="110"/>
      <c r="HE57" s="110"/>
      <c r="HF57" s="110"/>
      <c r="HG57" s="110"/>
      <c r="HH57" s="110"/>
      <c r="HI57" s="110"/>
      <c r="HJ57" s="110"/>
      <c r="HK57" s="110"/>
      <c r="HL57" s="110"/>
      <c r="HM57" s="110"/>
      <c r="HN57" s="110"/>
      <c r="HO57" s="110"/>
      <c r="HP57" s="110"/>
      <c r="HQ57" s="110"/>
      <c r="HR57" s="110"/>
      <c r="HS57" s="110"/>
      <c r="HT57" s="110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0"/>
      <c r="IH57" s="110"/>
      <c r="II57" s="110"/>
      <c r="IJ57" s="110"/>
      <c r="IK57" s="110"/>
      <c r="IL57" s="110"/>
      <c r="IM57" s="110"/>
      <c r="IN57" s="110"/>
      <c r="IO57" s="110"/>
      <c r="IP57" s="110"/>
      <c r="IQ57" s="110"/>
      <c r="IR57" s="110"/>
      <c r="IS57" s="110"/>
      <c r="IT57" s="110"/>
      <c r="IU57" s="110"/>
      <c r="IV57" s="110"/>
    </row>
    <row r="58" spans="1:256">
      <c r="A58" s="142">
        <v>2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92"/>
      <c r="Q58" s="95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GY58" s="110"/>
      <c r="GZ58" s="110"/>
      <c r="HA58" s="110"/>
      <c r="HB58" s="110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110"/>
      <c r="HT58" s="110"/>
      <c r="HU58" s="110"/>
      <c r="HV58" s="110"/>
      <c r="HW58" s="110"/>
      <c r="HX58" s="110"/>
      <c r="HY58" s="110"/>
      <c r="HZ58" s="110"/>
      <c r="IA58" s="110"/>
      <c r="IB58" s="110"/>
      <c r="IC58" s="110"/>
      <c r="ID58" s="110"/>
      <c r="IE58" s="110"/>
      <c r="IF58" s="110"/>
      <c r="IG58" s="110"/>
      <c r="IH58" s="110"/>
      <c r="II58" s="110"/>
      <c r="IJ58" s="110"/>
      <c r="IK58" s="110"/>
      <c r="IL58" s="110"/>
      <c r="IM58" s="110"/>
      <c r="IN58" s="110"/>
      <c r="IO58" s="110"/>
      <c r="IP58" s="110"/>
      <c r="IQ58" s="110"/>
      <c r="IR58" s="110"/>
      <c r="IS58" s="110"/>
      <c r="IT58" s="110"/>
      <c r="IU58" s="110"/>
      <c r="IV58" s="110"/>
    </row>
    <row r="59" spans="1:256">
      <c r="A59" s="119"/>
      <c r="B59" s="119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17"/>
      <c r="Q59" s="95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  <c r="GS59" s="110"/>
      <c r="GT59" s="110"/>
      <c r="GU59" s="110"/>
      <c r="GV59" s="110"/>
      <c r="GW59" s="110"/>
      <c r="GX59" s="110"/>
      <c r="GY59" s="110"/>
      <c r="GZ59" s="110"/>
      <c r="HA59" s="110"/>
      <c r="HB59" s="110"/>
      <c r="HC59" s="110"/>
      <c r="HD59" s="110"/>
      <c r="HE59" s="110"/>
      <c r="HF59" s="110"/>
      <c r="HG59" s="110"/>
      <c r="HH59" s="110"/>
      <c r="HI59" s="110"/>
      <c r="HJ59" s="110"/>
      <c r="HK59" s="110"/>
      <c r="HL59" s="110"/>
      <c r="HM59" s="110"/>
      <c r="HN59" s="110"/>
      <c r="HO59" s="110"/>
      <c r="HP59" s="110"/>
      <c r="HQ59" s="110"/>
      <c r="HR59" s="110"/>
      <c r="HS59" s="110"/>
      <c r="HT59" s="110"/>
      <c r="HU59" s="110"/>
      <c r="HV59" s="110"/>
      <c r="HW59" s="110"/>
      <c r="HX59" s="110"/>
      <c r="HY59" s="110"/>
      <c r="HZ59" s="110"/>
      <c r="IA59" s="110"/>
      <c r="IB59" s="110"/>
      <c r="IC59" s="110"/>
      <c r="ID59" s="110"/>
      <c r="IE59" s="110"/>
      <c r="IF59" s="110"/>
      <c r="IG59" s="110"/>
      <c r="IH59" s="110"/>
      <c r="II59" s="110"/>
      <c r="IJ59" s="110"/>
      <c r="IK59" s="110"/>
      <c r="IL59" s="110"/>
      <c r="IM59" s="110"/>
      <c r="IN59" s="110"/>
      <c r="IO59" s="110"/>
      <c r="IP59" s="110"/>
      <c r="IQ59" s="110"/>
      <c r="IR59" s="110"/>
      <c r="IS59" s="110"/>
      <c r="IT59" s="110"/>
      <c r="IU59" s="110"/>
      <c r="IV59" s="110"/>
    </row>
    <row r="60" spans="1:256">
      <c r="A60" s="119"/>
      <c r="B60" s="119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17"/>
      <c r="Q60" s="95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110"/>
      <c r="HT60" s="110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  <c r="IK60" s="110"/>
      <c r="IL60" s="110"/>
      <c r="IM60" s="110"/>
      <c r="IN60" s="110"/>
      <c r="IO60" s="110"/>
      <c r="IP60" s="110"/>
      <c r="IQ60" s="110"/>
      <c r="IR60" s="110"/>
      <c r="IS60" s="110"/>
      <c r="IT60" s="110"/>
      <c r="IU60" s="110"/>
      <c r="IV60" s="110"/>
    </row>
    <row r="61" spans="1:256">
      <c r="A61" s="119"/>
      <c r="B61" s="119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17"/>
      <c r="Q61" s="95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</row>
    <row r="62" spans="1:256">
      <c r="A62" s="119"/>
      <c r="B62" s="119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17"/>
      <c r="Q62" s="95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  <c r="GK62" s="110"/>
      <c r="GL62" s="110"/>
      <c r="GM62" s="110"/>
      <c r="GN62" s="110"/>
      <c r="GO62" s="110"/>
      <c r="GP62" s="110"/>
      <c r="GQ62" s="110"/>
      <c r="GR62" s="110"/>
      <c r="GS62" s="110"/>
      <c r="GT62" s="110"/>
      <c r="GU62" s="110"/>
      <c r="GV62" s="110"/>
      <c r="GW62" s="110"/>
      <c r="GX62" s="110"/>
      <c r="GY62" s="110"/>
      <c r="GZ62" s="110"/>
      <c r="HA62" s="110"/>
      <c r="HB62" s="110"/>
      <c r="HC62" s="110"/>
      <c r="HD62" s="110"/>
      <c r="HE62" s="110"/>
      <c r="HF62" s="110"/>
      <c r="HG62" s="110"/>
      <c r="HH62" s="110"/>
      <c r="HI62" s="110"/>
      <c r="HJ62" s="110"/>
      <c r="HK62" s="110"/>
      <c r="HL62" s="110"/>
      <c r="HM62" s="110"/>
      <c r="HN62" s="110"/>
      <c r="HO62" s="110"/>
      <c r="HP62" s="110"/>
      <c r="HQ62" s="110"/>
      <c r="HR62" s="110"/>
      <c r="HS62" s="110"/>
      <c r="HT62" s="110"/>
      <c r="HU62" s="110"/>
      <c r="HV62" s="110"/>
      <c r="HW62" s="110"/>
      <c r="HX62" s="110"/>
      <c r="HY62" s="110"/>
      <c r="HZ62" s="110"/>
      <c r="IA62" s="110"/>
      <c r="IB62" s="110"/>
      <c r="IC62" s="110"/>
      <c r="ID62" s="110"/>
      <c r="IE62" s="110"/>
      <c r="IF62" s="110"/>
      <c r="IG62" s="110"/>
      <c r="IH62" s="110"/>
      <c r="II62" s="110"/>
      <c r="IJ62" s="110"/>
      <c r="IK62" s="110"/>
      <c r="IL62" s="110"/>
      <c r="IM62" s="110"/>
      <c r="IN62" s="110"/>
      <c r="IO62" s="110"/>
      <c r="IP62" s="110"/>
      <c r="IQ62" s="110"/>
      <c r="IR62" s="110"/>
      <c r="IS62" s="110"/>
      <c r="IT62" s="110"/>
      <c r="IU62" s="110"/>
      <c r="IV62" s="110"/>
    </row>
    <row r="63" spans="1:256">
      <c r="A63" s="119"/>
      <c r="B63" s="119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17"/>
      <c r="Q63" s="95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110"/>
      <c r="GF63" s="110"/>
      <c r="GG63" s="110"/>
      <c r="GH63" s="110"/>
      <c r="GI63" s="110"/>
      <c r="GJ63" s="110"/>
      <c r="GK63" s="110"/>
      <c r="GL63" s="110"/>
      <c r="GM63" s="110"/>
      <c r="GN63" s="110"/>
      <c r="GO63" s="110"/>
      <c r="GP63" s="110"/>
      <c r="GQ63" s="110"/>
      <c r="GR63" s="110"/>
      <c r="GS63" s="110"/>
      <c r="GT63" s="110"/>
      <c r="GU63" s="110"/>
      <c r="GV63" s="110"/>
      <c r="GW63" s="110"/>
      <c r="GX63" s="110"/>
      <c r="GY63" s="110"/>
      <c r="GZ63" s="110"/>
      <c r="HA63" s="110"/>
      <c r="HB63" s="110"/>
      <c r="HC63" s="110"/>
      <c r="HD63" s="110"/>
      <c r="HE63" s="110"/>
      <c r="HF63" s="110"/>
      <c r="HG63" s="110"/>
      <c r="HH63" s="110"/>
      <c r="HI63" s="110"/>
      <c r="HJ63" s="110"/>
      <c r="HK63" s="110"/>
      <c r="HL63" s="110"/>
      <c r="HM63" s="110"/>
      <c r="HN63" s="110"/>
      <c r="HO63" s="110"/>
      <c r="HP63" s="110"/>
      <c r="HQ63" s="110"/>
      <c r="HR63" s="110"/>
      <c r="HS63" s="110"/>
      <c r="HT63" s="110"/>
      <c r="HU63" s="110"/>
      <c r="HV63" s="110"/>
      <c r="HW63" s="110"/>
      <c r="HX63" s="110"/>
      <c r="HY63" s="110"/>
      <c r="HZ63" s="110"/>
      <c r="IA63" s="110"/>
      <c r="IB63" s="110"/>
      <c r="IC63" s="110"/>
      <c r="ID63" s="110"/>
      <c r="IE63" s="110"/>
      <c r="IF63" s="110"/>
      <c r="IG63" s="110"/>
      <c r="IH63" s="110"/>
      <c r="II63" s="110"/>
      <c r="IJ63" s="110"/>
      <c r="IK63" s="110"/>
      <c r="IL63" s="110"/>
      <c r="IM63" s="110"/>
      <c r="IN63" s="110"/>
      <c r="IO63" s="110"/>
      <c r="IP63" s="110"/>
      <c r="IQ63" s="110"/>
      <c r="IR63" s="110"/>
      <c r="IS63" s="110"/>
      <c r="IT63" s="110"/>
      <c r="IU63" s="110"/>
      <c r="IV63" s="110"/>
    </row>
    <row r="64" spans="1:256">
      <c r="A64" s="119"/>
      <c r="B64" s="119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17"/>
      <c r="Q64" s="95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  <c r="GK64" s="110"/>
      <c r="GL64" s="110"/>
      <c r="GM64" s="110"/>
      <c r="GN64" s="110"/>
      <c r="GO64" s="110"/>
      <c r="GP64" s="110"/>
      <c r="GQ64" s="110"/>
      <c r="GR64" s="110"/>
      <c r="GS64" s="110"/>
      <c r="GT64" s="110"/>
      <c r="GU64" s="110"/>
      <c r="GV64" s="110"/>
      <c r="GW64" s="110"/>
      <c r="GX64" s="110"/>
      <c r="GY64" s="110"/>
      <c r="GZ64" s="110"/>
      <c r="HA64" s="110"/>
      <c r="HB64" s="110"/>
      <c r="HC64" s="110"/>
      <c r="HD64" s="110"/>
      <c r="HE64" s="110"/>
      <c r="HF64" s="110"/>
      <c r="HG64" s="110"/>
      <c r="HH64" s="110"/>
      <c r="HI64" s="110"/>
      <c r="HJ64" s="110"/>
      <c r="HK64" s="110"/>
      <c r="HL64" s="110"/>
      <c r="HM64" s="110"/>
      <c r="HN64" s="110"/>
      <c r="HO64" s="110"/>
      <c r="HP64" s="110"/>
      <c r="HQ64" s="110"/>
      <c r="HR64" s="110"/>
      <c r="HS64" s="110"/>
      <c r="HT64" s="110"/>
      <c r="HU64" s="110"/>
      <c r="HV64" s="110"/>
      <c r="HW64" s="110"/>
      <c r="HX64" s="110"/>
      <c r="HY64" s="110"/>
      <c r="HZ64" s="110"/>
      <c r="IA64" s="110"/>
      <c r="IB64" s="110"/>
      <c r="IC64" s="110"/>
      <c r="ID64" s="110"/>
      <c r="IE64" s="110"/>
      <c r="IF64" s="110"/>
      <c r="IG64" s="110"/>
      <c r="IH64" s="110"/>
      <c r="II64" s="110"/>
      <c r="IJ64" s="110"/>
      <c r="IK64" s="110"/>
      <c r="IL64" s="110"/>
      <c r="IM64" s="110"/>
      <c r="IN64" s="110"/>
      <c r="IO64" s="110"/>
      <c r="IP64" s="110"/>
      <c r="IQ64" s="110"/>
      <c r="IR64" s="110"/>
      <c r="IS64" s="110"/>
      <c r="IT64" s="110"/>
      <c r="IU64" s="110"/>
      <c r="IV64" s="110"/>
    </row>
    <row r="65" spans="1:256">
      <c r="A65" s="119"/>
      <c r="B65" s="119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17"/>
      <c r="Q65" s="95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  <c r="GQ65" s="110"/>
      <c r="GR65" s="110"/>
      <c r="GS65" s="110"/>
      <c r="GT65" s="110"/>
      <c r="GU65" s="110"/>
      <c r="GV65" s="110"/>
      <c r="GW65" s="110"/>
      <c r="GX65" s="110"/>
      <c r="GY65" s="110"/>
      <c r="GZ65" s="110"/>
      <c r="HA65" s="110"/>
      <c r="HB65" s="110"/>
      <c r="HC65" s="110"/>
      <c r="HD65" s="110"/>
      <c r="HE65" s="110"/>
      <c r="HF65" s="110"/>
      <c r="HG65" s="110"/>
      <c r="HH65" s="110"/>
      <c r="HI65" s="110"/>
      <c r="HJ65" s="110"/>
      <c r="HK65" s="110"/>
      <c r="HL65" s="110"/>
      <c r="HM65" s="110"/>
      <c r="HN65" s="110"/>
      <c r="HO65" s="110"/>
      <c r="HP65" s="110"/>
      <c r="HQ65" s="110"/>
      <c r="HR65" s="110"/>
      <c r="HS65" s="110"/>
      <c r="HT65" s="110"/>
      <c r="HU65" s="110"/>
      <c r="HV65" s="110"/>
      <c r="HW65" s="110"/>
      <c r="HX65" s="110"/>
      <c r="HY65" s="110"/>
      <c r="HZ65" s="110"/>
      <c r="IA65" s="110"/>
      <c r="IB65" s="110"/>
      <c r="IC65" s="110"/>
      <c r="ID65" s="110"/>
      <c r="IE65" s="110"/>
      <c r="IF65" s="110"/>
      <c r="IG65" s="110"/>
      <c r="IH65" s="110"/>
      <c r="II65" s="110"/>
      <c r="IJ65" s="110"/>
      <c r="IK65" s="110"/>
      <c r="IL65" s="110"/>
      <c r="IM65" s="110"/>
      <c r="IN65" s="110"/>
      <c r="IO65" s="110"/>
      <c r="IP65" s="110"/>
      <c r="IQ65" s="110"/>
      <c r="IR65" s="110"/>
      <c r="IS65" s="110"/>
      <c r="IT65" s="110"/>
      <c r="IU65" s="110"/>
      <c r="IV65" s="110"/>
    </row>
    <row r="66" spans="1:256" ht="53.25" customHeight="1">
      <c r="A66" s="119"/>
      <c r="B66" s="119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17"/>
      <c r="Q66" s="95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10"/>
      <c r="HQ66" s="110"/>
      <c r="HR66" s="110"/>
      <c r="HS66" s="110"/>
      <c r="HT66" s="110"/>
      <c r="HU66" s="110"/>
      <c r="HV66" s="110"/>
      <c r="HW66" s="110"/>
      <c r="HX66" s="110"/>
      <c r="HY66" s="110"/>
      <c r="HZ66" s="110"/>
      <c r="IA66" s="110"/>
      <c r="IB66" s="110"/>
      <c r="IC66" s="110"/>
      <c r="ID66" s="110"/>
      <c r="IE66" s="110"/>
      <c r="IF66" s="110"/>
      <c r="IG66" s="110"/>
      <c r="IH66" s="110"/>
      <c r="II66" s="110"/>
      <c r="IJ66" s="110"/>
      <c r="IK66" s="110"/>
      <c r="IL66" s="110"/>
      <c r="IM66" s="110"/>
      <c r="IN66" s="110"/>
      <c r="IO66" s="110"/>
      <c r="IP66" s="110"/>
      <c r="IQ66" s="110"/>
      <c r="IR66" s="110"/>
      <c r="IS66" s="110"/>
      <c r="IT66" s="110"/>
      <c r="IU66" s="110"/>
      <c r="IV66" s="110"/>
    </row>
    <row r="67" spans="1:256" ht="53.25" customHeight="1">
      <c r="A67" s="119"/>
      <c r="B67" s="119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17"/>
      <c r="Q67" s="95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  <c r="GK67" s="110"/>
      <c r="GL67" s="110"/>
      <c r="GM67" s="110"/>
      <c r="GN67" s="110"/>
      <c r="GO67" s="110"/>
      <c r="GP67" s="110"/>
      <c r="GQ67" s="110"/>
      <c r="GR67" s="110"/>
      <c r="GS67" s="110"/>
      <c r="GT67" s="110"/>
      <c r="GU67" s="110"/>
      <c r="GV67" s="110"/>
      <c r="GW67" s="110"/>
      <c r="GX67" s="110"/>
      <c r="GY67" s="110"/>
      <c r="GZ67" s="110"/>
      <c r="HA67" s="110"/>
      <c r="HB67" s="110"/>
      <c r="HC67" s="110"/>
      <c r="HD67" s="110"/>
      <c r="HE67" s="110"/>
      <c r="HF67" s="110"/>
      <c r="HG67" s="110"/>
      <c r="HH67" s="110"/>
      <c r="HI67" s="110"/>
      <c r="HJ67" s="110"/>
      <c r="HK67" s="110"/>
      <c r="HL67" s="110"/>
      <c r="HM67" s="110"/>
      <c r="HN67" s="110"/>
      <c r="HO67" s="110"/>
      <c r="HP67" s="110"/>
      <c r="HQ67" s="110"/>
      <c r="HR67" s="110"/>
      <c r="HS67" s="110"/>
      <c r="HT67" s="110"/>
      <c r="HU67" s="110"/>
      <c r="HV67" s="110"/>
      <c r="HW67" s="110"/>
      <c r="HX67" s="110"/>
      <c r="HY67" s="110"/>
      <c r="HZ67" s="110"/>
      <c r="IA67" s="110"/>
      <c r="IB67" s="110"/>
      <c r="IC67" s="110"/>
      <c r="ID67" s="110"/>
      <c r="IE67" s="110"/>
      <c r="IF67" s="110"/>
      <c r="IG67" s="110"/>
      <c r="IH67" s="110"/>
      <c r="II67" s="110"/>
      <c r="IJ67" s="110"/>
      <c r="IK67" s="110"/>
      <c r="IL67" s="110"/>
      <c r="IM67" s="110"/>
      <c r="IN67" s="110"/>
      <c r="IO67" s="110"/>
      <c r="IP67" s="110"/>
      <c r="IQ67" s="110"/>
      <c r="IR67" s="110"/>
      <c r="IS67" s="110"/>
      <c r="IT67" s="110"/>
      <c r="IU67" s="110"/>
      <c r="IV67" s="110"/>
    </row>
    <row r="68" spans="1:256" ht="53.25" customHeight="1">
      <c r="A68" s="119"/>
      <c r="B68" s="119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17"/>
      <c r="Q68" s="95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0"/>
      <c r="GP68" s="110"/>
      <c r="GQ68" s="110"/>
      <c r="GR68" s="110"/>
      <c r="GS68" s="110"/>
      <c r="GT68" s="110"/>
      <c r="GU68" s="110"/>
      <c r="GV68" s="110"/>
      <c r="GW68" s="110"/>
      <c r="GX68" s="110"/>
      <c r="GY68" s="110"/>
      <c r="GZ68" s="110"/>
      <c r="HA68" s="110"/>
      <c r="HB68" s="110"/>
      <c r="HC68" s="110"/>
      <c r="HD68" s="110"/>
      <c r="HE68" s="110"/>
      <c r="HF68" s="110"/>
      <c r="HG68" s="110"/>
      <c r="HH68" s="110"/>
      <c r="HI68" s="110"/>
      <c r="HJ68" s="110"/>
      <c r="HK68" s="110"/>
      <c r="HL68" s="110"/>
      <c r="HM68" s="110"/>
      <c r="HN68" s="110"/>
      <c r="HO68" s="110"/>
      <c r="HP68" s="110"/>
      <c r="HQ68" s="110"/>
      <c r="HR68" s="110"/>
      <c r="HS68" s="110"/>
      <c r="HT68" s="110"/>
      <c r="HU68" s="110"/>
      <c r="HV68" s="110"/>
      <c r="HW68" s="110"/>
      <c r="HX68" s="110"/>
      <c r="HY68" s="110"/>
      <c r="HZ68" s="110"/>
      <c r="IA68" s="110"/>
      <c r="IB68" s="110"/>
      <c r="IC68" s="110"/>
      <c r="ID68" s="110"/>
      <c r="IE68" s="110"/>
      <c r="IF68" s="110"/>
      <c r="IG68" s="110"/>
      <c r="IH68" s="110"/>
      <c r="II68" s="110"/>
      <c r="IJ68" s="110"/>
      <c r="IK68" s="110"/>
      <c r="IL68" s="110"/>
      <c r="IM68" s="110"/>
      <c r="IN68" s="110"/>
      <c r="IO68" s="110"/>
      <c r="IP68" s="110"/>
      <c r="IQ68" s="110"/>
      <c r="IR68" s="110"/>
      <c r="IS68" s="110"/>
      <c r="IT68" s="110"/>
      <c r="IU68" s="110"/>
      <c r="IV68" s="110"/>
    </row>
    <row r="69" spans="1:256">
      <c r="A69" s="119"/>
      <c r="B69" s="119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17"/>
      <c r="Q69" s="95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  <c r="GK69" s="110"/>
      <c r="GL69" s="110"/>
      <c r="GM69" s="110"/>
      <c r="GN69" s="110"/>
      <c r="GO69" s="110"/>
      <c r="GP69" s="110"/>
      <c r="GQ69" s="110"/>
      <c r="GR69" s="110"/>
      <c r="GS69" s="110"/>
      <c r="GT69" s="110"/>
      <c r="GU69" s="110"/>
      <c r="GV69" s="110"/>
      <c r="GW69" s="110"/>
      <c r="GX69" s="110"/>
      <c r="GY69" s="110"/>
      <c r="GZ69" s="110"/>
      <c r="HA69" s="110"/>
      <c r="HB69" s="110"/>
      <c r="HC69" s="110"/>
      <c r="HD69" s="110"/>
      <c r="HE69" s="110"/>
      <c r="HF69" s="110"/>
      <c r="HG69" s="110"/>
      <c r="HH69" s="110"/>
      <c r="HI69" s="110"/>
      <c r="HJ69" s="110"/>
      <c r="HK69" s="110"/>
      <c r="HL69" s="110"/>
      <c r="HM69" s="110"/>
      <c r="HN69" s="110"/>
      <c r="HO69" s="110"/>
      <c r="HP69" s="110"/>
      <c r="HQ69" s="110"/>
      <c r="HR69" s="110"/>
      <c r="HS69" s="110"/>
      <c r="HT69" s="110"/>
      <c r="HU69" s="110"/>
      <c r="HV69" s="110"/>
      <c r="HW69" s="110"/>
      <c r="HX69" s="110"/>
      <c r="HY69" s="110"/>
      <c r="HZ69" s="110"/>
      <c r="IA69" s="110"/>
      <c r="IB69" s="110"/>
      <c r="IC69" s="110"/>
      <c r="ID69" s="110"/>
      <c r="IE69" s="110"/>
      <c r="IF69" s="110"/>
      <c r="IG69" s="110"/>
      <c r="IH69" s="110"/>
      <c r="II69" s="110"/>
      <c r="IJ69" s="110"/>
      <c r="IK69" s="110"/>
      <c r="IL69" s="110"/>
      <c r="IM69" s="110"/>
      <c r="IN69" s="110"/>
      <c r="IO69" s="110"/>
      <c r="IP69" s="110"/>
      <c r="IQ69" s="110"/>
      <c r="IR69" s="110"/>
      <c r="IS69" s="110"/>
      <c r="IT69" s="110"/>
      <c r="IU69" s="110"/>
      <c r="IV69" s="110"/>
    </row>
    <row r="70" spans="1:256">
      <c r="A70" s="119"/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17"/>
      <c r="Q70" s="95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  <c r="HT70" s="110"/>
      <c r="HU70" s="110"/>
      <c r="HV70" s="110"/>
      <c r="HW70" s="110"/>
      <c r="HX70" s="110"/>
      <c r="HY70" s="110"/>
      <c r="HZ70" s="110"/>
      <c r="IA70" s="110"/>
      <c r="IB70" s="110"/>
      <c r="IC70" s="110"/>
      <c r="ID70" s="110"/>
      <c r="IE70" s="110"/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10"/>
      <c r="IS70" s="110"/>
      <c r="IT70" s="110"/>
      <c r="IU70" s="110"/>
      <c r="IV70" s="110"/>
    </row>
    <row r="71" spans="1:256">
      <c r="A71" s="119"/>
      <c r="B71" s="119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17"/>
      <c r="Q71" s="95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  <c r="GK71" s="110"/>
      <c r="GL71" s="110"/>
      <c r="GM71" s="110"/>
      <c r="GN71" s="110"/>
      <c r="GO71" s="110"/>
      <c r="GP71" s="110"/>
      <c r="GQ71" s="110"/>
      <c r="GR71" s="110"/>
      <c r="GS71" s="110"/>
      <c r="GT71" s="110"/>
      <c r="GU71" s="110"/>
      <c r="GV71" s="110"/>
      <c r="GW71" s="110"/>
      <c r="GX71" s="110"/>
      <c r="GY71" s="110"/>
      <c r="GZ71" s="110"/>
      <c r="HA71" s="110"/>
      <c r="HB71" s="110"/>
      <c r="HC71" s="110"/>
      <c r="HD71" s="110"/>
      <c r="HE71" s="110"/>
      <c r="HF71" s="110"/>
      <c r="HG71" s="110"/>
      <c r="HH71" s="110"/>
      <c r="HI71" s="110"/>
      <c r="HJ71" s="110"/>
      <c r="HK71" s="110"/>
      <c r="HL71" s="110"/>
      <c r="HM71" s="110"/>
      <c r="HN71" s="110"/>
      <c r="HO71" s="110"/>
      <c r="HP71" s="110"/>
      <c r="HQ71" s="110"/>
      <c r="HR71" s="110"/>
      <c r="HS71" s="110"/>
      <c r="HT71" s="110"/>
      <c r="HU71" s="110"/>
      <c r="HV71" s="110"/>
      <c r="HW71" s="110"/>
      <c r="HX71" s="110"/>
      <c r="HY71" s="110"/>
      <c r="HZ71" s="110"/>
      <c r="IA71" s="110"/>
      <c r="IB71" s="110"/>
      <c r="IC71" s="110"/>
      <c r="ID71" s="110"/>
      <c r="IE71" s="110"/>
      <c r="IF71" s="110"/>
      <c r="IG71" s="110"/>
      <c r="IH71" s="110"/>
      <c r="II71" s="110"/>
      <c r="IJ71" s="110"/>
      <c r="IK71" s="110"/>
      <c r="IL71" s="110"/>
      <c r="IM71" s="110"/>
      <c r="IN71" s="110"/>
      <c r="IO71" s="110"/>
      <c r="IP71" s="110"/>
      <c r="IQ71" s="110"/>
      <c r="IR71" s="110"/>
      <c r="IS71" s="110"/>
      <c r="IT71" s="110"/>
      <c r="IU71" s="110"/>
      <c r="IV71" s="110"/>
    </row>
    <row r="72" spans="1:256">
      <c r="A72" s="119"/>
      <c r="B72" s="119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17"/>
      <c r="Q72" s="95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  <c r="GU72" s="110"/>
      <c r="GV72" s="110"/>
      <c r="GW72" s="110"/>
      <c r="GX72" s="110"/>
      <c r="GY72" s="110"/>
      <c r="GZ72" s="110"/>
      <c r="HA72" s="110"/>
      <c r="HB72" s="110"/>
      <c r="HC72" s="110"/>
      <c r="HD72" s="110"/>
      <c r="HE72" s="110"/>
      <c r="HF72" s="110"/>
      <c r="HG72" s="110"/>
      <c r="HH72" s="110"/>
      <c r="HI72" s="110"/>
      <c r="HJ72" s="110"/>
      <c r="HK72" s="110"/>
      <c r="HL72" s="110"/>
      <c r="HM72" s="110"/>
      <c r="HN72" s="110"/>
      <c r="HO72" s="110"/>
      <c r="HP72" s="110"/>
      <c r="HQ72" s="110"/>
      <c r="HR72" s="110"/>
      <c r="HS72" s="110"/>
      <c r="HT72" s="110"/>
      <c r="HU72" s="110"/>
      <c r="HV72" s="110"/>
      <c r="HW72" s="110"/>
      <c r="HX72" s="110"/>
      <c r="HY72" s="110"/>
      <c r="HZ72" s="110"/>
      <c r="IA72" s="110"/>
      <c r="IB72" s="110"/>
      <c r="IC72" s="110"/>
      <c r="ID72" s="110"/>
      <c r="IE72" s="110"/>
      <c r="IF72" s="110"/>
      <c r="IG72" s="110"/>
      <c r="IH72" s="110"/>
      <c r="II72" s="110"/>
      <c r="IJ72" s="110"/>
      <c r="IK72" s="110"/>
      <c r="IL72" s="110"/>
      <c r="IM72" s="110"/>
      <c r="IN72" s="110"/>
      <c r="IO72" s="110"/>
      <c r="IP72" s="110"/>
      <c r="IQ72" s="110"/>
      <c r="IR72" s="110"/>
      <c r="IS72" s="110"/>
      <c r="IT72" s="110"/>
      <c r="IU72" s="110"/>
      <c r="IV72" s="110"/>
    </row>
    <row r="73" spans="1:256" ht="28.5">
      <c r="A73" s="88" t="s">
        <v>25</v>
      </c>
      <c r="B73" s="89" t="s">
        <v>26</v>
      </c>
      <c r="C73" s="90" t="s">
        <v>206</v>
      </c>
      <c r="D73" s="90" t="s">
        <v>207</v>
      </c>
      <c r="E73" s="90" t="s">
        <v>208</v>
      </c>
      <c r="F73" s="90" t="s">
        <v>209</v>
      </c>
      <c r="G73" s="90" t="s">
        <v>210</v>
      </c>
      <c r="H73" s="90" t="s">
        <v>211</v>
      </c>
      <c r="I73" s="90" t="s">
        <v>212</v>
      </c>
      <c r="J73" s="90" t="s">
        <v>213</v>
      </c>
      <c r="K73" s="90" t="s">
        <v>214</v>
      </c>
      <c r="L73" s="90" t="s">
        <v>215</v>
      </c>
      <c r="M73" s="90" t="s">
        <v>216</v>
      </c>
      <c r="N73" s="90" t="s">
        <v>217</v>
      </c>
      <c r="O73" s="91" t="s">
        <v>218</v>
      </c>
      <c r="P73" s="117"/>
      <c r="Q73" s="95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  <c r="GK73" s="110"/>
      <c r="GL73" s="110"/>
      <c r="GM73" s="110"/>
      <c r="GN73" s="110"/>
      <c r="GO73" s="110"/>
      <c r="GP73" s="110"/>
      <c r="GQ73" s="110"/>
      <c r="GR73" s="110"/>
      <c r="GS73" s="110"/>
      <c r="GT73" s="110"/>
      <c r="GU73" s="110"/>
      <c r="GV73" s="110"/>
      <c r="GW73" s="110"/>
      <c r="GX73" s="110"/>
      <c r="GY73" s="110"/>
      <c r="GZ73" s="110"/>
      <c r="HA73" s="110"/>
      <c r="HB73" s="110"/>
      <c r="HC73" s="110"/>
      <c r="HD73" s="110"/>
      <c r="HE73" s="110"/>
      <c r="HF73" s="110"/>
      <c r="HG73" s="110"/>
      <c r="HH73" s="110"/>
      <c r="HI73" s="110"/>
      <c r="HJ73" s="110"/>
      <c r="HK73" s="110"/>
      <c r="HL73" s="110"/>
      <c r="HM73" s="110"/>
      <c r="HN73" s="110"/>
      <c r="HO73" s="110"/>
      <c r="HP73" s="110"/>
      <c r="HQ73" s="110"/>
      <c r="HR73" s="110"/>
      <c r="HS73" s="110"/>
      <c r="HT73" s="110"/>
      <c r="HU73" s="110"/>
      <c r="HV73" s="110"/>
      <c r="HW73" s="110"/>
      <c r="HX73" s="110"/>
      <c r="HY73" s="110"/>
      <c r="HZ73" s="110"/>
      <c r="IA73" s="110"/>
      <c r="IB73" s="110"/>
      <c r="IC73" s="110"/>
      <c r="ID73" s="110"/>
      <c r="IE73" s="110"/>
      <c r="IF73" s="110"/>
      <c r="IG73" s="110"/>
      <c r="IH73" s="110"/>
      <c r="II73" s="110"/>
      <c r="IJ73" s="110"/>
      <c r="IK73" s="110"/>
      <c r="IL73" s="110"/>
      <c r="IM73" s="110"/>
      <c r="IN73" s="110"/>
      <c r="IO73" s="110"/>
      <c r="IP73" s="110"/>
      <c r="IQ73" s="110"/>
      <c r="IR73" s="110"/>
      <c r="IS73" s="110"/>
      <c r="IT73" s="110"/>
      <c r="IU73" s="110"/>
      <c r="IV73" s="110"/>
    </row>
    <row r="74" spans="1:256">
      <c r="A74" s="96" t="s">
        <v>135</v>
      </c>
      <c r="B74" s="106" t="s">
        <v>136</v>
      </c>
      <c r="C74" s="15">
        <v>904</v>
      </c>
      <c r="D74" s="15">
        <v>904</v>
      </c>
      <c r="E74" s="15">
        <v>904</v>
      </c>
      <c r="F74" s="15">
        <v>904</v>
      </c>
      <c r="G74" s="15">
        <v>904</v>
      </c>
      <c r="H74" s="15">
        <v>904</v>
      </c>
      <c r="I74" s="15">
        <v>904</v>
      </c>
      <c r="J74" s="15">
        <v>909</v>
      </c>
      <c r="K74" s="15">
        <v>904</v>
      </c>
      <c r="L74" s="15">
        <v>904</v>
      </c>
      <c r="M74" s="15">
        <v>904</v>
      </c>
      <c r="N74" s="15">
        <v>904</v>
      </c>
      <c r="O74" s="15">
        <v>10853</v>
      </c>
      <c r="P74" s="95"/>
      <c r="Q74" s="95"/>
    </row>
    <row r="75" spans="1:256">
      <c r="A75" s="96" t="s">
        <v>240</v>
      </c>
      <c r="B75" s="106" t="s">
        <v>174</v>
      </c>
      <c r="C75" s="15">
        <v>258</v>
      </c>
      <c r="D75" s="15">
        <v>258</v>
      </c>
      <c r="E75" s="15">
        <v>258</v>
      </c>
      <c r="F75" s="15">
        <v>258</v>
      </c>
      <c r="G75" s="15">
        <v>258</v>
      </c>
      <c r="H75" s="15">
        <v>258</v>
      </c>
      <c r="I75" s="15">
        <v>258</v>
      </c>
      <c r="J75" s="15">
        <v>253</v>
      </c>
      <c r="K75" s="15">
        <v>258</v>
      </c>
      <c r="L75" s="15">
        <v>258</v>
      </c>
      <c r="M75" s="15">
        <v>258</v>
      </c>
      <c r="N75" s="15">
        <v>258</v>
      </c>
      <c r="O75" s="15">
        <v>3091</v>
      </c>
      <c r="P75" s="95"/>
      <c r="Q75" s="95"/>
    </row>
    <row r="76" spans="1:256">
      <c r="A76" s="96" t="s">
        <v>241</v>
      </c>
      <c r="B76" s="106" t="s">
        <v>176</v>
      </c>
      <c r="C76" s="15">
        <v>100</v>
      </c>
      <c r="D76" s="15">
        <v>100</v>
      </c>
      <c r="E76" s="15">
        <v>100</v>
      </c>
      <c r="F76" s="15">
        <v>100</v>
      </c>
      <c r="G76" s="15">
        <v>100</v>
      </c>
      <c r="H76" s="15">
        <v>100</v>
      </c>
      <c r="I76" s="15">
        <v>100</v>
      </c>
      <c r="J76" s="15">
        <v>100</v>
      </c>
      <c r="K76" s="15">
        <v>100</v>
      </c>
      <c r="L76" s="15">
        <v>100</v>
      </c>
      <c r="M76" s="15">
        <v>100</v>
      </c>
      <c r="N76" s="15">
        <v>100</v>
      </c>
      <c r="O76" s="15">
        <v>1200</v>
      </c>
      <c r="P76" s="95"/>
      <c r="Q76" s="95"/>
    </row>
    <row r="77" spans="1:256">
      <c r="A77" s="96" t="s">
        <v>242</v>
      </c>
      <c r="B77" s="106" t="s">
        <v>178</v>
      </c>
      <c r="C77" s="15">
        <v>38</v>
      </c>
      <c r="D77" s="15">
        <v>38</v>
      </c>
      <c r="E77" s="15">
        <v>38</v>
      </c>
      <c r="F77" s="15">
        <v>38</v>
      </c>
      <c r="G77" s="15">
        <v>38</v>
      </c>
      <c r="H77" s="15">
        <v>38</v>
      </c>
      <c r="I77" s="15">
        <v>38</v>
      </c>
      <c r="J77" s="15">
        <v>38</v>
      </c>
      <c r="K77" s="15">
        <v>38</v>
      </c>
      <c r="L77" s="15">
        <v>38</v>
      </c>
      <c r="M77" s="15">
        <v>38</v>
      </c>
      <c r="N77" s="15">
        <v>33</v>
      </c>
      <c r="O77" s="15">
        <v>451</v>
      </c>
      <c r="P77" s="95"/>
      <c r="Q77" s="95"/>
    </row>
    <row r="78" spans="1:256">
      <c r="A78" s="96" t="s">
        <v>243</v>
      </c>
      <c r="B78" s="106" t="s">
        <v>180</v>
      </c>
      <c r="C78" s="15"/>
      <c r="D78" s="15"/>
      <c r="E78" s="15"/>
      <c r="F78" s="15"/>
      <c r="G78" s="15"/>
      <c r="H78" s="15">
        <v>55</v>
      </c>
      <c r="I78" s="15"/>
      <c r="J78" s="15"/>
      <c r="K78" s="15"/>
      <c r="L78" s="15"/>
      <c r="M78" s="15"/>
      <c r="N78" s="15"/>
      <c r="O78" s="15">
        <v>55</v>
      </c>
      <c r="P78" s="95"/>
      <c r="Q78" s="95"/>
    </row>
    <row r="79" spans="1:256">
      <c r="A79" s="38" t="s">
        <v>137</v>
      </c>
      <c r="B79" s="49" t="s">
        <v>138</v>
      </c>
      <c r="C79" s="16">
        <f>SUM(C74:C78)</f>
        <v>1300</v>
      </c>
      <c r="D79" s="16">
        <f t="shared" ref="D79:N79" si="19">SUM(D74:D78)</f>
        <v>1300</v>
      </c>
      <c r="E79" s="16">
        <f t="shared" si="19"/>
        <v>1300</v>
      </c>
      <c r="F79" s="16">
        <f t="shared" si="19"/>
        <v>1300</v>
      </c>
      <c r="G79" s="16">
        <f t="shared" si="19"/>
        <v>1300</v>
      </c>
      <c r="H79" s="16">
        <f t="shared" si="19"/>
        <v>1355</v>
      </c>
      <c r="I79" s="16">
        <f t="shared" si="19"/>
        <v>1300</v>
      </c>
      <c r="J79" s="16">
        <f t="shared" si="19"/>
        <v>1300</v>
      </c>
      <c r="K79" s="16">
        <f t="shared" si="19"/>
        <v>1300</v>
      </c>
      <c r="L79" s="16">
        <f t="shared" si="19"/>
        <v>1300</v>
      </c>
      <c r="M79" s="16">
        <f t="shared" si="19"/>
        <v>1300</v>
      </c>
      <c r="N79" s="16">
        <f t="shared" si="19"/>
        <v>1295</v>
      </c>
      <c r="O79" s="16">
        <f>SUM(O74:O78)</f>
        <v>15650</v>
      </c>
      <c r="P79" s="95"/>
      <c r="Q79" s="9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  <c r="IV79" s="35"/>
    </row>
    <row r="80" spans="1:256">
      <c r="A80" s="29" t="s">
        <v>139</v>
      </c>
      <c r="B80" s="106" t="s">
        <v>140</v>
      </c>
      <c r="C80" s="15">
        <v>38</v>
      </c>
      <c r="D80" s="15">
        <v>38</v>
      </c>
      <c r="E80" s="15">
        <v>38</v>
      </c>
      <c r="F80" s="15">
        <v>39</v>
      </c>
      <c r="G80" s="15">
        <v>38</v>
      </c>
      <c r="H80" s="15">
        <v>38</v>
      </c>
      <c r="I80" s="15">
        <v>39</v>
      </c>
      <c r="J80" s="15">
        <v>38</v>
      </c>
      <c r="K80" s="15">
        <v>38</v>
      </c>
      <c r="L80" s="15">
        <v>39</v>
      </c>
      <c r="M80" s="15">
        <v>38</v>
      </c>
      <c r="N80" s="15">
        <v>38</v>
      </c>
      <c r="O80" s="15">
        <v>459</v>
      </c>
      <c r="P80" s="95"/>
      <c r="Q80" s="95"/>
    </row>
    <row r="81" spans="1:256">
      <c r="A81" s="38" t="s">
        <v>141</v>
      </c>
      <c r="B81" s="49" t="s">
        <v>142</v>
      </c>
      <c r="C81" s="16">
        <f>SUM(C79+C80)</f>
        <v>1338</v>
      </c>
      <c r="D81" s="16">
        <f t="shared" ref="D81:O81" si="20">SUM(D79+D80)</f>
        <v>1338</v>
      </c>
      <c r="E81" s="16">
        <f t="shared" si="20"/>
        <v>1338</v>
      </c>
      <c r="F81" s="16">
        <f t="shared" si="20"/>
        <v>1339</v>
      </c>
      <c r="G81" s="16">
        <f t="shared" si="20"/>
        <v>1338</v>
      </c>
      <c r="H81" s="16">
        <f t="shared" si="20"/>
        <v>1393</v>
      </c>
      <c r="I81" s="16">
        <f t="shared" si="20"/>
        <v>1339</v>
      </c>
      <c r="J81" s="16">
        <f t="shared" si="20"/>
        <v>1338</v>
      </c>
      <c r="K81" s="16">
        <f t="shared" si="20"/>
        <v>1338</v>
      </c>
      <c r="L81" s="16">
        <f t="shared" si="20"/>
        <v>1339</v>
      </c>
      <c r="M81" s="16">
        <f t="shared" si="20"/>
        <v>1338</v>
      </c>
      <c r="N81" s="16">
        <f t="shared" si="20"/>
        <v>1333</v>
      </c>
      <c r="O81" s="16">
        <f t="shared" si="20"/>
        <v>16109</v>
      </c>
      <c r="P81" s="95"/>
      <c r="Q81" s="9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  <c r="IV81" s="35"/>
    </row>
    <row r="82" spans="1:256">
      <c r="A82" s="61" t="s">
        <v>143</v>
      </c>
      <c r="B82" s="106" t="s">
        <v>144</v>
      </c>
      <c r="C82" s="15"/>
      <c r="D82" s="15"/>
      <c r="E82" s="15">
        <v>800</v>
      </c>
      <c r="F82" s="15"/>
      <c r="G82" s="15"/>
      <c r="H82" s="15"/>
      <c r="I82" s="15"/>
      <c r="J82" s="15"/>
      <c r="K82" s="15">
        <v>799</v>
      </c>
      <c r="L82" s="15"/>
      <c r="M82" s="15"/>
      <c r="N82" s="15"/>
      <c r="O82" s="15">
        <v>1599</v>
      </c>
      <c r="P82" s="95"/>
      <c r="Q82" s="95"/>
    </row>
    <row r="83" spans="1:256">
      <c r="A83" s="61" t="s">
        <v>145</v>
      </c>
      <c r="B83" s="106" t="s">
        <v>146</v>
      </c>
      <c r="C83" s="15"/>
      <c r="D83" s="15"/>
      <c r="E83" s="15"/>
      <c r="F83" s="15"/>
      <c r="G83" s="15">
        <v>1500</v>
      </c>
      <c r="H83" s="15"/>
      <c r="I83" s="15"/>
      <c r="J83" s="15"/>
      <c r="K83" s="15"/>
      <c r="L83" s="15"/>
      <c r="M83" s="15"/>
      <c r="N83" s="15">
        <v>1000</v>
      </c>
      <c r="O83" s="15">
        <v>2500</v>
      </c>
      <c r="P83" s="95"/>
      <c r="Q83" s="95"/>
    </row>
    <row r="84" spans="1:256">
      <c r="A84" s="61" t="s">
        <v>147</v>
      </c>
      <c r="B84" s="106" t="s">
        <v>148</v>
      </c>
      <c r="C84" s="15"/>
      <c r="D84" s="15"/>
      <c r="E84" s="15">
        <v>400</v>
      </c>
      <c r="F84" s="15"/>
      <c r="G84" s="15"/>
      <c r="H84" s="15"/>
      <c r="I84" s="15"/>
      <c r="J84" s="15"/>
      <c r="K84" s="15">
        <v>400</v>
      </c>
      <c r="L84" s="15"/>
      <c r="M84" s="15"/>
      <c r="N84" s="15"/>
      <c r="O84" s="15">
        <v>800</v>
      </c>
      <c r="P84" s="95"/>
      <c r="Q84" s="95"/>
    </row>
    <row r="85" spans="1:256">
      <c r="A85" s="38" t="s">
        <v>229</v>
      </c>
      <c r="B85" s="49" t="s">
        <v>230</v>
      </c>
      <c r="C85" s="16">
        <f>SUM(C83:C84)</f>
        <v>0</v>
      </c>
      <c r="D85" s="16">
        <f t="shared" ref="D85:O85" si="21">SUM(D83:D84)</f>
        <v>0</v>
      </c>
      <c r="E85" s="16">
        <f t="shared" si="21"/>
        <v>400</v>
      </c>
      <c r="F85" s="16">
        <f t="shared" si="21"/>
        <v>0</v>
      </c>
      <c r="G85" s="16">
        <f t="shared" si="21"/>
        <v>1500</v>
      </c>
      <c r="H85" s="16">
        <f t="shared" si="21"/>
        <v>0</v>
      </c>
      <c r="I85" s="16">
        <f t="shared" si="21"/>
        <v>0</v>
      </c>
      <c r="J85" s="16">
        <f t="shared" si="21"/>
        <v>0</v>
      </c>
      <c r="K85" s="16">
        <f t="shared" si="21"/>
        <v>400</v>
      </c>
      <c r="L85" s="16">
        <f t="shared" si="21"/>
        <v>0</v>
      </c>
      <c r="M85" s="16">
        <f t="shared" si="21"/>
        <v>0</v>
      </c>
      <c r="N85" s="16">
        <f t="shared" si="21"/>
        <v>1000</v>
      </c>
      <c r="O85" s="16">
        <f t="shared" si="21"/>
        <v>3300</v>
      </c>
      <c r="P85" s="95"/>
      <c r="Q85" s="9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  <c r="IV85" s="35"/>
    </row>
    <row r="86" spans="1:256">
      <c r="A86" s="38" t="s">
        <v>151</v>
      </c>
      <c r="B86" s="49" t="s">
        <v>152</v>
      </c>
      <c r="C86" s="16">
        <f>SUM(C85)</f>
        <v>0</v>
      </c>
      <c r="D86" s="16">
        <f t="shared" ref="D86:O86" si="22">SUM(D82+D85)</f>
        <v>0</v>
      </c>
      <c r="E86" s="16">
        <f t="shared" si="22"/>
        <v>1200</v>
      </c>
      <c r="F86" s="16">
        <f t="shared" si="22"/>
        <v>0</v>
      </c>
      <c r="G86" s="16">
        <f t="shared" si="22"/>
        <v>1500</v>
      </c>
      <c r="H86" s="16">
        <f t="shared" si="22"/>
        <v>0</v>
      </c>
      <c r="I86" s="16">
        <f t="shared" si="22"/>
        <v>0</v>
      </c>
      <c r="J86" s="16">
        <f t="shared" si="22"/>
        <v>0</v>
      </c>
      <c r="K86" s="16">
        <f t="shared" si="22"/>
        <v>1199</v>
      </c>
      <c r="L86" s="16">
        <f t="shared" si="22"/>
        <v>0</v>
      </c>
      <c r="M86" s="16">
        <f t="shared" si="22"/>
        <v>0</v>
      </c>
      <c r="N86" s="16">
        <f t="shared" si="22"/>
        <v>1000</v>
      </c>
      <c r="O86" s="16">
        <f t="shared" si="22"/>
        <v>4899</v>
      </c>
      <c r="P86" s="95"/>
      <c r="Q86" s="9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  <c r="IV86" s="35"/>
    </row>
    <row r="87" spans="1:256">
      <c r="A87" s="98" t="s">
        <v>153</v>
      </c>
      <c r="B87" s="106" t="s">
        <v>154</v>
      </c>
      <c r="C87" s="15">
        <v>385</v>
      </c>
      <c r="D87" s="15">
        <v>385</v>
      </c>
      <c r="E87" s="15">
        <v>385</v>
      </c>
      <c r="F87" s="15">
        <v>385</v>
      </c>
      <c r="G87" s="15">
        <v>385</v>
      </c>
      <c r="H87" s="15">
        <v>385</v>
      </c>
      <c r="I87" s="15">
        <v>385</v>
      </c>
      <c r="J87" s="15">
        <v>385</v>
      </c>
      <c r="K87" s="15">
        <v>385</v>
      </c>
      <c r="L87" s="15">
        <v>385</v>
      </c>
      <c r="M87" s="15">
        <v>386</v>
      </c>
      <c r="N87" s="15">
        <v>386</v>
      </c>
      <c r="O87" s="15">
        <v>4622</v>
      </c>
      <c r="P87" s="95"/>
      <c r="Q87" s="95"/>
    </row>
    <row r="88" spans="1:256">
      <c r="A88" s="98" t="s">
        <v>155</v>
      </c>
      <c r="B88" s="106" t="s">
        <v>156</v>
      </c>
      <c r="C88" s="15">
        <v>150</v>
      </c>
      <c r="D88" s="15">
        <v>151</v>
      </c>
      <c r="E88" s="15">
        <v>150</v>
      </c>
      <c r="F88" s="15">
        <v>150</v>
      </c>
      <c r="G88" s="15">
        <v>150</v>
      </c>
      <c r="H88" s="15">
        <v>150</v>
      </c>
      <c r="I88" s="15">
        <v>150</v>
      </c>
      <c r="J88" s="15">
        <v>150</v>
      </c>
      <c r="K88" s="15">
        <v>150</v>
      </c>
      <c r="L88" s="15">
        <v>150</v>
      </c>
      <c r="M88" s="15">
        <v>150</v>
      </c>
      <c r="N88" s="15">
        <v>151</v>
      </c>
      <c r="O88" s="15">
        <v>1802</v>
      </c>
      <c r="P88" s="95"/>
      <c r="Q88" s="95"/>
    </row>
    <row r="89" spans="1:256">
      <c r="A89" s="98" t="s">
        <v>157</v>
      </c>
      <c r="B89" s="106" t="s">
        <v>158</v>
      </c>
      <c r="C89" s="15">
        <v>143</v>
      </c>
      <c r="D89" s="15">
        <v>143</v>
      </c>
      <c r="E89" s="15">
        <v>142</v>
      </c>
      <c r="F89" s="15">
        <v>142</v>
      </c>
      <c r="G89" s="15">
        <v>142</v>
      </c>
      <c r="H89" s="15">
        <v>142</v>
      </c>
      <c r="I89" s="15">
        <v>143</v>
      </c>
      <c r="J89" s="15">
        <v>142</v>
      </c>
      <c r="K89" s="15">
        <v>142</v>
      </c>
      <c r="L89" s="15">
        <v>143</v>
      </c>
      <c r="M89" s="15">
        <v>142</v>
      </c>
      <c r="N89" s="15">
        <v>143</v>
      </c>
      <c r="O89" s="15">
        <v>1709</v>
      </c>
      <c r="P89" s="95"/>
      <c r="Q89" s="95"/>
    </row>
    <row r="90" spans="1:256">
      <c r="A90" s="41" t="s">
        <v>161</v>
      </c>
      <c r="B90" s="49" t="s">
        <v>162</v>
      </c>
      <c r="C90" s="16">
        <f>SUM(C87:C89)</f>
        <v>678</v>
      </c>
      <c r="D90" s="16">
        <f t="shared" ref="D90:O90" si="23">SUM(D87:D89)</f>
        <v>679</v>
      </c>
      <c r="E90" s="16">
        <f t="shared" si="23"/>
        <v>677</v>
      </c>
      <c r="F90" s="16">
        <f t="shared" si="23"/>
        <v>677</v>
      </c>
      <c r="G90" s="16">
        <f t="shared" si="23"/>
        <v>677</v>
      </c>
      <c r="H90" s="16">
        <f t="shared" si="23"/>
        <v>677</v>
      </c>
      <c r="I90" s="16">
        <f t="shared" si="23"/>
        <v>678</v>
      </c>
      <c r="J90" s="16">
        <f t="shared" si="23"/>
        <v>677</v>
      </c>
      <c r="K90" s="16">
        <f t="shared" si="23"/>
        <v>677</v>
      </c>
      <c r="L90" s="16">
        <f t="shared" si="23"/>
        <v>678</v>
      </c>
      <c r="M90" s="16">
        <f t="shared" si="23"/>
        <v>678</v>
      </c>
      <c r="N90" s="16">
        <f t="shared" si="23"/>
        <v>680</v>
      </c>
      <c r="O90" s="16">
        <f t="shared" si="23"/>
        <v>8133</v>
      </c>
      <c r="P90" s="95"/>
      <c r="Q90" s="9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35"/>
      <c r="IO90" s="35"/>
      <c r="IP90" s="35"/>
      <c r="IQ90" s="35"/>
      <c r="IR90" s="35"/>
      <c r="IS90" s="35"/>
      <c r="IT90" s="35"/>
      <c r="IU90" s="35"/>
      <c r="IV90" s="35"/>
    </row>
    <row r="91" spans="1:256">
      <c r="A91" s="41" t="s">
        <v>181</v>
      </c>
      <c r="B91" s="49" t="s">
        <v>244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>
        <v>6500</v>
      </c>
      <c r="N91" s="16"/>
      <c r="O91" s="16">
        <v>6500</v>
      </c>
      <c r="P91" s="95"/>
      <c r="Q91" s="9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35"/>
      <c r="IN91" s="35"/>
      <c r="IO91" s="35"/>
      <c r="IP91" s="35"/>
      <c r="IQ91" s="35"/>
      <c r="IR91" s="35"/>
      <c r="IS91" s="35"/>
      <c r="IT91" s="35"/>
      <c r="IU91" s="35"/>
      <c r="IV91" s="35"/>
    </row>
    <row r="92" spans="1:256">
      <c r="A92" s="121" t="s">
        <v>163</v>
      </c>
      <c r="B92" s="107" t="s">
        <v>164</v>
      </c>
      <c r="C92" s="109">
        <f>SUM(C81+C86+C90+C91)</f>
        <v>2016</v>
      </c>
      <c r="D92" s="109">
        <f t="shared" ref="D92:N92" si="24">SUM(D81+D86+D90+D91)</f>
        <v>2017</v>
      </c>
      <c r="E92" s="109">
        <f t="shared" si="24"/>
        <v>3215</v>
      </c>
      <c r="F92" s="109">
        <f t="shared" si="24"/>
        <v>2016</v>
      </c>
      <c r="G92" s="109">
        <f t="shared" si="24"/>
        <v>3515</v>
      </c>
      <c r="H92" s="109">
        <f t="shared" si="24"/>
        <v>2070</v>
      </c>
      <c r="I92" s="109">
        <f t="shared" si="24"/>
        <v>2017</v>
      </c>
      <c r="J92" s="109">
        <f t="shared" si="24"/>
        <v>2015</v>
      </c>
      <c r="K92" s="109">
        <f t="shared" si="24"/>
        <v>3214</v>
      </c>
      <c r="L92" s="109">
        <f t="shared" si="24"/>
        <v>2017</v>
      </c>
      <c r="M92" s="109">
        <f t="shared" si="24"/>
        <v>8516</v>
      </c>
      <c r="N92" s="109">
        <f t="shared" si="24"/>
        <v>3013</v>
      </c>
      <c r="O92" s="109">
        <f>SUM(O81+O86+O90+O91)</f>
        <v>35641</v>
      </c>
      <c r="P92" s="95"/>
      <c r="Q92" s="95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0"/>
      <c r="EE92" s="110"/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  <c r="EX92" s="110"/>
      <c r="EY92" s="110"/>
      <c r="EZ92" s="110"/>
      <c r="FA92" s="110"/>
      <c r="FB92" s="110"/>
      <c r="FC92" s="110"/>
      <c r="FD92" s="110"/>
      <c r="FE92" s="110"/>
      <c r="FF92" s="110"/>
      <c r="FG92" s="110"/>
      <c r="FH92" s="110"/>
      <c r="FI92" s="110"/>
      <c r="FJ92" s="110"/>
      <c r="FK92" s="110"/>
      <c r="FL92" s="110"/>
      <c r="FM92" s="110"/>
      <c r="FN92" s="110"/>
      <c r="FO92" s="110"/>
      <c r="FP92" s="110"/>
      <c r="FQ92" s="110"/>
      <c r="FR92" s="110"/>
      <c r="FS92" s="110"/>
      <c r="FT92" s="110"/>
      <c r="FU92" s="110"/>
      <c r="FV92" s="110"/>
      <c r="FW92" s="110"/>
      <c r="FX92" s="110"/>
      <c r="FY92" s="110"/>
      <c r="FZ92" s="110"/>
      <c r="GA92" s="110"/>
      <c r="GB92" s="110"/>
      <c r="GC92" s="110"/>
      <c r="GD92" s="110"/>
      <c r="GE92" s="110"/>
      <c r="GF92" s="110"/>
      <c r="GG92" s="110"/>
      <c r="GH92" s="110"/>
      <c r="GI92" s="110"/>
      <c r="GJ92" s="110"/>
      <c r="GK92" s="110"/>
      <c r="GL92" s="110"/>
      <c r="GM92" s="110"/>
      <c r="GN92" s="110"/>
      <c r="GO92" s="110"/>
      <c r="GP92" s="110"/>
      <c r="GQ92" s="110"/>
      <c r="GR92" s="110"/>
      <c r="GS92" s="110"/>
      <c r="GT92" s="110"/>
      <c r="GU92" s="110"/>
      <c r="GV92" s="110"/>
      <c r="GW92" s="110"/>
      <c r="GX92" s="110"/>
      <c r="GY92" s="110"/>
      <c r="GZ92" s="110"/>
      <c r="HA92" s="110"/>
      <c r="HB92" s="110"/>
      <c r="HC92" s="110"/>
      <c r="HD92" s="110"/>
      <c r="HE92" s="110"/>
      <c r="HF92" s="110"/>
      <c r="HG92" s="110"/>
      <c r="HH92" s="110"/>
      <c r="HI92" s="110"/>
      <c r="HJ92" s="110"/>
      <c r="HK92" s="110"/>
      <c r="HL92" s="110"/>
      <c r="HM92" s="110"/>
      <c r="HN92" s="110"/>
      <c r="HO92" s="110"/>
      <c r="HP92" s="110"/>
      <c r="HQ92" s="110"/>
      <c r="HR92" s="110"/>
      <c r="HS92" s="110"/>
      <c r="HT92" s="110"/>
      <c r="HU92" s="110"/>
      <c r="HV92" s="110"/>
      <c r="HW92" s="110"/>
      <c r="HX92" s="110"/>
      <c r="HY92" s="110"/>
      <c r="HZ92" s="110"/>
      <c r="IA92" s="110"/>
      <c r="IB92" s="110"/>
      <c r="IC92" s="110"/>
      <c r="ID92" s="110"/>
      <c r="IE92" s="110"/>
      <c r="IF92" s="110"/>
      <c r="IG92" s="110"/>
      <c r="IH92" s="110"/>
      <c r="II92" s="110"/>
      <c r="IJ92" s="110"/>
      <c r="IK92" s="110"/>
      <c r="IL92" s="110"/>
      <c r="IM92" s="110"/>
      <c r="IN92" s="110"/>
      <c r="IO92" s="110"/>
      <c r="IP92" s="110"/>
      <c r="IQ92" s="110"/>
      <c r="IR92" s="110"/>
      <c r="IS92" s="110"/>
      <c r="IT92" s="110"/>
      <c r="IU92" s="110"/>
      <c r="IV92" s="110"/>
    </row>
    <row r="93" spans="1:256">
      <c r="A93" s="122" t="s">
        <v>231</v>
      </c>
      <c r="B93" s="112" t="s">
        <v>168</v>
      </c>
      <c r="C93" s="113"/>
      <c r="D93" s="113"/>
      <c r="E93" s="113"/>
      <c r="F93" s="113"/>
      <c r="G93" s="113">
        <v>22355</v>
      </c>
      <c r="H93" s="113"/>
      <c r="I93" s="113"/>
      <c r="J93" s="113"/>
      <c r="K93" s="113"/>
      <c r="L93" s="113"/>
      <c r="M93" s="113"/>
      <c r="N93" s="113"/>
      <c r="O93" s="113">
        <v>22355</v>
      </c>
      <c r="P93" s="95"/>
      <c r="Q93" s="95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4"/>
      <c r="CO93" s="114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4"/>
      <c r="DE93" s="114"/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4"/>
      <c r="DR93" s="114"/>
      <c r="DS93" s="114"/>
      <c r="DT93" s="114"/>
      <c r="DU93" s="114"/>
      <c r="DV93" s="114"/>
      <c r="DW93" s="114"/>
      <c r="DX93" s="114"/>
      <c r="DY93" s="114"/>
      <c r="DZ93" s="114"/>
      <c r="EA93" s="114"/>
      <c r="EB93" s="114"/>
      <c r="EC93" s="114"/>
      <c r="ED93" s="114"/>
      <c r="EE93" s="114"/>
      <c r="EF93" s="114"/>
      <c r="EG93" s="114"/>
      <c r="EH93" s="114"/>
      <c r="EI93" s="114"/>
      <c r="EJ93" s="114"/>
      <c r="EK93" s="114"/>
      <c r="EL93" s="114"/>
      <c r="EM93" s="114"/>
      <c r="EN93" s="114"/>
      <c r="EO93" s="114"/>
      <c r="EP93" s="114"/>
      <c r="EQ93" s="114"/>
      <c r="ER93" s="114"/>
      <c r="ES93" s="114"/>
      <c r="ET93" s="114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4"/>
      <c r="FK93" s="114"/>
      <c r="FL93" s="114"/>
      <c r="FM93" s="114"/>
      <c r="FN93" s="114"/>
      <c r="FO93" s="114"/>
      <c r="FP93" s="114"/>
      <c r="FQ93" s="114"/>
      <c r="FR93" s="114"/>
      <c r="FS93" s="114"/>
      <c r="FT93" s="114"/>
      <c r="FU93" s="114"/>
      <c r="FV93" s="114"/>
      <c r="FW93" s="114"/>
      <c r="FX93" s="114"/>
      <c r="FY93" s="114"/>
      <c r="FZ93" s="114"/>
      <c r="GA93" s="114"/>
      <c r="GB93" s="114"/>
      <c r="GC93" s="114"/>
      <c r="GD93" s="114"/>
      <c r="GE93" s="114"/>
      <c r="GF93" s="114"/>
      <c r="GG93" s="114"/>
      <c r="GH93" s="114"/>
      <c r="GI93" s="114"/>
      <c r="GJ93" s="114"/>
      <c r="GK93" s="114"/>
      <c r="GL93" s="114"/>
      <c r="GM93" s="114"/>
      <c r="GN93" s="114"/>
      <c r="GO93" s="114"/>
      <c r="GP93" s="114"/>
      <c r="GQ93" s="114"/>
      <c r="GR93" s="114"/>
      <c r="GS93" s="114"/>
      <c r="GT93" s="114"/>
      <c r="GU93" s="114"/>
      <c r="GV93" s="114"/>
      <c r="GW93" s="114"/>
      <c r="GX93" s="114"/>
      <c r="GY93" s="114"/>
      <c r="GZ93" s="114"/>
      <c r="HA93" s="114"/>
      <c r="HB93" s="114"/>
      <c r="HC93" s="114"/>
      <c r="HD93" s="114"/>
      <c r="HE93" s="114"/>
      <c r="HF93" s="114"/>
      <c r="HG93" s="114"/>
      <c r="HH93" s="114"/>
      <c r="HI93" s="114"/>
      <c r="HJ93" s="114"/>
      <c r="HK93" s="114"/>
      <c r="HL93" s="114"/>
      <c r="HM93" s="114"/>
      <c r="HN93" s="114"/>
      <c r="HO93" s="114"/>
      <c r="HP93" s="114"/>
      <c r="HQ93" s="114"/>
      <c r="HR93" s="114"/>
      <c r="HS93" s="114"/>
      <c r="HT93" s="114"/>
      <c r="HU93" s="114"/>
      <c r="HV93" s="114"/>
      <c r="HW93" s="114"/>
      <c r="HX93" s="114"/>
      <c r="HY93" s="114"/>
      <c r="HZ93" s="114"/>
      <c r="IA93" s="114"/>
      <c r="IB93" s="114"/>
      <c r="IC93" s="114"/>
      <c r="ID93" s="114"/>
      <c r="IE93" s="114"/>
      <c r="IF93" s="114"/>
      <c r="IG93" s="114"/>
      <c r="IH93" s="114"/>
      <c r="II93" s="114"/>
      <c r="IJ93" s="114"/>
      <c r="IK93" s="114"/>
      <c r="IL93" s="114"/>
      <c r="IM93" s="114"/>
      <c r="IN93" s="114"/>
      <c r="IO93" s="114"/>
      <c r="IP93" s="114"/>
      <c r="IQ93" s="114"/>
      <c r="IR93" s="114"/>
      <c r="IS93" s="114"/>
      <c r="IT93" s="114"/>
      <c r="IU93" s="114"/>
      <c r="IV93" s="114"/>
    </row>
    <row r="94" spans="1:256">
      <c r="A94" s="121" t="s">
        <v>232</v>
      </c>
      <c r="B94" s="116" t="s">
        <v>172</v>
      </c>
      <c r="C94" s="109">
        <f>SUM(C93)</f>
        <v>0</v>
      </c>
      <c r="D94" s="109">
        <f t="shared" ref="D94:O94" si="25">SUM(D93)</f>
        <v>0</v>
      </c>
      <c r="E94" s="109">
        <f t="shared" si="25"/>
        <v>0</v>
      </c>
      <c r="F94" s="109">
        <f t="shared" si="25"/>
        <v>0</v>
      </c>
      <c r="G94" s="109">
        <f t="shared" si="25"/>
        <v>22355</v>
      </c>
      <c r="H94" s="109">
        <f t="shared" si="25"/>
        <v>0</v>
      </c>
      <c r="I94" s="109">
        <f t="shared" si="25"/>
        <v>0</v>
      </c>
      <c r="J94" s="109">
        <f t="shared" si="25"/>
        <v>0</v>
      </c>
      <c r="K94" s="109">
        <f t="shared" si="25"/>
        <v>0</v>
      </c>
      <c r="L94" s="109">
        <f t="shared" si="25"/>
        <v>0</v>
      </c>
      <c r="M94" s="109">
        <f t="shared" si="25"/>
        <v>0</v>
      </c>
      <c r="N94" s="109">
        <f t="shared" si="25"/>
        <v>0</v>
      </c>
      <c r="O94" s="109">
        <f t="shared" si="25"/>
        <v>22355</v>
      </c>
      <c r="P94" s="95"/>
      <c r="Q94" s="95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0"/>
      <c r="FK94" s="110"/>
      <c r="FL94" s="110"/>
      <c r="FM94" s="110"/>
      <c r="FN94" s="110"/>
      <c r="FO94" s="110"/>
      <c r="FP94" s="110"/>
      <c r="FQ94" s="110"/>
      <c r="FR94" s="110"/>
      <c r="FS94" s="110"/>
      <c r="FT94" s="110"/>
      <c r="FU94" s="110"/>
      <c r="FV94" s="110"/>
      <c r="FW94" s="110"/>
      <c r="FX94" s="110"/>
      <c r="FY94" s="110"/>
      <c r="FZ94" s="110"/>
      <c r="GA94" s="110"/>
      <c r="GB94" s="110"/>
      <c r="GC94" s="110"/>
      <c r="GD94" s="110"/>
      <c r="GE94" s="110"/>
      <c r="GF94" s="110"/>
      <c r="GG94" s="110"/>
      <c r="GH94" s="110"/>
      <c r="GI94" s="110"/>
      <c r="GJ94" s="110"/>
      <c r="GK94" s="110"/>
      <c r="GL94" s="110"/>
      <c r="GM94" s="110"/>
      <c r="GN94" s="110"/>
      <c r="GO94" s="110"/>
      <c r="GP94" s="110"/>
      <c r="GQ94" s="110"/>
      <c r="GR94" s="110"/>
      <c r="GS94" s="110"/>
      <c r="GT94" s="110"/>
      <c r="GU94" s="110"/>
      <c r="GV94" s="110"/>
      <c r="GW94" s="110"/>
      <c r="GX94" s="110"/>
      <c r="GY94" s="110"/>
      <c r="GZ94" s="110"/>
      <c r="HA94" s="110"/>
      <c r="HB94" s="110"/>
      <c r="HC94" s="110"/>
      <c r="HD94" s="110"/>
      <c r="HE94" s="110"/>
      <c r="HF94" s="110"/>
      <c r="HG94" s="110"/>
      <c r="HH94" s="110"/>
      <c r="HI94" s="110"/>
      <c r="HJ94" s="110"/>
      <c r="HK94" s="110"/>
      <c r="HL94" s="110"/>
      <c r="HM94" s="110"/>
      <c r="HN94" s="110"/>
      <c r="HO94" s="110"/>
      <c r="HP94" s="110"/>
      <c r="HQ94" s="110"/>
      <c r="HR94" s="110"/>
      <c r="HS94" s="110"/>
      <c r="HT94" s="110"/>
      <c r="HU94" s="110"/>
      <c r="HV94" s="110"/>
      <c r="HW94" s="110"/>
      <c r="HX94" s="110"/>
      <c r="HY94" s="110"/>
      <c r="HZ94" s="110"/>
      <c r="IA94" s="110"/>
      <c r="IB94" s="110"/>
      <c r="IC94" s="110"/>
      <c r="ID94" s="110"/>
      <c r="IE94" s="110"/>
      <c r="IF94" s="110"/>
      <c r="IG94" s="110"/>
      <c r="IH94" s="110"/>
      <c r="II94" s="110"/>
      <c r="IJ94" s="110"/>
      <c r="IK94" s="110"/>
      <c r="IL94" s="110"/>
      <c r="IM94" s="110"/>
      <c r="IN94" s="110"/>
      <c r="IO94" s="110"/>
      <c r="IP94" s="110"/>
      <c r="IQ94" s="110"/>
      <c r="IR94" s="110"/>
      <c r="IS94" s="110"/>
      <c r="IT94" s="110"/>
      <c r="IU94" s="110"/>
      <c r="IV94" s="110"/>
    </row>
    <row r="95" spans="1:256">
      <c r="A95" s="118" t="s">
        <v>21</v>
      </c>
      <c r="B95" s="118"/>
      <c r="C95" s="109">
        <f>SUM(C92+C94)</f>
        <v>2016</v>
      </c>
      <c r="D95" s="109">
        <f t="shared" ref="D95:N95" si="26">SUM(D92+D94)</f>
        <v>2017</v>
      </c>
      <c r="E95" s="109">
        <f t="shared" si="26"/>
        <v>3215</v>
      </c>
      <c r="F95" s="109">
        <f t="shared" si="26"/>
        <v>2016</v>
      </c>
      <c r="G95" s="109">
        <f t="shared" si="26"/>
        <v>25870</v>
      </c>
      <c r="H95" s="109">
        <f t="shared" si="26"/>
        <v>2070</v>
      </c>
      <c r="I95" s="109">
        <f t="shared" si="26"/>
        <v>2017</v>
      </c>
      <c r="J95" s="109">
        <f t="shared" si="26"/>
        <v>2015</v>
      </c>
      <c r="K95" s="109">
        <f t="shared" si="26"/>
        <v>3214</v>
      </c>
      <c r="L95" s="109">
        <f t="shared" si="26"/>
        <v>2017</v>
      </c>
      <c r="M95" s="109">
        <f t="shared" si="26"/>
        <v>8516</v>
      </c>
      <c r="N95" s="109">
        <f t="shared" si="26"/>
        <v>3013</v>
      </c>
      <c r="O95" s="109">
        <f>SUM(O92+O94)</f>
        <v>57996</v>
      </c>
      <c r="P95" s="95"/>
      <c r="Q95" s="95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0"/>
      <c r="EE95" s="110"/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10"/>
      <c r="EU95" s="110"/>
      <c r="EV95" s="110"/>
      <c r="EW95" s="110"/>
      <c r="EX95" s="110"/>
      <c r="EY95" s="110"/>
      <c r="EZ95" s="110"/>
      <c r="FA95" s="110"/>
      <c r="FB95" s="110"/>
      <c r="FC95" s="110"/>
      <c r="FD95" s="110"/>
      <c r="FE95" s="110"/>
      <c r="FF95" s="110"/>
      <c r="FG95" s="110"/>
      <c r="FH95" s="110"/>
      <c r="FI95" s="110"/>
      <c r="FJ95" s="110"/>
      <c r="FK95" s="110"/>
      <c r="FL95" s="110"/>
      <c r="FM95" s="110"/>
      <c r="FN95" s="110"/>
      <c r="FO95" s="110"/>
      <c r="FP95" s="110"/>
      <c r="FQ95" s="110"/>
      <c r="FR95" s="110"/>
      <c r="FS95" s="110"/>
      <c r="FT95" s="110"/>
      <c r="FU95" s="110"/>
      <c r="FV95" s="110"/>
      <c r="FW95" s="110"/>
      <c r="FX95" s="110"/>
      <c r="FY95" s="110"/>
      <c r="FZ95" s="110"/>
      <c r="GA95" s="110"/>
      <c r="GB95" s="110"/>
      <c r="GC95" s="110"/>
      <c r="GD95" s="110"/>
      <c r="GE95" s="110"/>
      <c r="GF95" s="110"/>
      <c r="GG95" s="110"/>
      <c r="GH95" s="110"/>
      <c r="GI95" s="110"/>
      <c r="GJ95" s="110"/>
      <c r="GK95" s="110"/>
      <c r="GL95" s="110"/>
      <c r="GM95" s="110"/>
      <c r="GN95" s="110"/>
      <c r="GO95" s="110"/>
      <c r="GP95" s="110"/>
      <c r="GQ95" s="110"/>
      <c r="GR95" s="110"/>
      <c r="GS95" s="110"/>
      <c r="GT95" s="110"/>
      <c r="GU95" s="110"/>
      <c r="GV95" s="110"/>
      <c r="GW95" s="110"/>
      <c r="GX95" s="110"/>
      <c r="GY95" s="110"/>
      <c r="GZ95" s="110"/>
      <c r="HA95" s="110"/>
      <c r="HB95" s="110"/>
      <c r="HC95" s="110"/>
      <c r="HD95" s="110"/>
      <c r="HE95" s="110"/>
      <c r="HF95" s="110"/>
      <c r="HG95" s="110"/>
      <c r="HH95" s="110"/>
      <c r="HI95" s="110"/>
      <c r="HJ95" s="110"/>
      <c r="HK95" s="110"/>
      <c r="HL95" s="110"/>
      <c r="HM95" s="110"/>
      <c r="HN95" s="110"/>
      <c r="HO95" s="110"/>
      <c r="HP95" s="110"/>
      <c r="HQ95" s="110"/>
      <c r="HR95" s="110"/>
      <c r="HS95" s="110"/>
      <c r="HT95" s="110"/>
      <c r="HU95" s="110"/>
      <c r="HV95" s="110"/>
      <c r="HW95" s="110"/>
      <c r="HX95" s="110"/>
      <c r="HY95" s="110"/>
      <c r="HZ95" s="110"/>
      <c r="IA95" s="110"/>
      <c r="IB95" s="110"/>
      <c r="IC95" s="110"/>
      <c r="ID95" s="110"/>
      <c r="IE95" s="110"/>
      <c r="IF95" s="110"/>
      <c r="IG95" s="110"/>
      <c r="IH95" s="110"/>
      <c r="II95" s="110"/>
      <c r="IJ95" s="110"/>
      <c r="IK95" s="110"/>
      <c r="IL95" s="110"/>
      <c r="IM95" s="110"/>
      <c r="IN95" s="110"/>
      <c r="IO95" s="110"/>
      <c r="IP95" s="110"/>
      <c r="IQ95" s="110"/>
      <c r="IR95" s="110"/>
      <c r="IS95" s="110"/>
      <c r="IT95" s="110"/>
      <c r="IU95" s="110"/>
      <c r="IV95" s="110"/>
    </row>
    <row r="96" spans="1:256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1:17">
      <c r="A97" s="140">
        <v>3</v>
      </c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92"/>
      <c r="Q97" s="92"/>
    </row>
    <row r="98" spans="1:17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</row>
    <row r="99" spans="1:17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1:17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1:17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1:17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1:17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1:17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1:17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1:17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1:17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1:17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</row>
  </sheetData>
  <mergeCells count="5">
    <mergeCell ref="A1:O1"/>
    <mergeCell ref="A2:O2"/>
    <mergeCell ref="A3:O3"/>
    <mergeCell ref="A97:O97"/>
    <mergeCell ref="A58:O5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Kiemelt előirányzatok</vt:lpstr>
      <vt:lpstr>Kiadás</vt:lpstr>
      <vt:lpstr>Bevételek</vt:lpstr>
      <vt:lpstr>Beruházás, felújítás</vt:lpstr>
      <vt:lpstr>Tartalék</vt:lpstr>
      <vt:lpstr>Felhasználási ütemterv</vt:lpstr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cp:lastPrinted>2017-01-10T06:25:12Z</cp:lastPrinted>
  <dcterms:created xsi:type="dcterms:W3CDTF">2016-12-27T07:36:29Z</dcterms:created>
  <dcterms:modified xsi:type="dcterms:W3CDTF">2017-01-10T06:29:47Z</dcterms:modified>
</cp:coreProperties>
</file>