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9"/>
  </bookViews>
  <sheets>
    <sheet name="Kiemelt ei. " sheetId="1" r:id="rId1"/>
    <sheet name="kiadás működési, felhalm." sheetId="2" r:id="rId2"/>
    <sheet name="bevétel műk., felhalm." sheetId="3" r:id="rId3"/>
    <sheet name="Létszám" sheetId="4" r:id="rId4"/>
    <sheet name="Beruházás, felújítás" sheetId="5" r:id="rId5"/>
    <sheet name="tartalék" sheetId="6" r:id="rId6"/>
    <sheet name="szociális " sheetId="7" r:id="rId7"/>
    <sheet name="átadott" sheetId="8" r:id="rId8"/>
    <sheet name="helyi adó" sheetId="9" r:id="rId9"/>
    <sheet name="felhasználási ütemterv" sheetId="10" r:id="rId10"/>
  </sheets>
  <definedNames/>
  <calcPr fullCalcOnLoad="1"/>
</workbook>
</file>

<file path=xl/sharedStrings.xml><?xml version="1.0" encoding="utf-8"?>
<sst xmlns="http://schemas.openxmlformats.org/spreadsheetml/2006/main" count="950" uniqueCount="481">
  <si>
    <t>Az egységes rovatrend szerint a kiemelt kiadási és bevételi jogcímek</t>
  </si>
  <si>
    <t>eFt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</si>
  <si>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</si>
  <si>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</si>
  <si>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</si>
  <si>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</si>
  <si>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</si>
  <si>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</si>
  <si>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</si>
  <si>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</si>
  <si>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</si>
  <si>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</si>
  <si>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</si>
  <si>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</si>
  <si>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</si>
  <si>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</si>
  <si>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</si>
  <si>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</si>
  <si>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</si>
  <si>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</si>
  <si>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</si>
  <si>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</si>
  <si>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</si>
  <si>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 xml:space="preserve">1. sz. melléklet az    2/ 2016.(II.24 .) sz. önkormányzati rendelethez </t>
  </si>
  <si>
    <t>Völcsej Község Önkormányzatának  2016. évi költségvetése</t>
  </si>
  <si>
    <t>Kiadások (E Ft)</t>
  </si>
  <si>
    <t>ÖNKORMÁNYZATI ELŐIRÁNYZATOK</t>
  </si>
  <si>
    <t>Rovat megnevezése</t>
  </si>
  <si>
    <t>Rovat-szám</t>
  </si>
  <si>
    <t>kötelező feladatok</t>
  </si>
  <si>
    <t>önként vállalt feladatok</t>
  </si>
  <si>
    <t xml:space="preserve">állami (államigazgatási) feladatok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</si>
  <si>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</si>
  <si>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</si>
  <si>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</si>
  <si>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</si>
  <si>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</si>
  <si>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</si>
  <si>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</si>
  <si>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</si>
  <si>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</si>
  <si>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</si>
  <si>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</si>
  <si>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</si>
  <si>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</si>
  <si>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</si>
  <si>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</si>
  <si>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</si>
  <si>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</si>
  <si>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</si>
  <si>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</si>
  <si>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</si>
  <si>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</si>
  <si>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</si>
  <si>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</si>
  <si>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</si>
  <si>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</si>
  <si>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</si>
  <si>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</si>
  <si>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</si>
  <si>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</si>
  <si>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</si>
  <si>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</si>
  <si>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</si>
  <si>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</si>
  <si>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</si>
  <si>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</si>
  <si>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</si>
  <si>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</si>
  <si>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</si>
  <si>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</si>
  <si>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</si>
  <si>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</si>
  <si>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</si>
  <si>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</si>
  <si>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</si>
  <si>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</si>
  <si>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</si>
  <si>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</si>
  <si>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</si>
  <si>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</si>
  <si>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</si>
  <si>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</si>
  <si>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</si>
  <si>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</si>
  <si>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</si>
  <si>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</si>
  <si>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</si>
  <si>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</si>
  <si>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</si>
  <si>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</si>
  <si>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</si>
  <si>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</si>
  <si>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</si>
  <si>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</si>
  <si>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</si>
  <si>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</si>
  <si>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</si>
  <si>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</si>
  <si>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</si>
  <si>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</si>
  <si>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</si>
  <si>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</si>
  <si>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</si>
  <si>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</si>
  <si>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</si>
  <si>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</si>
  <si>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</si>
  <si>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</si>
  <si>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</si>
  <si>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</si>
  <si>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</si>
  <si>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</si>
  <si>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</si>
  <si>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</si>
  <si>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</si>
  <si>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</si>
  <si>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</si>
  <si>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</si>
  <si>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</si>
  <si>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</si>
  <si>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</si>
  <si>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</si>
  <si>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</si>
  <si>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</si>
  <si>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</si>
  <si>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</si>
  <si>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</si>
  <si>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</si>
  <si>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</si>
  <si>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</si>
  <si>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</si>
  <si>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</si>
  <si>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</si>
  <si>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</si>
  <si>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</si>
  <si>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</si>
  <si>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</si>
  <si>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</si>
  <si>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</si>
  <si>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</si>
  <si>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</si>
  <si>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</si>
  <si>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</si>
  <si>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</si>
  <si>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</si>
  <si>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</si>
  <si>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</si>
  <si>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</si>
  <si>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</si>
  <si>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</si>
  <si>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</si>
  <si>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</si>
  <si>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</si>
  <si>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</si>
  <si>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</si>
  <si>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</si>
  <si>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</si>
  <si>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</si>
  <si>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</si>
  <si>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</si>
  <si>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</si>
  <si>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</si>
  <si>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</si>
  <si>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</si>
  <si>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</si>
  <si>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</si>
  <si>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</si>
  <si>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</si>
  <si>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</si>
  <si>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</si>
  <si>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</si>
  <si>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</si>
  <si>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</si>
  <si>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</si>
  <si>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</si>
  <si>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</si>
  <si>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</si>
  <si>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</si>
  <si>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</si>
  <si>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</si>
  <si>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</si>
  <si>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</si>
  <si>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</si>
  <si>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</si>
  <si>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</si>
  <si>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</si>
  <si>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</si>
  <si>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</si>
  <si>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</si>
  <si>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</si>
  <si>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</si>
  <si>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</si>
  <si>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</si>
  <si>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</si>
  <si>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</si>
  <si>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</si>
  <si>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</si>
  <si>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</si>
  <si>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</si>
  <si>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</si>
  <si>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</si>
  <si>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</si>
  <si>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</si>
  <si>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</si>
  <si>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</si>
  <si>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</si>
  <si>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</si>
  <si>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</si>
  <si>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</si>
  <si>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</si>
  <si>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</si>
  <si>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</si>
  <si>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</si>
  <si>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</si>
  <si>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</si>
  <si>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</si>
  <si>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</si>
  <si>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</si>
  <si>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</si>
  <si>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</si>
  <si>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</si>
  <si>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</si>
  <si>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</si>
  <si>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</si>
  <si>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</si>
  <si>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</si>
  <si>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</si>
  <si>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</si>
  <si>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</si>
  <si>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</si>
  <si>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</si>
  <si>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</si>
  <si>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</si>
  <si>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</si>
  <si>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</si>
  <si>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</si>
  <si>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</si>
  <si>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</si>
  <si>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</si>
  <si>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</si>
  <si>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</si>
  <si>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</si>
  <si>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</si>
  <si>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</si>
  <si>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</si>
  <si>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</si>
  <si>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</si>
  <si>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</si>
  <si>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</si>
  <si>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</si>
  <si>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</si>
  <si>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</si>
  <si>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</si>
  <si>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</si>
  <si>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</si>
  <si>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</si>
  <si>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</si>
  <si>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</si>
  <si>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</si>
  <si>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 xml:space="preserve">2.1. sz.melléklet az 2 /2016.(II.24 ). sz. önkormányzati rendelethez </t>
  </si>
  <si>
    <t>Völcsej Község Önkormányzat  2016. évi költségvetésének mérlege</t>
  </si>
  <si>
    <t>Bevételek (E Ft)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</si>
  <si>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</si>
  <si>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</si>
  <si>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</si>
  <si>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</si>
  <si>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</si>
  <si>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</si>
  <si>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</si>
  <si>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</si>
  <si>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</si>
  <si>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Helyi önkormányzatok kiegészítő támogatásai</t>
  </si>
  <si>
    <t>B116</t>
  </si>
  <si>
    <t xml:space="preserve">Önkormányzatok működési támogatásai </t>
  </si>
  <si>
    <t>B11</t>
  </si>
  <si>
    <t>Működési célú támogatások államháztartáson belülről</t>
  </si>
  <si>
    <t>B1</t>
  </si>
  <si>
    <t xml:space="preserve">Vagyoni tipusú adók </t>
  </si>
  <si>
    <t>B34</t>
  </si>
  <si>
    <t xml:space="preserve">Értékesítési és forgalmi adók </t>
  </si>
  <si>
    <t>B351</t>
  </si>
  <si>
    <t>Gépjárműadók</t>
  </si>
  <si>
    <t>B354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</si>
  <si>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</si>
  <si>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</si>
  <si>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</si>
  <si>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</si>
  <si>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</si>
  <si>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</si>
  <si>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</si>
  <si>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Szolgáltatások ellenértéke</t>
  </si>
  <si>
    <t>B402</t>
  </si>
  <si>
    <t>Ellátási díjak</t>
  </si>
  <si>
    <t>B405</t>
  </si>
  <si>
    <t>Kiszámlázott általános forgalmi adó</t>
  </si>
  <si>
    <t>B406</t>
  </si>
  <si>
    <t xml:space="preserve">Működési bevételek </t>
  </si>
  <si>
    <t>B4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</si>
  <si>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</si>
  <si>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</si>
  <si>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</si>
  <si>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</si>
  <si>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</si>
  <si>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</si>
  <si>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Maradvány igénybevétele </t>
  </si>
  <si>
    <t>B813</t>
  </si>
  <si>
    <t xml:space="preserve">Finanszírozási bevételek </t>
  </si>
  <si>
    <t>B8</t>
  </si>
  <si>
    <t xml:space="preserve">2.2. sz.melléklet az 2/2016.(II.24.) sz. önkormányzati rendelethez </t>
  </si>
  <si>
    <t>Foglalkoztatottak létszáma (fő)</t>
  </si>
  <si>
    <t>MEGNEVEZÉS</t>
  </si>
  <si>
    <t xml:space="preserve">Költségvetési engedélyezett létszámkeret (álláshely) (fő) ÖNKORMÁNYZAT </t>
  </si>
  <si>
    <t>Költségvetési engedélyezett létszámkeret (álláshely) (fő) KÖLTSÉGVETÉSI SZERV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</si>
  <si>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</si>
  <si>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</si>
  <si>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</si>
  <si>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</si>
  <si>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</si>
  <si>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</si>
  <si>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</si>
  <si>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</si>
  <si>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</si>
  <si>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</si>
  <si>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</si>
  <si>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</si>
  <si>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</si>
  <si>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</si>
  <si>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</si>
  <si>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</si>
  <si>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</si>
  <si>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</si>
  <si>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</si>
  <si>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</si>
  <si>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</si>
  <si>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</si>
  <si>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</si>
  <si>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</si>
  <si>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</si>
  <si>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</si>
  <si>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</si>
  <si>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</si>
  <si>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 xml:space="preserve">3.sz.melléklet az  2 /2016.(II.24.) sz. önkormányzati rendelethez </t>
  </si>
  <si>
    <t>Völcsej Község Önkormányzat  2016. évi költségvetése</t>
  </si>
  <si>
    <t>;</t>
  </si>
  <si>
    <t>Beruházások és felújítások (E Ft)</t>
  </si>
  <si>
    <t>KÖLTSÉGVETÉSI SZERV</t>
  </si>
  <si>
    <t xml:space="preserve">Ingatlanok beszerzése, létesítése </t>
  </si>
  <si>
    <t xml:space="preserve">Szennyvíz-hálózat felújítás </t>
  </si>
  <si>
    <t>Megnevezés</t>
  </si>
  <si>
    <t>nettó</t>
  </si>
  <si>
    <t>áfa</t>
  </si>
  <si>
    <t>bruttó</t>
  </si>
  <si>
    <t xml:space="preserve">4.sz.melléklet az 2/2016.(II.24.) sz. önkormányzati rendelethez </t>
  </si>
  <si>
    <t xml:space="preserve">Vízközmű beruházás </t>
  </si>
  <si>
    <t>Út-, járdafelújítás</t>
  </si>
  <si>
    <t>Általános- és céltartalékok (E Ft)</t>
  </si>
  <si>
    <t>Általános tartalékok</t>
  </si>
  <si>
    <t>Céltartalékok-</t>
  </si>
  <si>
    <t xml:space="preserve">5.sz.melléklet az 2 /2016.(II.24.)    önkormányzati rendelethez </t>
  </si>
  <si>
    <t>6.sz.melléklet az   1/2015.(II. 25.) önkormányzati rendelethez</t>
  </si>
  <si>
    <t>Völcsej Község Önkormányzat 2015. évi költségvetése</t>
  </si>
  <si>
    <t>Lakosságnak juttatott támogatások, szociális, rászorultsági jellegű ellátások (E Ft)</t>
  </si>
  <si>
    <t>eredeti ei.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</si>
  <si>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</si>
  <si>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</si>
  <si>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</si>
  <si>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</si>
  <si>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</si>
  <si>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</si>
  <si>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</si>
  <si>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</si>
  <si>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</si>
  <si>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</si>
  <si>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</si>
  <si>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</si>
  <si>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</si>
  <si>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</si>
  <si>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</si>
  <si>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</si>
  <si>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</si>
  <si>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</si>
  <si>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</si>
  <si>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</si>
  <si>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</si>
  <si>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</si>
  <si>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</si>
  <si>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</si>
  <si>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</si>
  <si>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</si>
  <si>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</si>
  <si>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</si>
  <si>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</si>
  <si>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</si>
  <si>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</si>
  <si>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</si>
  <si>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K486</t>
  </si>
  <si>
    <t>K472</t>
  </si>
  <si>
    <t>K488</t>
  </si>
  <si>
    <t>Önkormányzat 2014. évi költségvetése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</si>
  <si>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</si>
  <si>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</si>
  <si>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</si>
  <si>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</si>
  <si>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</si>
  <si>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</si>
  <si>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</si>
  <si>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</si>
  <si>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</si>
  <si>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</si>
  <si>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</si>
  <si>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</si>
  <si>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</si>
  <si>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</si>
  <si>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</si>
  <si>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</si>
  <si>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</si>
  <si>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</si>
  <si>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</si>
  <si>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</si>
  <si>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</si>
  <si>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</si>
  <si>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</si>
  <si>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</si>
  <si>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</si>
  <si>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</si>
  <si>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</si>
  <si>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</si>
  <si>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Völcsej Község Önkormányzat 2014. évi költségvetése</t>
  </si>
  <si>
    <t>7.sz.melléklet az   2/2016.(II.24 .) önkormányzati rendelethez</t>
  </si>
  <si>
    <t>Helyi adó és egyéb közhatalmi bevételek (E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</si>
  <si>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</si>
  <si>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</si>
  <si>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</si>
  <si>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</si>
  <si>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</si>
  <si>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</si>
  <si>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</si>
  <si>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</si>
  <si>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</si>
  <si>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</si>
  <si>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</si>
  <si>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</si>
  <si>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</si>
  <si>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</si>
  <si>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</si>
  <si>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</si>
  <si>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</si>
  <si>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</si>
  <si>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</si>
  <si>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</si>
  <si>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</si>
  <si>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</si>
  <si>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</si>
  <si>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8.sz.melléklet az  2 /2016.(II. 26.) önkormányzati rendelethez</t>
  </si>
  <si>
    <t>Völcsej Község Önkormányzat 2016. évi költségvetése</t>
  </si>
  <si>
    <t xml:space="preserve"> Völcsej Község Önkormányzat 2016. évi költségvetése</t>
  </si>
  <si>
    <t>Előirányzat felhasználási terv (E Ft)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</si>
  <si>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</si>
  <si>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</si>
  <si>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</si>
  <si>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</si>
  <si>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</si>
  <si>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</si>
  <si>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</si>
  <si>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</si>
  <si>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</si>
  <si>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</si>
  <si>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</si>
  <si>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</si>
  <si>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</si>
  <si>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K11131</t>
  </si>
  <si>
    <t>Munkaruha</t>
  </si>
  <si>
    <t>Élelmiszer</t>
  </si>
  <si>
    <t>Hajtó- és kenőanyagok</t>
  </si>
  <si>
    <t>K3123</t>
  </si>
  <si>
    <t xml:space="preserve">Egyéb üzemelétetési anyagok </t>
  </si>
  <si>
    <t>K3126</t>
  </si>
  <si>
    <t>Előző évi kv.maradvány igénybevétele</t>
  </si>
  <si>
    <t>Finanszírozási bevételek</t>
  </si>
  <si>
    <t>9.sz.melléklet az  2 /2016.(II. 24 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</si>
</sst>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[$-40E]yyyy/\ mmmm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sz val="10"/>
      <name val="Arial CE"/>
      <family val="0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4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17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0" fontId="60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0" fontId="59" fillId="0" borderId="10" xfId="0" applyFont="1" applyBorder="1" applyAlignment="1">
      <alignment/>
    </xf>
    <xf numFmtId="164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164" fontId="8" fillId="0" borderId="10" xfId="0" applyNumberFormat="1" applyFont="1" applyFill="1" applyBorder="1" applyAlignment="1">
      <alignment vertical="center"/>
    </xf>
    <xf numFmtId="0" fontId="61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61" fillId="0" borderId="0" xfId="0" applyFont="1" applyAlignment="1">
      <alignment/>
    </xf>
    <xf numFmtId="0" fontId="6" fillId="0" borderId="1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12" fillId="35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62" fillId="0" borderId="10" xfId="0" applyFont="1" applyBorder="1" applyAlignment="1">
      <alignment/>
    </xf>
    <xf numFmtId="165" fontId="9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left" vertical="center"/>
    </xf>
    <xf numFmtId="164" fontId="3" fillId="36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5" fillId="36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/>
    </xf>
    <xf numFmtId="0" fontId="15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/>
    </xf>
    <xf numFmtId="0" fontId="3" fillId="37" borderId="10" xfId="0" applyFont="1" applyFill="1" applyBorder="1" applyAlignment="1">
      <alignment/>
    </xf>
    <xf numFmtId="0" fontId="15" fillId="37" borderId="10" xfId="0" applyFont="1" applyFill="1" applyBorder="1" applyAlignment="1">
      <alignment horizontal="left" vertical="center"/>
    </xf>
    <xf numFmtId="0" fontId="3" fillId="37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59" fillId="0" borderId="0" xfId="0" applyFont="1" applyAlignment="1">
      <alignment/>
    </xf>
    <xf numFmtId="0" fontId="14" fillId="0" borderId="10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0" xfId="54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9" fillId="0" borderId="0" xfId="0" applyNumberFormat="1" applyFont="1" applyAlignment="1">
      <alignment/>
    </xf>
    <xf numFmtId="0" fontId="15" fillId="38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15" fillId="38" borderId="10" xfId="0" applyFont="1" applyFill="1" applyBorder="1" applyAlignment="1">
      <alignment vertical="center" wrapText="1"/>
    </xf>
    <xf numFmtId="0" fontId="63" fillId="0" borderId="0" xfId="0" applyFont="1" applyAlignment="1">
      <alignment horizontal="center"/>
    </xf>
    <xf numFmtId="0" fontId="2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6" fontId="22" fillId="0" borderId="10" xfId="0" applyNumberFormat="1" applyFont="1" applyBorder="1" applyAlignment="1">
      <alignment horizontal="center"/>
    </xf>
    <xf numFmtId="166" fontId="23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/>
    </xf>
    <xf numFmtId="3" fontId="59" fillId="0" borderId="0" xfId="0" applyNumberFormat="1" applyFont="1" applyAlignment="1">
      <alignment/>
    </xf>
    <xf numFmtId="16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61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 vertical="center"/>
    </xf>
    <xf numFmtId="3" fontId="2" fillId="0" borderId="0" xfId="0" applyNumberFormat="1" applyFont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/>
    </xf>
    <xf numFmtId="0" fontId="25" fillId="37" borderId="10" xfId="0" applyFont="1" applyFill="1" applyBorder="1" applyAlignment="1">
      <alignment/>
    </xf>
    <xf numFmtId="164" fontId="25" fillId="37" borderId="10" xfId="0" applyNumberFormat="1" applyFont="1" applyFill="1" applyBorder="1" applyAlignment="1">
      <alignment vertical="center"/>
    </xf>
    <xf numFmtId="3" fontId="25" fillId="37" borderId="10" xfId="0" applyNumberFormat="1" applyFont="1" applyFill="1" applyBorder="1" applyAlignment="1">
      <alignment/>
    </xf>
    <xf numFmtId="0" fontId="25" fillId="37" borderId="0" xfId="0" applyFont="1" applyFill="1" applyAlignment="1">
      <alignment/>
    </xf>
    <xf numFmtId="0" fontId="64" fillId="37" borderId="0" xfId="0" applyFont="1" applyFill="1" applyAlignment="1">
      <alignment/>
    </xf>
    <xf numFmtId="165" fontId="2" fillId="0" borderId="10" xfId="0" applyNumberFormat="1" applyFont="1" applyFill="1" applyBorder="1" applyAlignment="1">
      <alignment horizontal="left" vertical="center"/>
    </xf>
    <xf numFmtId="0" fontId="6" fillId="37" borderId="10" xfId="0" applyFont="1" applyFill="1" applyBorder="1" applyAlignment="1">
      <alignment horizontal="left" vertical="center"/>
    </xf>
    <xf numFmtId="164" fontId="6" fillId="37" borderId="10" xfId="0" applyNumberFormat="1" applyFont="1" applyFill="1" applyBorder="1" applyAlignment="1">
      <alignment vertical="center"/>
    </xf>
    <xf numFmtId="3" fontId="6" fillId="37" borderId="10" xfId="0" applyNumberFormat="1" applyFont="1" applyFill="1" applyBorder="1" applyAlignment="1">
      <alignment/>
    </xf>
    <xf numFmtId="3" fontId="6" fillId="37" borderId="0" xfId="0" applyNumberFormat="1" applyFont="1" applyFill="1" applyAlignment="1">
      <alignment/>
    </xf>
    <xf numFmtId="0" fontId="6" fillId="37" borderId="0" xfId="0" applyFont="1" applyFill="1" applyAlignment="1">
      <alignment/>
    </xf>
    <xf numFmtId="0" fontId="61" fillId="37" borderId="0" xfId="0" applyFont="1" applyFill="1" applyAlignment="1">
      <alignment/>
    </xf>
    <xf numFmtId="0" fontId="24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3" fontId="2" fillId="37" borderId="10" xfId="0" applyNumberFormat="1" applyFont="1" applyFill="1" applyBorder="1" applyAlignment="1">
      <alignment/>
    </xf>
    <xf numFmtId="0" fontId="2" fillId="37" borderId="0" xfId="0" applyFont="1" applyFill="1" applyAlignment="1">
      <alignment/>
    </xf>
    <xf numFmtId="0" fontId="59" fillId="37" borderId="0" xfId="0" applyFont="1" applyFill="1" applyAlignment="1">
      <alignment/>
    </xf>
    <xf numFmtId="0" fontId="24" fillId="37" borderId="10" xfId="0" applyFont="1" applyFill="1" applyBorder="1" applyAlignment="1">
      <alignment horizontal="left" vertical="center"/>
    </xf>
    <xf numFmtId="0" fontId="11" fillId="37" borderId="10" xfId="0" applyFont="1" applyFill="1" applyBorder="1" applyAlignment="1">
      <alignment horizontal="left" vertical="center"/>
    </xf>
    <xf numFmtId="0" fontId="6" fillId="37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0" fontId="6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65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12" fontId="59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1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75.00390625" style="2" customWidth="1"/>
    <col min="2" max="16384" width="9.140625" style="2" customWidth="1"/>
  </cols>
  <sheetData>
    <row r="3" spans="1:2" ht="15">
      <c r="A3" s="134" t="s">
        <v>23</v>
      </c>
      <c r="B3" s="134"/>
    </row>
    <row r="4" spans="1:2" ht="15.75">
      <c r="A4" s="135" t="s">
        <v>24</v>
      </c>
      <c r="B4" s="136"/>
    </row>
    <row r="5" spans="1:2" ht="20.25" customHeight="1">
      <c r="A5" s="137" t="s">
        <v>0</v>
      </c>
      <c r="B5" s="136"/>
    </row>
    <row r="10" ht="15">
      <c r="B10" s="3" t="s">
        <v>1</v>
      </c>
    </row>
    <row r="11" spans="1:2" ht="15">
      <c r="A11" s="4" t="s">
        <v>2</v>
      </c>
      <c r="B11" s="4">
        <v>3269</v>
      </c>
    </row>
    <row r="12" spans="1:2" ht="15">
      <c r="A12" s="4" t="s">
        <v>3</v>
      </c>
      <c r="B12" s="4">
        <v>922</v>
      </c>
    </row>
    <row r="13" spans="1:2" ht="15">
      <c r="A13" s="4" t="s">
        <v>4</v>
      </c>
      <c r="B13" s="4">
        <v>12961</v>
      </c>
    </row>
    <row r="14" spans="1:2" ht="15">
      <c r="A14" s="4" t="s">
        <v>5</v>
      </c>
      <c r="B14" s="4">
        <v>660</v>
      </c>
    </row>
    <row r="15" spans="1:2" ht="15">
      <c r="A15" s="4" t="s">
        <v>6</v>
      </c>
      <c r="B15" s="4">
        <v>3452</v>
      </c>
    </row>
    <row r="16" spans="1:2" ht="15">
      <c r="A16" s="4" t="s">
        <v>7</v>
      </c>
      <c r="B16" s="4">
        <v>3810</v>
      </c>
    </row>
    <row r="17" spans="1:2" ht="15">
      <c r="A17" s="4" t="s">
        <v>8</v>
      </c>
      <c r="B17" s="4">
        <v>10160</v>
      </c>
    </row>
    <row r="18" spans="1:2" ht="15">
      <c r="A18" s="4" t="s">
        <v>9</v>
      </c>
      <c r="B18" s="4">
        <v>200</v>
      </c>
    </row>
    <row r="19" spans="1:2" ht="15">
      <c r="A19" s="5" t="s">
        <v>10</v>
      </c>
      <c r="B19" s="5">
        <f>SUM(B11:B18)</f>
        <v>35434</v>
      </c>
    </row>
    <row r="20" spans="1:2" ht="15">
      <c r="A20" s="5" t="s">
        <v>11</v>
      </c>
      <c r="B20" s="5">
        <v>544</v>
      </c>
    </row>
    <row r="21" spans="1:2" ht="15">
      <c r="A21" s="6" t="s">
        <v>12</v>
      </c>
      <c r="B21" s="5">
        <f>SUM(B19:B20)</f>
        <v>35978</v>
      </c>
    </row>
    <row r="22" spans="1:2" ht="15">
      <c r="A22" s="4" t="s">
        <v>13</v>
      </c>
      <c r="B22" s="4">
        <v>13936</v>
      </c>
    </row>
    <row r="23" spans="1:2" ht="15">
      <c r="A23" s="4" t="s">
        <v>14</v>
      </c>
      <c r="B23" s="4">
        <v>0</v>
      </c>
    </row>
    <row r="24" spans="1:2" ht="15">
      <c r="A24" s="4" t="s">
        <v>15</v>
      </c>
      <c r="B24" s="4">
        <v>4899</v>
      </c>
    </row>
    <row r="25" spans="1:2" ht="15">
      <c r="A25" s="4" t="s">
        <v>16</v>
      </c>
      <c r="B25" s="4">
        <v>8132</v>
      </c>
    </row>
    <row r="26" spans="1:2" ht="15">
      <c r="A26" s="4" t="s">
        <v>17</v>
      </c>
      <c r="B26" s="4">
        <v>0</v>
      </c>
    </row>
    <row r="27" spans="1:2" ht="15">
      <c r="A27" s="4" t="s">
        <v>18</v>
      </c>
      <c r="B27" s="4">
        <v>0</v>
      </c>
    </row>
    <row r="28" spans="1:2" ht="15">
      <c r="A28" s="4" t="s">
        <v>19</v>
      </c>
      <c r="B28" s="4">
        <v>0</v>
      </c>
    </row>
    <row r="29" spans="1:2" ht="15">
      <c r="A29" s="5" t="s">
        <v>20</v>
      </c>
      <c r="B29" s="5">
        <f>SUM(B22:B28)</f>
        <v>26967</v>
      </c>
    </row>
    <row r="30" spans="1:2" ht="15">
      <c r="A30" s="5" t="s">
        <v>21</v>
      </c>
      <c r="B30" s="5">
        <v>9011</v>
      </c>
    </row>
    <row r="31" spans="1:2" ht="15">
      <c r="A31" s="6" t="s">
        <v>22</v>
      </c>
      <c r="B31" s="5">
        <f>SUM(B29:B30)</f>
        <v>35978</v>
      </c>
    </row>
  </sheetData>
  <sheetProtection/>
  <mergeCells count="3">
    <mergeCell ref="A3:B3"/>
    <mergeCell ref="A4:B4"/>
    <mergeCell ref="A5:B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90"/>
  <sheetViews>
    <sheetView tabSelected="1" zoomScalePageLayoutView="0" workbookViewId="0" topLeftCell="A1">
      <selection activeCell="R6" sqref="R6"/>
    </sheetView>
  </sheetViews>
  <sheetFormatPr defaultColWidth="9.140625" defaultRowHeight="15"/>
  <cols>
    <col min="1" max="1" width="66.140625" style="2" customWidth="1"/>
    <col min="2" max="2" width="8.57421875" style="2" customWidth="1"/>
    <col min="3" max="3" width="10.140625" style="2" customWidth="1"/>
    <col min="4" max="4" width="10.00390625" style="2" customWidth="1"/>
    <col min="5" max="5" width="9.8515625" style="2" customWidth="1"/>
    <col min="6" max="7" width="9.57421875" style="2" customWidth="1"/>
    <col min="8" max="8" width="9.7109375" style="2" customWidth="1"/>
    <col min="9" max="9" width="10.28125" style="2" customWidth="1"/>
    <col min="10" max="10" width="10.7109375" style="2" customWidth="1"/>
    <col min="11" max="11" width="11.28125" style="2" customWidth="1"/>
    <col min="12" max="12" width="12.00390625" style="2" customWidth="1"/>
    <col min="13" max="13" width="11.57421875" style="2" customWidth="1"/>
    <col min="14" max="14" width="12.00390625" style="2" customWidth="1"/>
    <col min="15" max="15" width="14.140625" style="2" customWidth="1"/>
    <col min="16" max="16384" width="9.140625" style="2" customWidth="1"/>
  </cols>
  <sheetData>
    <row r="1" spans="1:15" ht="15">
      <c r="A1" s="134" t="s">
        <v>480</v>
      </c>
      <c r="B1" s="134"/>
      <c r="C1" s="134"/>
      <c r="D1" s="134"/>
      <c r="E1" s="152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 ht="15">
      <c r="A2" s="148" t="s">
        <v>456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5">
      <c r="A3" s="149" t="s">
        <v>457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7" ht="28.5">
      <c r="A4" s="92" t="s">
        <v>27</v>
      </c>
      <c r="B4" s="93" t="s">
        <v>28</v>
      </c>
      <c r="C4" s="94" t="s">
        <v>458</v>
      </c>
      <c r="D4" s="94" t="s">
        <v>459</v>
      </c>
      <c r="E4" s="94" t="s">
        <v>460</v>
      </c>
      <c r="F4" s="94" t="s">
        <v>461</v>
      </c>
      <c r="G4" s="94" t="s">
        <v>462</v>
      </c>
      <c r="H4" s="94" t="s">
        <v>463</v>
      </c>
      <c r="I4" s="94" t="s">
        <v>464</v>
      </c>
      <c r="J4" s="94" t="s">
        <v>465</v>
      </c>
      <c r="K4" s="94" t="s">
        <v>466</v>
      </c>
      <c r="L4" s="94" t="s">
        <v>467</v>
      </c>
      <c r="M4" s="94" t="s">
        <v>468</v>
      </c>
      <c r="N4" s="94" t="s">
        <v>469</v>
      </c>
      <c r="O4" s="95" t="s">
        <v>470</v>
      </c>
      <c r="P4" s="80"/>
      <c r="Q4" s="80"/>
    </row>
    <row r="5" spans="1:18" ht="15">
      <c r="A5" s="96" t="s">
        <v>33</v>
      </c>
      <c r="B5" s="97" t="s">
        <v>34</v>
      </c>
      <c r="C5" s="98">
        <f>SUM(O5/12)</f>
        <v>151.83333333333334</v>
      </c>
      <c r="D5" s="98">
        <v>151</v>
      </c>
      <c r="E5" s="98">
        <v>151</v>
      </c>
      <c r="F5" s="98">
        <v>151</v>
      </c>
      <c r="G5" s="98">
        <v>152</v>
      </c>
      <c r="H5" s="98">
        <v>152</v>
      </c>
      <c r="I5" s="98">
        <v>152</v>
      </c>
      <c r="J5" s="98">
        <v>152</v>
      </c>
      <c r="K5" s="98">
        <v>152</v>
      </c>
      <c r="L5" s="98">
        <v>152</v>
      </c>
      <c r="M5" s="98">
        <v>152</v>
      </c>
      <c r="N5" s="98">
        <v>153</v>
      </c>
      <c r="O5" s="98">
        <v>1822</v>
      </c>
      <c r="P5" s="80"/>
      <c r="Q5" s="80"/>
      <c r="R5" s="99"/>
    </row>
    <row r="6" spans="1:17" ht="15">
      <c r="A6" s="101" t="s">
        <v>45</v>
      </c>
      <c r="B6" s="100" t="s">
        <v>46</v>
      </c>
      <c r="C6" s="81">
        <v>16</v>
      </c>
      <c r="D6" s="81">
        <v>16</v>
      </c>
      <c r="E6" s="81">
        <v>16</v>
      </c>
      <c r="F6" s="81">
        <v>16</v>
      </c>
      <c r="G6" s="81">
        <v>16</v>
      </c>
      <c r="H6" s="81">
        <v>16</v>
      </c>
      <c r="I6" s="81">
        <v>16</v>
      </c>
      <c r="J6" s="81">
        <v>16</v>
      </c>
      <c r="K6" s="81">
        <v>16</v>
      </c>
      <c r="L6" s="81">
        <v>16</v>
      </c>
      <c r="M6" s="81">
        <v>16</v>
      </c>
      <c r="N6" s="81">
        <v>16</v>
      </c>
      <c r="O6" s="81">
        <v>192</v>
      </c>
      <c r="P6" s="80"/>
      <c r="Q6" s="80"/>
    </row>
    <row r="7" spans="1:17" ht="15">
      <c r="A7" s="102" t="s">
        <v>57</v>
      </c>
      <c r="B7" s="100" t="s">
        <v>471</v>
      </c>
      <c r="C7" s="81">
        <v>31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>
        <f>SUM(C7:N7)</f>
        <v>31</v>
      </c>
      <c r="P7" s="80"/>
      <c r="Q7" s="80"/>
    </row>
    <row r="8" spans="1:256" ht="15">
      <c r="A8" s="27" t="s">
        <v>59</v>
      </c>
      <c r="B8" s="28" t="s">
        <v>60</v>
      </c>
      <c r="C8" s="103">
        <f aca="true" t="shared" si="0" ref="C8:N8">SUM(C5:C7)</f>
        <v>198.83333333333334</v>
      </c>
      <c r="D8" s="103">
        <f t="shared" si="0"/>
        <v>167</v>
      </c>
      <c r="E8" s="103">
        <f t="shared" si="0"/>
        <v>167</v>
      </c>
      <c r="F8" s="103">
        <f t="shared" si="0"/>
        <v>167</v>
      </c>
      <c r="G8" s="103">
        <f t="shared" si="0"/>
        <v>168</v>
      </c>
      <c r="H8" s="103">
        <f t="shared" si="0"/>
        <v>168</v>
      </c>
      <c r="I8" s="103">
        <f t="shared" si="0"/>
        <v>168</v>
      </c>
      <c r="J8" s="103">
        <f t="shared" si="0"/>
        <v>168</v>
      </c>
      <c r="K8" s="103">
        <f t="shared" si="0"/>
        <v>168</v>
      </c>
      <c r="L8" s="103">
        <f t="shared" si="0"/>
        <v>168</v>
      </c>
      <c r="M8" s="103">
        <f t="shared" si="0"/>
        <v>168</v>
      </c>
      <c r="N8" s="103">
        <f t="shared" si="0"/>
        <v>169</v>
      </c>
      <c r="O8" s="103">
        <f>SUM(C8:N8)</f>
        <v>2044.8333333333335</v>
      </c>
      <c r="P8" s="104"/>
      <c r="Q8" s="105"/>
      <c r="R8" s="10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18" ht="15">
      <c r="A9" s="102" t="s">
        <v>61</v>
      </c>
      <c r="B9" s="100" t="s">
        <v>62</v>
      </c>
      <c r="C9" s="98">
        <f>SUM(O9/12)</f>
        <v>87</v>
      </c>
      <c r="D9" s="98">
        <v>87</v>
      </c>
      <c r="E9" s="98">
        <v>87</v>
      </c>
      <c r="F9" s="98">
        <v>87</v>
      </c>
      <c r="G9" s="98">
        <v>87</v>
      </c>
      <c r="H9" s="98">
        <v>87</v>
      </c>
      <c r="I9" s="98">
        <v>87</v>
      </c>
      <c r="J9" s="98">
        <v>87</v>
      </c>
      <c r="K9" s="98">
        <v>87</v>
      </c>
      <c r="L9" s="98">
        <v>87</v>
      </c>
      <c r="M9" s="98">
        <v>87</v>
      </c>
      <c r="N9" s="98">
        <v>87</v>
      </c>
      <c r="O9" s="98">
        <v>1044</v>
      </c>
      <c r="P9" s="80"/>
      <c r="Q9" s="80"/>
      <c r="R9" s="99"/>
    </row>
    <row r="10" spans="1:18" ht="30">
      <c r="A10" s="102" t="s">
        <v>63</v>
      </c>
      <c r="B10" s="100" t="s">
        <v>64</v>
      </c>
      <c r="C10" s="98">
        <v>15</v>
      </c>
      <c r="D10" s="98">
        <v>15</v>
      </c>
      <c r="E10" s="98">
        <v>15</v>
      </c>
      <c r="F10" s="98">
        <v>15</v>
      </c>
      <c r="G10" s="98">
        <v>15</v>
      </c>
      <c r="H10" s="98">
        <v>15</v>
      </c>
      <c r="I10" s="98">
        <v>15</v>
      </c>
      <c r="J10" s="98">
        <v>15</v>
      </c>
      <c r="K10" s="98">
        <v>15</v>
      </c>
      <c r="L10" s="98">
        <v>15</v>
      </c>
      <c r="M10" s="98">
        <v>15</v>
      </c>
      <c r="N10" s="98">
        <v>15</v>
      </c>
      <c r="O10" s="98">
        <v>180</v>
      </c>
      <c r="P10" s="80"/>
      <c r="Q10" s="80"/>
      <c r="R10" s="99"/>
    </row>
    <row r="11" spans="1:256" ht="15">
      <c r="A11" s="29" t="s">
        <v>65</v>
      </c>
      <c r="B11" s="28" t="s">
        <v>66</v>
      </c>
      <c r="C11" s="103">
        <f>SUM(C9:C10)</f>
        <v>102</v>
      </c>
      <c r="D11" s="103">
        <f aca="true" t="shared" si="1" ref="D11:O11">SUM(D9:D10)</f>
        <v>102</v>
      </c>
      <c r="E11" s="103">
        <f t="shared" si="1"/>
        <v>102</v>
      </c>
      <c r="F11" s="103">
        <f t="shared" si="1"/>
        <v>102</v>
      </c>
      <c r="G11" s="103">
        <f t="shared" si="1"/>
        <v>102</v>
      </c>
      <c r="H11" s="103">
        <f t="shared" si="1"/>
        <v>102</v>
      </c>
      <c r="I11" s="103">
        <f t="shared" si="1"/>
        <v>102</v>
      </c>
      <c r="J11" s="103">
        <f t="shared" si="1"/>
        <v>102</v>
      </c>
      <c r="K11" s="103">
        <f t="shared" si="1"/>
        <v>102</v>
      </c>
      <c r="L11" s="103">
        <f t="shared" si="1"/>
        <v>102</v>
      </c>
      <c r="M11" s="103">
        <f t="shared" si="1"/>
        <v>102</v>
      </c>
      <c r="N11" s="103">
        <f t="shared" si="1"/>
        <v>102</v>
      </c>
      <c r="O11" s="103">
        <f t="shared" si="1"/>
        <v>1224</v>
      </c>
      <c r="P11" s="104"/>
      <c r="Q11" s="105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ht="15">
      <c r="A12" s="27" t="s">
        <v>67</v>
      </c>
      <c r="B12" s="28" t="s">
        <v>68</v>
      </c>
      <c r="C12" s="103">
        <f aca="true" t="shared" si="2" ref="C12:N12">SUM(C11,C8)</f>
        <v>300.83333333333337</v>
      </c>
      <c r="D12" s="103">
        <f t="shared" si="2"/>
        <v>269</v>
      </c>
      <c r="E12" s="103">
        <f t="shared" si="2"/>
        <v>269</v>
      </c>
      <c r="F12" s="103">
        <f t="shared" si="2"/>
        <v>269</v>
      </c>
      <c r="G12" s="103">
        <f t="shared" si="2"/>
        <v>270</v>
      </c>
      <c r="H12" s="103">
        <f t="shared" si="2"/>
        <v>270</v>
      </c>
      <c r="I12" s="103">
        <f t="shared" si="2"/>
        <v>270</v>
      </c>
      <c r="J12" s="103">
        <f t="shared" si="2"/>
        <v>270</v>
      </c>
      <c r="K12" s="103">
        <f t="shared" si="2"/>
        <v>270</v>
      </c>
      <c r="L12" s="103">
        <f t="shared" si="2"/>
        <v>270</v>
      </c>
      <c r="M12" s="103">
        <f t="shared" si="2"/>
        <v>270</v>
      </c>
      <c r="N12" s="103">
        <f t="shared" si="2"/>
        <v>271</v>
      </c>
      <c r="O12" s="103">
        <f>SUM(C12:N12)</f>
        <v>3268.8333333333335</v>
      </c>
      <c r="P12" s="104"/>
      <c r="Q12" s="105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ht="15">
      <c r="A13" s="29" t="s">
        <v>69</v>
      </c>
      <c r="B13" s="28" t="s">
        <v>70</v>
      </c>
      <c r="C13" s="103">
        <v>77</v>
      </c>
      <c r="D13" s="103">
        <v>77</v>
      </c>
      <c r="E13" s="103">
        <v>77</v>
      </c>
      <c r="F13" s="103">
        <v>77</v>
      </c>
      <c r="G13" s="103">
        <v>77</v>
      </c>
      <c r="H13" s="103">
        <v>77</v>
      </c>
      <c r="I13" s="103">
        <v>77</v>
      </c>
      <c r="J13" s="103">
        <v>77</v>
      </c>
      <c r="K13" s="103">
        <v>77</v>
      </c>
      <c r="L13" s="103">
        <v>76</v>
      </c>
      <c r="M13" s="103">
        <v>76</v>
      </c>
      <c r="N13" s="103">
        <v>77</v>
      </c>
      <c r="O13" s="103">
        <v>922</v>
      </c>
      <c r="P13" s="104"/>
      <c r="Q13" s="105"/>
      <c r="R13" s="10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17" ht="15">
      <c r="A14" s="102" t="s">
        <v>472</v>
      </c>
      <c r="B14" s="100" t="s">
        <v>74</v>
      </c>
      <c r="C14" s="98"/>
      <c r="D14" s="98"/>
      <c r="E14" s="98">
        <v>20</v>
      </c>
      <c r="F14" s="98"/>
      <c r="G14" s="98"/>
      <c r="H14" s="98"/>
      <c r="I14" s="98"/>
      <c r="J14" s="98"/>
      <c r="K14" s="98"/>
      <c r="L14" s="98"/>
      <c r="M14" s="98"/>
      <c r="N14" s="98"/>
      <c r="O14" s="98">
        <v>20</v>
      </c>
      <c r="P14" s="80"/>
      <c r="Q14" s="80"/>
    </row>
    <row r="15" spans="1:17" ht="15">
      <c r="A15" s="102" t="s">
        <v>473</v>
      </c>
      <c r="B15" s="100" t="s">
        <v>74</v>
      </c>
      <c r="C15" s="98"/>
      <c r="D15" s="98"/>
      <c r="E15" s="98"/>
      <c r="F15" s="98"/>
      <c r="G15" s="98">
        <v>50</v>
      </c>
      <c r="H15" s="98"/>
      <c r="I15" s="98"/>
      <c r="J15" s="98"/>
      <c r="K15" s="98"/>
      <c r="L15" s="98"/>
      <c r="M15" s="98">
        <v>50</v>
      </c>
      <c r="N15" s="98"/>
      <c r="O15" s="98">
        <v>100</v>
      </c>
      <c r="P15" s="80"/>
      <c r="Q15" s="80"/>
    </row>
    <row r="16" spans="1:18" ht="15">
      <c r="A16" s="102" t="s">
        <v>474</v>
      </c>
      <c r="B16" s="100" t="s">
        <v>475</v>
      </c>
      <c r="C16" s="98">
        <v>15</v>
      </c>
      <c r="D16" s="98">
        <v>15</v>
      </c>
      <c r="E16" s="98">
        <v>15</v>
      </c>
      <c r="F16" s="98">
        <v>15</v>
      </c>
      <c r="G16" s="98">
        <v>15</v>
      </c>
      <c r="H16" s="98">
        <v>15</v>
      </c>
      <c r="I16" s="98">
        <v>15</v>
      </c>
      <c r="J16" s="98">
        <v>15</v>
      </c>
      <c r="K16" s="98">
        <v>15</v>
      </c>
      <c r="L16" s="98">
        <v>15</v>
      </c>
      <c r="M16" s="98">
        <v>15</v>
      </c>
      <c r="N16" s="98">
        <v>15</v>
      </c>
      <c r="O16" s="98">
        <v>180</v>
      </c>
      <c r="P16" s="80"/>
      <c r="Q16" s="80"/>
      <c r="R16" s="99"/>
    </row>
    <row r="17" spans="1:18" ht="15">
      <c r="A17" s="102" t="s">
        <v>476</v>
      </c>
      <c r="B17" s="100" t="s">
        <v>477</v>
      </c>
      <c r="C17" s="98">
        <v>96</v>
      </c>
      <c r="D17" s="98">
        <v>96</v>
      </c>
      <c r="E17" s="98">
        <v>97</v>
      </c>
      <c r="F17" s="98">
        <v>96</v>
      </c>
      <c r="G17" s="98">
        <v>96</v>
      </c>
      <c r="H17" s="98">
        <v>96</v>
      </c>
      <c r="I17" s="98">
        <v>96</v>
      </c>
      <c r="J17" s="98">
        <v>96</v>
      </c>
      <c r="K17" s="98">
        <v>97</v>
      </c>
      <c r="L17" s="98">
        <v>97</v>
      </c>
      <c r="M17" s="98">
        <v>97</v>
      </c>
      <c r="N17" s="98">
        <v>97</v>
      </c>
      <c r="O17" s="98">
        <v>1157</v>
      </c>
      <c r="P17" s="80"/>
      <c r="Q17" s="80"/>
      <c r="R17" s="99"/>
    </row>
    <row r="18" spans="1:256" ht="15">
      <c r="A18" s="29" t="s">
        <v>77</v>
      </c>
      <c r="B18" s="28" t="s">
        <v>78</v>
      </c>
      <c r="C18" s="103">
        <f aca="true" t="shared" si="3" ref="C18:N18">SUM(C16:C17)</f>
        <v>111</v>
      </c>
      <c r="D18" s="103">
        <f t="shared" si="3"/>
        <v>111</v>
      </c>
      <c r="E18" s="103">
        <f t="shared" si="3"/>
        <v>112</v>
      </c>
      <c r="F18" s="103">
        <f t="shared" si="3"/>
        <v>111</v>
      </c>
      <c r="G18" s="103">
        <f t="shared" si="3"/>
        <v>111</v>
      </c>
      <c r="H18" s="103">
        <f t="shared" si="3"/>
        <v>111</v>
      </c>
      <c r="I18" s="103">
        <f t="shared" si="3"/>
        <v>111</v>
      </c>
      <c r="J18" s="103">
        <f t="shared" si="3"/>
        <v>111</v>
      </c>
      <c r="K18" s="103">
        <f t="shared" si="3"/>
        <v>112</v>
      </c>
      <c r="L18" s="103">
        <f t="shared" si="3"/>
        <v>112</v>
      </c>
      <c r="M18" s="103">
        <f t="shared" si="3"/>
        <v>112</v>
      </c>
      <c r="N18" s="103">
        <f t="shared" si="3"/>
        <v>112</v>
      </c>
      <c r="O18" s="103">
        <f>SUM(C18:N18)</f>
        <v>1337</v>
      </c>
      <c r="P18" s="104"/>
      <c r="Q18" s="105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18" ht="15">
      <c r="A19" s="102" t="s">
        <v>79</v>
      </c>
      <c r="B19" s="100" t="s">
        <v>80</v>
      </c>
      <c r="C19" s="98">
        <v>4</v>
      </c>
      <c r="D19" s="98">
        <v>4</v>
      </c>
      <c r="E19" s="98">
        <v>4</v>
      </c>
      <c r="F19" s="98">
        <v>4</v>
      </c>
      <c r="G19" s="98">
        <v>4</v>
      </c>
      <c r="H19" s="98">
        <v>4</v>
      </c>
      <c r="I19" s="98">
        <v>4</v>
      </c>
      <c r="J19" s="98">
        <v>5</v>
      </c>
      <c r="K19" s="98">
        <v>5</v>
      </c>
      <c r="L19" s="98">
        <v>4</v>
      </c>
      <c r="M19" s="98">
        <v>5</v>
      </c>
      <c r="N19" s="98">
        <v>5</v>
      </c>
      <c r="O19" s="98">
        <v>52</v>
      </c>
      <c r="P19" s="80"/>
      <c r="Q19" s="80"/>
      <c r="R19" s="99"/>
    </row>
    <row r="20" spans="1:18" ht="15">
      <c r="A20" s="102" t="s">
        <v>81</v>
      </c>
      <c r="B20" s="100" t="s">
        <v>82</v>
      </c>
      <c r="C20" s="98">
        <v>13</v>
      </c>
      <c r="D20" s="98">
        <v>13</v>
      </c>
      <c r="E20" s="98">
        <v>13</v>
      </c>
      <c r="F20" s="98">
        <v>13</v>
      </c>
      <c r="G20" s="98">
        <v>13</v>
      </c>
      <c r="H20" s="98">
        <v>13</v>
      </c>
      <c r="I20" s="98">
        <v>12</v>
      </c>
      <c r="J20" s="98">
        <v>12</v>
      </c>
      <c r="K20" s="98">
        <v>12</v>
      </c>
      <c r="L20" s="98">
        <v>12</v>
      </c>
      <c r="M20" s="98">
        <v>12</v>
      </c>
      <c r="N20" s="98">
        <v>12</v>
      </c>
      <c r="O20" s="98">
        <v>150</v>
      </c>
      <c r="P20" s="80"/>
      <c r="Q20" s="80"/>
      <c r="R20" s="99"/>
    </row>
    <row r="21" spans="1:256" ht="15">
      <c r="A21" s="29" t="s">
        <v>83</v>
      </c>
      <c r="B21" s="28" t="s">
        <v>84</v>
      </c>
      <c r="C21" s="103">
        <f>SUM(C19:C20)</f>
        <v>17</v>
      </c>
      <c r="D21" s="103">
        <f aca="true" t="shared" si="4" ref="D21:O21">SUM(D19:D20)</f>
        <v>17</v>
      </c>
      <c r="E21" s="103">
        <f t="shared" si="4"/>
        <v>17</v>
      </c>
      <c r="F21" s="103">
        <f t="shared" si="4"/>
        <v>17</v>
      </c>
      <c r="G21" s="103">
        <f t="shared" si="4"/>
        <v>17</v>
      </c>
      <c r="H21" s="103">
        <f t="shared" si="4"/>
        <v>17</v>
      </c>
      <c r="I21" s="103">
        <f t="shared" si="4"/>
        <v>16</v>
      </c>
      <c r="J21" s="103">
        <f t="shared" si="4"/>
        <v>17</v>
      </c>
      <c r="K21" s="103">
        <f t="shared" si="4"/>
        <v>17</v>
      </c>
      <c r="L21" s="103">
        <f t="shared" si="4"/>
        <v>16</v>
      </c>
      <c r="M21" s="103">
        <f t="shared" si="4"/>
        <v>17</v>
      </c>
      <c r="N21" s="103">
        <f t="shared" si="4"/>
        <v>17</v>
      </c>
      <c r="O21" s="103">
        <f t="shared" si="4"/>
        <v>202</v>
      </c>
      <c r="P21" s="104"/>
      <c r="Q21" s="105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</row>
    <row r="22" spans="1:17" ht="15">
      <c r="A22" s="102" t="s">
        <v>85</v>
      </c>
      <c r="B22" s="100" t="s">
        <v>86</v>
      </c>
      <c r="C22" s="98">
        <f>SUM(O22/12)</f>
        <v>209.83333333333334</v>
      </c>
      <c r="D22" s="98">
        <v>223</v>
      </c>
      <c r="E22" s="98">
        <v>225</v>
      </c>
      <c r="F22" s="98">
        <v>225</v>
      </c>
      <c r="G22" s="98">
        <v>225</v>
      </c>
      <c r="H22" s="98">
        <v>225</v>
      </c>
      <c r="I22" s="98">
        <v>225</v>
      </c>
      <c r="J22" s="98">
        <v>225</v>
      </c>
      <c r="K22" s="98">
        <v>225</v>
      </c>
      <c r="L22" s="98">
        <v>225</v>
      </c>
      <c r="M22" s="98">
        <v>225</v>
      </c>
      <c r="N22" s="98">
        <v>225</v>
      </c>
      <c r="O22" s="98">
        <v>2518</v>
      </c>
      <c r="P22" s="80"/>
      <c r="Q22" s="108"/>
    </row>
    <row r="23" spans="1:17" ht="15">
      <c r="A23" s="102" t="s">
        <v>87</v>
      </c>
      <c r="B23" s="100" t="s">
        <v>88</v>
      </c>
      <c r="C23" s="98">
        <v>203</v>
      </c>
      <c r="D23" s="98">
        <v>204</v>
      </c>
      <c r="E23" s="98">
        <v>204</v>
      </c>
      <c r="F23" s="98">
        <v>204</v>
      </c>
      <c r="G23" s="98">
        <v>204</v>
      </c>
      <c r="H23" s="98">
        <v>204</v>
      </c>
      <c r="I23" s="98">
        <v>204</v>
      </c>
      <c r="J23" s="98">
        <v>204</v>
      </c>
      <c r="K23" s="98">
        <v>204</v>
      </c>
      <c r="L23" s="98">
        <v>204</v>
      </c>
      <c r="M23" s="98">
        <v>204</v>
      </c>
      <c r="N23" s="98">
        <v>204</v>
      </c>
      <c r="O23" s="98">
        <v>2620</v>
      </c>
      <c r="P23" s="80"/>
      <c r="Q23" s="108"/>
    </row>
    <row r="24" spans="1:18" ht="15">
      <c r="A24" s="102" t="s">
        <v>91</v>
      </c>
      <c r="B24" s="100" t="s">
        <v>92</v>
      </c>
      <c r="C24" s="98"/>
      <c r="D24" s="98">
        <v>450</v>
      </c>
      <c r="E24" s="98">
        <v>750</v>
      </c>
      <c r="F24" s="98"/>
      <c r="G24" s="98"/>
      <c r="H24" s="98"/>
      <c r="I24" s="98">
        <v>400</v>
      </c>
      <c r="J24" s="98"/>
      <c r="K24" s="98">
        <v>165</v>
      </c>
      <c r="L24" s="98"/>
      <c r="M24" s="98"/>
      <c r="N24" s="98"/>
      <c r="O24" s="98">
        <v>1765</v>
      </c>
      <c r="P24" s="80"/>
      <c r="Q24" s="80"/>
      <c r="R24" s="99"/>
    </row>
    <row r="25" spans="1:18" ht="15">
      <c r="A25" s="102" t="s">
        <v>97</v>
      </c>
      <c r="B25" s="100" t="s">
        <v>98</v>
      </c>
      <c r="C25" s="98">
        <v>123</v>
      </c>
      <c r="D25" s="98">
        <v>123</v>
      </c>
      <c r="E25" s="98">
        <v>123</v>
      </c>
      <c r="F25" s="98">
        <v>123</v>
      </c>
      <c r="G25" s="98">
        <v>123</v>
      </c>
      <c r="H25" s="98">
        <v>123</v>
      </c>
      <c r="I25" s="98">
        <v>123</v>
      </c>
      <c r="J25" s="98">
        <v>123</v>
      </c>
      <c r="K25" s="98">
        <v>121</v>
      </c>
      <c r="L25" s="98">
        <v>122</v>
      </c>
      <c r="M25" s="98">
        <v>122</v>
      </c>
      <c r="N25" s="98">
        <v>121</v>
      </c>
      <c r="O25" s="98">
        <v>1470</v>
      </c>
      <c r="P25" s="80"/>
      <c r="Q25" s="108"/>
      <c r="R25" s="99"/>
    </row>
    <row r="26" spans="1:256" ht="15">
      <c r="A26" s="29" t="s">
        <v>99</v>
      </c>
      <c r="B26" s="28" t="s">
        <v>100</v>
      </c>
      <c r="C26" s="103">
        <f aca="true" t="shared" si="5" ref="C26:O26">SUM(C22:C25)</f>
        <v>535.8333333333334</v>
      </c>
      <c r="D26" s="103">
        <f t="shared" si="5"/>
        <v>1000</v>
      </c>
      <c r="E26" s="103">
        <f t="shared" si="5"/>
        <v>1302</v>
      </c>
      <c r="F26" s="103">
        <f t="shared" si="5"/>
        <v>552</v>
      </c>
      <c r="G26" s="103">
        <f t="shared" si="5"/>
        <v>552</v>
      </c>
      <c r="H26" s="103">
        <f t="shared" si="5"/>
        <v>552</v>
      </c>
      <c r="I26" s="103">
        <f t="shared" si="5"/>
        <v>952</v>
      </c>
      <c r="J26" s="103">
        <f t="shared" si="5"/>
        <v>552</v>
      </c>
      <c r="K26" s="103">
        <f t="shared" si="5"/>
        <v>715</v>
      </c>
      <c r="L26" s="103">
        <f t="shared" si="5"/>
        <v>551</v>
      </c>
      <c r="M26" s="103">
        <f t="shared" si="5"/>
        <v>551</v>
      </c>
      <c r="N26" s="103">
        <f t="shared" si="5"/>
        <v>550</v>
      </c>
      <c r="O26" s="103">
        <f t="shared" si="5"/>
        <v>8373</v>
      </c>
      <c r="P26" s="104"/>
      <c r="Q26" s="104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</row>
    <row r="27" spans="1:18" ht="15">
      <c r="A27" s="102" t="s">
        <v>107</v>
      </c>
      <c r="B27" s="100" t="s">
        <v>108</v>
      </c>
      <c r="C27" s="98">
        <f>SUM(O27/12)</f>
        <v>249.91666666666666</v>
      </c>
      <c r="D27" s="98">
        <v>250</v>
      </c>
      <c r="E27" s="98">
        <v>250</v>
      </c>
      <c r="F27" s="98">
        <v>250</v>
      </c>
      <c r="G27" s="98">
        <v>250</v>
      </c>
      <c r="H27" s="98">
        <v>250</v>
      </c>
      <c r="I27" s="98">
        <v>249</v>
      </c>
      <c r="J27" s="98">
        <v>250</v>
      </c>
      <c r="K27" s="98">
        <v>250</v>
      </c>
      <c r="L27" s="98">
        <v>250</v>
      </c>
      <c r="M27" s="98">
        <v>250</v>
      </c>
      <c r="N27" s="98">
        <v>250</v>
      </c>
      <c r="O27" s="98">
        <v>2999</v>
      </c>
      <c r="P27" s="108"/>
      <c r="Q27" s="80"/>
      <c r="R27" s="99"/>
    </row>
    <row r="28" spans="1:17" ht="15">
      <c r="A28" s="102" t="s">
        <v>111</v>
      </c>
      <c r="B28" s="100" t="s">
        <v>112</v>
      </c>
      <c r="C28" s="17">
        <v>4</v>
      </c>
      <c r="D28" s="17">
        <v>5</v>
      </c>
      <c r="E28" s="17">
        <v>4</v>
      </c>
      <c r="F28" s="17">
        <v>5</v>
      </c>
      <c r="G28" s="17">
        <v>4</v>
      </c>
      <c r="H28" s="17">
        <v>4</v>
      </c>
      <c r="I28" s="17">
        <v>4</v>
      </c>
      <c r="J28" s="17">
        <v>4</v>
      </c>
      <c r="K28" s="17">
        <v>4</v>
      </c>
      <c r="L28" s="17">
        <v>4</v>
      </c>
      <c r="M28" s="17">
        <v>4</v>
      </c>
      <c r="N28" s="17">
        <v>4</v>
      </c>
      <c r="O28" s="17">
        <v>50</v>
      </c>
      <c r="P28" s="80"/>
      <c r="Q28" s="80"/>
    </row>
    <row r="29" spans="1:17" ht="15">
      <c r="A29" s="102" t="s">
        <v>115</v>
      </c>
      <c r="B29" s="100" t="s">
        <v>116</v>
      </c>
      <c r="C29" s="98">
        <v>39</v>
      </c>
      <c r="D29" s="98">
        <v>39</v>
      </c>
      <c r="E29" s="98">
        <v>39</v>
      </c>
      <c r="F29" s="98">
        <v>39</v>
      </c>
      <c r="G29" s="98">
        <v>39</v>
      </c>
      <c r="H29" s="98">
        <v>39</v>
      </c>
      <c r="I29" s="98">
        <v>39</v>
      </c>
      <c r="J29" s="98">
        <v>39</v>
      </c>
      <c r="K29" s="98">
        <v>39</v>
      </c>
      <c r="L29" s="98">
        <v>39</v>
      </c>
      <c r="M29" s="98">
        <v>39</v>
      </c>
      <c r="N29" s="98">
        <v>40</v>
      </c>
      <c r="O29" s="98">
        <v>471</v>
      </c>
      <c r="P29" s="80"/>
      <c r="Q29" s="80"/>
    </row>
    <row r="30" spans="1:256" ht="15">
      <c r="A30" s="29" t="s">
        <v>117</v>
      </c>
      <c r="B30" s="28" t="s">
        <v>118</v>
      </c>
      <c r="C30" s="103">
        <f aca="true" t="shared" si="6" ref="C30:O30">SUM(C27:C28)</f>
        <v>253.91666666666666</v>
      </c>
      <c r="D30" s="103">
        <f t="shared" si="6"/>
        <v>255</v>
      </c>
      <c r="E30" s="103">
        <f t="shared" si="6"/>
        <v>254</v>
      </c>
      <c r="F30" s="103">
        <f t="shared" si="6"/>
        <v>255</v>
      </c>
      <c r="G30" s="103">
        <f t="shared" si="6"/>
        <v>254</v>
      </c>
      <c r="H30" s="103">
        <f t="shared" si="6"/>
        <v>254</v>
      </c>
      <c r="I30" s="103">
        <f t="shared" si="6"/>
        <v>253</v>
      </c>
      <c r="J30" s="103">
        <f t="shared" si="6"/>
        <v>254</v>
      </c>
      <c r="K30" s="103">
        <f t="shared" si="6"/>
        <v>254</v>
      </c>
      <c r="L30" s="103">
        <f t="shared" si="6"/>
        <v>254</v>
      </c>
      <c r="M30" s="103">
        <f t="shared" si="6"/>
        <v>254</v>
      </c>
      <c r="N30" s="103">
        <f t="shared" si="6"/>
        <v>254</v>
      </c>
      <c r="O30" s="103">
        <f t="shared" si="6"/>
        <v>3049</v>
      </c>
      <c r="P30" s="104"/>
      <c r="Q30" s="105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6" ht="15">
      <c r="A31" s="29" t="s">
        <v>119</v>
      </c>
      <c r="B31" s="28" t="s">
        <v>120</v>
      </c>
      <c r="C31" s="103">
        <f aca="true" t="shared" si="7" ref="C31:O31">SUM(C18+C21+C26+C30)</f>
        <v>917.75</v>
      </c>
      <c r="D31" s="103">
        <f t="shared" si="7"/>
        <v>1383</v>
      </c>
      <c r="E31" s="103">
        <f t="shared" si="7"/>
        <v>1685</v>
      </c>
      <c r="F31" s="103">
        <f t="shared" si="7"/>
        <v>935</v>
      </c>
      <c r="G31" s="103">
        <f t="shared" si="7"/>
        <v>934</v>
      </c>
      <c r="H31" s="103">
        <f t="shared" si="7"/>
        <v>934</v>
      </c>
      <c r="I31" s="103">
        <f t="shared" si="7"/>
        <v>1332</v>
      </c>
      <c r="J31" s="103">
        <f t="shared" si="7"/>
        <v>934</v>
      </c>
      <c r="K31" s="103">
        <f t="shared" si="7"/>
        <v>1098</v>
      </c>
      <c r="L31" s="103">
        <f t="shared" si="7"/>
        <v>933</v>
      </c>
      <c r="M31" s="103">
        <f t="shared" si="7"/>
        <v>934</v>
      </c>
      <c r="N31" s="103">
        <f t="shared" si="7"/>
        <v>933</v>
      </c>
      <c r="O31" s="103">
        <f t="shared" si="7"/>
        <v>12961</v>
      </c>
      <c r="P31" s="104"/>
      <c r="Q31" s="105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17" ht="15">
      <c r="A32" s="109" t="s">
        <v>133</v>
      </c>
      <c r="B32" s="100" t="s">
        <v>134</v>
      </c>
      <c r="C32" s="98">
        <v>80</v>
      </c>
      <c r="D32" s="98"/>
      <c r="E32" s="98"/>
      <c r="F32" s="98"/>
      <c r="G32" s="98"/>
      <c r="H32" s="98"/>
      <c r="I32" s="98"/>
      <c r="J32" s="98">
        <v>80</v>
      </c>
      <c r="K32" s="98"/>
      <c r="L32" s="98"/>
      <c r="M32" s="98"/>
      <c r="N32" s="98"/>
      <c r="O32" s="98">
        <f>SUM(C32:N32)</f>
        <v>160</v>
      </c>
      <c r="P32" s="80"/>
      <c r="Q32" s="80"/>
    </row>
    <row r="33" spans="1:17" ht="15">
      <c r="A33" s="109" t="s">
        <v>135</v>
      </c>
      <c r="B33" s="100" t="s">
        <v>136</v>
      </c>
      <c r="C33" s="98"/>
      <c r="D33" s="98"/>
      <c r="E33" s="98"/>
      <c r="F33" s="98"/>
      <c r="G33" s="98">
        <v>40</v>
      </c>
      <c r="H33" s="98"/>
      <c r="I33" s="98"/>
      <c r="J33" s="98">
        <v>40</v>
      </c>
      <c r="K33" s="98"/>
      <c r="L33" s="98">
        <v>380</v>
      </c>
      <c r="M33" s="98">
        <v>40</v>
      </c>
      <c r="N33" s="98"/>
      <c r="O33" s="98">
        <f>SUM(C33:N33)</f>
        <v>500</v>
      </c>
      <c r="P33" s="80"/>
      <c r="Q33" s="80"/>
    </row>
    <row r="34" spans="1:256" ht="15">
      <c r="A34" s="33" t="s">
        <v>137</v>
      </c>
      <c r="B34" s="28" t="s">
        <v>138</v>
      </c>
      <c r="C34" s="103">
        <f>SUM(C32:C33)</f>
        <v>80</v>
      </c>
      <c r="D34" s="103">
        <f aca="true" t="shared" si="8" ref="D34:N34">SUM(D32:D33)</f>
        <v>0</v>
      </c>
      <c r="E34" s="103">
        <f t="shared" si="8"/>
        <v>0</v>
      </c>
      <c r="F34" s="103">
        <f t="shared" si="8"/>
        <v>0</v>
      </c>
      <c r="G34" s="103">
        <f t="shared" si="8"/>
        <v>40</v>
      </c>
      <c r="H34" s="103">
        <f t="shared" si="8"/>
        <v>0</v>
      </c>
      <c r="I34" s="103">
        <f t="shared" si="8"/>
        <v>0</v>
      </c>
      <c r="J34" s="103">
        <f t="shared" si="8"/>
        <v>120</v>
      </c>
      <c r="K34" s="103">
        <f t="shared" si="8"/>
        <v>0</v>
      </c>
      <c r="L34" s="103">
        <f t="shared" si="8"/>
        <v>380</v>
      </c>
      <c r="M34" s="103">
        <f t="shared" si="8"/>
        <v>40</v>
      </c>
      <c r="N34" s="103">
        <f t="shared" si="8"/>
        <v>0</v>
      </c>
      <c r="O34" s="103">
        <f>SUM(C34:N34)</f>
        <v>660</v>
      </c>
      <c r="P34" s="105"/>
      <c r="Q34" s="105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</row>
    <row r="35" spans="1:17" ht="30">
      <c r="A35" s="110" t="s">
        <v>147</v>
      </c>
      <c r="B35" s="100" t="s">
        <v>148</v>
      </c>
      <c r="C35" s="98"/>
      <c r="D35" s="98"/>
      <c r="E35" s="98"/>
      <c r="F35" s="98"/>
      <c r="G35" s="98"/>
      <c r="H35" s="98">
        <v>2000</v>
      </c>
      <c r="I35" s="98"/>
      <c r="J35" s="98"/>
      <c r="K35" s="98"/>
      <c r="L35" s="98"/>
      <c r="M35" s="98"/>
      <c r="N35" s="98"/>
      <c r="O35" s="98">
        <v>2000</v>
      </c>
      <c r="P35" s="80"/>
      <c r="Q35" s="80"/>
    </row>
    <row r="36" spans="1:18" ht="15">
      <c r="A36" s="110" t="s">
        <v>149</v>
      </c>
      <c r="B36" s="100" t="s">
        <v>150</v>
      </c>
      <c r="C36" s="98"/>
      <c r="D36" s="98"/>
      <c r="E36" s="98">
        <v>100</v>
      </c>
      <c r="F36" s="98"/>
      <c r="G36" s="98"/>
      <c r="H36" s="98">
        <v>100</v>
      </c>
      <c r="I36" s="98"/>
      <c r="J36" s="98"/>
      <c r="K36" s="98">
        <v>100</v>
      </c>
      <c r="L36" s="98"/>
      <c r="M36" s="98">
        <v>100</v>
      </c>
      <c r="N36" s="98"/>
      <c r="O36" s="98">
        <f>SUM(C36:N36)</f>
        <v>400</v>
      </c>
      <c r="P36" s="80"/>
      <c r="Q36" s="80"/>
      <c r="R36" s="99"/>
    </row>
    <row r="37" spans="1:17" ht="15">
      <c r="A37" s="110" t="s">
        <v>159</v>
      </c>
      <c r="B37" s="100" t="s">
        <v>160</v>
      </c>
      <c r="C37" s="98"/>
      <c r="D37" s="98"/>
      <c r="E37" s="98">
        <v>435</v>
      </c>
      <c r="F37" s="98"/>
      <c r="G37" s="98"/>
      <c r="H37" s="98"/>
      <c r="I37" s="98"/>
      <c r="J37" s="98"/>
      <c r="K37" s="98">
        <v>435</v>
      </c>
      <c r="L37" s="98"/>
      <c r="M37" s="98"/>
      <c r="N37" s="98"/>
      <c r="O37" s="98">
        <f>SUM(C37:N37)</f>
        <v>870</v>
      </c>
      <c r="P37" s="80"/>
      <c r="Q37" s="80"/>
    </row>
    <row r="38" spans="1:17" ht="15">
      <c r="A38" s="111" t="s">
        <v>161</v>
      </c>
      <c r="B38" s="100" t="s">
        <v>162</v>
      </c>
      <c r="C38" s="98"/>
      <c r="D38" s="98">
        <v>2182</v>
      </c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>
        <f>SUM(C38:N38)</f>
        <v>2182</v>
      </c>
      <c r="P38" s="80"/>
      <c r="Q38" s="80"/>
    </row>
    <row r="39" spans="1:17" ht="15">
      <c r="A39" s="111" t="s">
        <v>163</v>
      </c>
      <c r="B39" s="100" t="s">
        <v>162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80"/>
      <c r="Q39" s="80"/>
    </row>
    <row r="40" spans="1:256" ht="15">
      <c r="A40" s="33" t="s">
        <v>164</v>
      </c>
      <c r="B40" s="28" t="s">
        <v>165</v>
      </c>
      <c r="C40" s="103">
        <f>SUM(C36:C39)</f>
        <v>0</v>
      </c>
      <c r="D40" s="103">
        <f aca="true" t="shared" si="9" ref="D40:N40">SUM(D36:D39)</f>
        <v>2182</v>
      </c>
      <c r="E40" s="103">
        <f t="shared" si="9"/>
        <v>535</v>
      </c>
      <c r="F40" s="103">
        <f t="shared" si="9"/>
        <v>0</v>
      </c>
      <c r="G40" s="103">
        <f t="shared" si="9"/>
        <v>0</v>
      </c>
      <c r="H40" s="103">
        <f t="shared" si="9"/>
        <v>100</v>
      </c>
      <c r="I40" s="103">
        <f t="shared" si="9"/>
        <v>0</v>
      </c>
      <c r="J40" s="103">
        <f t="shared" si="9"/>
        <v>0</v>
      </c>
      <c r="K40" s="103">
        <f t="shared" si="9"/>
        <v>535</v>
      </c>
      <c r="L40" s="103">
        <f t="shared" si="9"/>
        <v>0</v>
      </c>
      <c r="M40" s="103">
        <f t="shared" si="9"/>
        <v>100</v>
      </c>
      <c r="N40" s="103">
        <f t="shared" si="9"/>
        <v>0</v>
      </c>
      <c r="O40" s="103">
        <f>SUM(C40:N40)</f>
        <v>3452</v>
      </c>
      <c r="P40" s="105"/>
      <c r="Q40" s="105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6" ht="15">
      <c r="A41" s="112" t="s">
        <v>166</v>
      </c>
      <c r="B41" s="113"/>
      <c r="C41" s="114">
        <f aca="true" t="shared" si="10" ref="C41:O41">SUM(C12+C13+C31+C34+C40)</f>
        <v>1375.5833333333335</v>
      </c>
      <c r="D41" s="114">
        <f t="shared" si="10"/>
        <v>3911</v>
      </c>
      <c r="E41" s="114">
        <f t="shared" si="10"/>
        <v>2566</v>
      </c>
      <c r="F41" s="114">
        <f t="shared" si="10"/>
        <v>1281</v>
      </c>
      <c r="G41" s="114">
        <f t="shared" si="10"/>
        <v>1321</v>
      </c>
      <c r="H41" s="114">
        <f t="shared" si="10"/>
        <v>1381</v>
      </c>
      <c r="I41" s="114">
        <f t="shared" si="10"/>
        <v>1679</v>
      </c>
      <c r="J41" s="114">
        <f t="shared" si="10"/>
        <v>1401</v>
      </c>
      <c r="K41" s="114">
        <f t="shared" si="10"/>
        <v>1980</v>
      </c>
      <c r="L41" s="114">
        <f t="shared" si="10"/>
        <v>1659</v>
      </c>
      <c r="M41" s="114">
        <f t="shared" si="10"/>
        <v>1420</v>
      </c>
      <c r="N41" s="114">
        <f t="shared" si="10"/>
        <v>1281</v>
      </c>
      <c r="O41" s="114">
        <f t="shared" si="10"/>
        <v>21263.833333333336</v>
      </c>
      <c r="P41" s="115"/>
      <c r="Q41" s="115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6"/>
      <c r="FK41" s="116"/>
      <c r="FL41" s="116"/>
      <c r="FM41" s="116"/>
      <c r="FN41" s="116"/>
      <c r="FO41" s="116"/>
      <c r="FP41" s="116"/>
      <c r="FQ41" s="116"/>
      <c r="FR41" s="116"/>
      <c r="FS41" s="116"/>
      <c r="FT41" s="116"/>
      <c r="FU41" s="116"/>
      <c r="FV41" s="116"/>
      <c r="FW41" s="116"/>
      <c r="FX41" s="116"/>
      <c r="FY41" s="116"/>
      <c r="FZ41" s="116"/>
      <c r="GA41" s="116"/>
      <c r="GB41" s="116"/>
      <c r="GC41" s="116"/>
      <c r="GD41" s="116"/>
      <c r="GE41" s="116"/>
      <c r="GF41" s="116"/>
      <c r="GG41" s="116"/>
      <c r="GH41" s="116"/>
      <c r="GI41" s="116"/>
      <c r="GJ41" s="116"/>
      <c r="GK41" s="116"/>
      <c r="GL41" s="116"/>
      <c r="GM41" s="116"/>
      <c r="GN41" s="116"/>
      <c r="GO41" s="116"/>
      <c r="GP41" s="116"/>
      <c r="GQ41" s="116"/>
      <c r="GR41" s="116"/>
      <c r="GS41" s="116"/>
      <c r="GT41" s="116"/>
      <c r="GU41" s="116"/>
      <c r="GV41" s="116"/>
      <c r="GW41" s="116"/>
      <c r="GX41" s="116"/>
      <c r="GY41" s="116"/>
      <c r="GZ41" s="116"/>
      <c r="HA41" s="116"/>
      <c r="HB41" s="116"/>
      <c r="HC41" s="116"/>
      <c r="HD41" s="116"/>
      <c r="HE41" s="116"/>
      <c r="HF41" s="116"/>
      <c r="HG41" s="116"/>
      <c r="HH41" s="116"/>
      <c r="HI41" s="116"/>
      <c r="HJ41" s="116"/>
      <c r="HK41" s="116"/>
      <c r="HL41" s="116"/>
      <c r="HM41" s="116"/>
      <c r="HN41" s="116"/>
      <c r="HO41" s="116"/>
      <c r="HP41" s="116"/>
      <c r="HQ41" s="116"/>
      <c r="HR41" s="116"/>
      <c r="HS41" s="116"/>
      <c r="HT41" s="116"/>
      <c r="HU41" s="116"/>
      <c r="HV41" s="116"/>
      <c r="HW41" s="116"/>
      <c r="HX41" s="116"/>
      <c r="HY41" s="116"/>
      <c r="HZ41" s="116"/>
      <c r="IA41" s="116"/>
      <c r="IB41" s="116"/>
      <c r="IC41" s="116"/>
      <c r="ID41" s="116"/>
      <c r="IE41" s="116"/>
      <c r="IF41" s="116"/>
      <c r="IG41" s="116"/>
      <c r="IH41" s="116"/>
      <c r="II41" s="116"/>
      <c r="IJ41" s="116"/>
      <c r="IK41" s="116"/>
      <c r="IL41" s="116"/>
      <c r="IM41" s="116"/>
      <c r="IN41" s="116"/>
      <c r="IO41" s="116"/>
      <c r="IP41" s="116"/>
      <c r="IQ41" s="116"/>
      <c r="IR41" s="116"/>
      <c r="IS41" s="116"/>
      <c r="IT41" s="116"/>
      <c r="IU41" s="116"/>
      <c r="IV41" s="116"/>
    </row>
    <row r="42" spans="1:17" ht="15">
      <c r="A42" s="117" t="s">
        <v>167</v>
      </c>
      <c r="B42" s="100" t="s">
        <v>168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80"/>
      <c r="Q42" s="80"/>
    </row>
    <row r="43" spans="1:17" ht="15">
      <c r="A43" s="117" t="s">
        <v>169</v>
      </c>
      <c r="B43" s="100" t="s">
        <v>170</v>
      </c>
      <c r="C43" s="98"/>
      <c r="D43" s="98"/>
      <c r="E43" s="98"/>
      <c r="F43" s="98"/>
      <c r="G43" s="98">
        <v>2500</v>
      </c>
      <c r="H43" s="98"/>
      <c r="I43" s="98">
        <v>500</v>
      </c>
      <c r="J43" s="98"/>
      <c r="K43" s="98"/>
      <c r="L43" s="98"/>
      <c r="M43" s="98"/>
      <c r="N43" s="98"/>
      <c r="O43" s="98">
        <f>SUM(C43:N43)</f>
        <v>3000</v>
      </c>
      <c r="P43" s="80"/>
      <c r="Q43" s="80"/>
    </row>
    <row r="44" spans="1:17" ht="15">
      <c r="A44" s="107" t="s">
        <v>179</v>
      </c>
      <c r="B44" s="100" t="s">
        <v>180</v>
      </c>
      <c r="C44" s="98"/>
      <c r="D44" s="98"/>
      <c r="E44" s="98"/>
      <c r="F44" s="98"/>
      <c r="G44" s="98">
        <v>675</v>
      </c>
      <c r="H44" s="98"/>
      <c r="I44" s="98">
        <v>135</v>
      </c>
      <c r="J44" s="98"/>
      <c r="K44" s="98"/>
      <c r="L44" s="98"/>
      <c r="M44" s="98"/>
      <c r="N44" s="98"/>
      <c r="O44" s="98">
        <f>SUM(C44:N44)</f>
        <v>810</v>
      </c>
      <c r="P44" s="80"/>
      <c r="Q44" s="80"/>
    </row>
    <row r="45" spans="1:256" ht="15">
      <c r="A45" s="40" t="s">
        <v>181</v>
      </c>
      <c r="B45" s="28" t="s">
        <v>182</v>
      </c>
      <c r="C45" s="103">
        <f aca="true" t="shared" si="11" ref="C45:O45">SUM(C43:C44)</f>
        <v>0</v>
      </c>
      <c r="D45" s="103">
        <f t="shared" si="11"/>
        <v>0</v>
      </c>
      <c r="E45" s="103">
        <f t="shared" si="11"/>
        <v>0</v>
      </c>
      <c r="F45" s="103">
        <f t="shared" si="11"/>
        <v>0</v>
      </c>
      <c r="G45" s="103">
        <f t="shared" si="11"/>
        <v>3175</v>
      </c>
      <c r="H45" s="103">
        <f t="shared" si="11"/>
        <v>0</v>
      </c>
      <c r="I45" s="103">
        <f t="shared" si="11"/>
        <v>635</v>
      </c>
      <c r="J45" s="103">
        <f t="shared" si="11"/>
        <v>0</v>
      </c>
      <c r="K45" s="103">
        <f t="shared" si="11"/>
        <v>0</v>
      </c>
      <c r="L45" s="103">
        <f t="shared" si="11"/>
        <v>0</v>
      </c>
      <c r="M45" s="103">
        <f t="shared" si="11"/>
        <v>0</v>
      </c>
      <c r="N45" s="103">
        <f t="shared" si="11"/>
        <v>0</v>
      </c>
      <c r="O45" s="103">
        <f t="shared" si="11"/>
        <v>3810</v>
      </c>
      <c r="P45" s="105"/>
      <c r="Q45" s="105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17" ht="15">
      <c r="A46" s="109" t="s">
        <v>183</v>
      </c>
      <c r="B46" s="100" t="s">
        <v>184</v>
      </c>
      <c r="C46" s="98"/>
      <c r="D46" s="98"/>
      <c r="E46" s="98"/>
      <c r="F46" s="98"/>
      <c r="G46" s="98"/>
      <c r="H46" s="98">
        <v>5000</v>
      </c>
      <c r="I46" s="98"/>
      <c r="J46" s="98"/>
      <c r="K46" s="98"/>
      <c r="L46" s="98">
        <v>3000</v>
      </c>
      <c r="M46" s="98"/>
      <c r="N46" s="98"/>
      <c r="O46" s="98">
        <f>SUM(C46:N46)</f>
        <v>8000</v>
      </c>
      <c r="P46" s="80"/>
      <c r="Q46" s="80"/>
    </row>
    <row r="47" spans="1:17" ht="15">
      <c r="A47" s="109" t="s">
        <v>189</v>
      </c>
      <c r="B47" s="100" t="s">
        <v>190</v>
      </c>
      <c r="C47" s="98"/>
      <c r="D47" s="98"/>
      <c r="E47" s="98"/>
      <c r="F47" s="98"/>
      <c r="G47" s="98"/>
      <c r="H47" s="98">
        <v>1350</v>
      </c>
      <c r="I47" s="98"/>
      <c r="J47" s="98"/>
      <c r="K47" s="98"/>
      <c r="L47" s="98">
        <v>810</v>
      </c>
      <c r="M47" s="98"/>
      <c r="N47" s="98"/>
      <c r="O47" s="98">
        <f>SUM(C47:N47)</f>
        <v>2160</v>
      </c>
      <c r="P47" s="80"/>
      <c r="Q47" s="80"/>
    </row>
    <row r="48" spans="1:256" ht="15">
      <c r="A48" s="33" t="s">
        <v>191</v>
      </c>
      <c r="B48" s="28" t="s">
        <v>192</v>
      </c>
      <c r="C48" s="103">
        <f>SUM(C46:C47)</f>
        <v>0</v>
      </c>
      <c r="D48" s="103">
        <f aca="true" t="shared" si="12" ref="D48:N48">SUM(D46:D47)</f>
        <v>0</v>
      </c>
      <c r="E48" s="103">
        <f t="shared" si="12"/>
        <v>0</v>
      </c>
      <c r="F48" s="103">
        <f t="shared" si="12"/>
        <v>0</v>
      </c>
      <c r="G48" s="103">
        <f t="shared" si="12"/>
        <v>0</v>
      </c>
      <c r="H48" s="103">
        <f t="shared" si="12"/>
        <v>6350</v>
      </c>
      <c r="I48" s="103">
        <f t="shared" si="12"/>
        <v>0</v>
      </c>
      <c r="J48" s="103">
        <f t="shared" si="12"/>
        <v>0</v>
      </c>
      <c r="K48" s="103">
        <f t="shared" si="12"/>
        <v>0</v>
      </c>
      <c r="L48" s="103">
        <f t="shared" si="12"/>
        <v>3810</v>
      </c>
      <c r="M48" s="103">
        <f t="shared" si="12"/>
        <v>0</v>
      </c>
      <c r="N48" s="103">
        <f t="shared" si="12"/>
        <v>0</v>
      </c>
      <c r="O48" s="103">
        <f>SUM(C48:N48)</f>
        <v>10160</v>
      </c>
      <c r="P48" s="105"/>
      <c r="Q48" s="105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 ht="28.5">
      <c r="A49" s="92" t="s">
        <v>27</v>
      </c>
      <c r="B49" s="93" t="s">
        <v>28</v>
      </c>
      <c r="C49" s="94" t="s">
        <v>458</v>
      </c>
      <c r="D49" s="94" t="s">
        <v>459</v>
      </c>
      <c r="E49" s="94" t="s">
        <v>460</v>
      </c>
      <c r="F49" s="94" t="s">
        <v>461</v>
      </c>
      <c r="G49" s="94" t="s">
        <v>462</v>
      </c>
      <c r="H49" s="94" t="s">
        <v>463</v>
      </c>
      <c r="I49" s="94" t="s">
        <v>464</v>
      </c>
      <c r="J49" s="94" t="s">
        <v>465</v>
      </c>
      <c r="K49" s="94" t="s">
        <v>466</v>
      </c>
      <c r="L49" s="94" t="s">
        <v>467</v>
      </c>
      <c r="M49" s="94" t="s">
        <v>468</v>
      </c>
      <c r="N49" s="94" t="s">
        <v>469</v>
      </c>
      <c r="O49" s="95" t="s">
        <v>470</v>
      </c>
      <c r="P49" s="105"/>
      <c r="Q49" s="105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17" ht="15">
      <c r="A50" s="109" t="s">
        <v>205</v>
      </c>
      <c r="B50" s="100" t="s">
        <v>206</v>
      </c>
      <c r="C50" s="98"/>
      <c r="D50" s="98"/>
      <c r="E50" s="98"/>
      <c r="F50" s="98"/>
      <c r="G50" s="98"/>
      <c r="H50" s="98"/>
      <c r="I50" s="98"/>
      <c r="J50" s="98"/>
      <c r="K50" s="98">
        <v>200</v>
      </c>
      <c r="L50" s="98"/>
      <c r="M50" s="98"/>
      <c r="N50" s="98"/>
      <c r="O50" s="98">
        <v>200</v>
      </c>
      <c r="P50" s="80"/>
      <c r="Q50" s="80"/>
    </row>
    <row r="51" spans="1:256" ht="15">
      <c r="A51" s="33" t="s">
        <v>209</v>
      </c>
      <c r="B51" s="28" t="s">
        <v>210</v>
      </c>
      <c r="C51" s="103">
        <f>SUM(C50)</f>
        <v>0</v>
      </c>
      <c r="D51" s="103">
        <f aca="true" t="shared" si="13" ref="D51:O51">SUM(D50)</f>
        <v>0</v>
      </c>
      <c r="E51" s="103">
        <f t="shared" si="13"/>
        <v>0</v>
      </c>
      <c r="F51" s="103">
        <f t="shared" si="13"/>
        <v>0</v>
      </c>
      <c r="G51" s="103">
        <f t="shared" si="13"/>
        <v>0</v>
      </c>
      <c r="H51" s="103">
        <f t="shared" si="13"/>
        <v>0</v>
      </c>
      <c r="I51" s="103">
        <f t="shared" si="13"/>
        <v>0</v>
      </c>
      <c r="J51" s="103">
        <f t="shared" si="13"/>
        <v>0</v>
      </c>
      <c r="K51" s="103">
        <f t="shared" si="13"/>
        <v>200</v>
      </c>
      <c r="L51" s="103">
        <f t="shared" si="13"/>
        <v>0</v>
      </c>
      <c r="M51" s="103">
        <f t="shared" si="13"/>
        <v>0</v>
      </c>
      <c r="N51" s="103">
        <f t="shared" si="13"/>
        <v>0</v>
      </c>
      <c r="O51" s="103">
        <f t="shared" si="13"/>
        <v>200</v>
      </c>
      <c r="P51" s="105"/>
      <c r="Q51" s="105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</row>
    <row r="52" spans="1:256" ht="15">
      <c r="A52" s="112" t="s">
        <v>211</v>
      </c>
      <c r="B52" s="113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5"/>
      <c r="Q52" s="115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/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/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/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16"/>
      <c r="ID52" s="116"/>
      <c r="IE52" s="116"/>
      <c r="IF52" s="116"/>
      <c r="IG52" s="116"/>
      <c r="IH52" s="116"/>
      <c r="II52" s="116"/>
      <c r="IJ52" s="116"/>
      <c r="IK52" s="116"/>
      <c r="IL52" s="116"/>
      <c r="IM52" s="116"/>
      <c r="IN52" s="116"/>
      <c r="IO52" s="116"/>
      <c r="IP52" s="116"/>
      <c r="IQ52" s="116"/>
      <c r="IR52" s="116"/>
      <c r="IS52" s="116"/>
      <c r="IT52" s="116"/>
      <c r="IU52" s="116"/>
      <c r="IV52" s="116"/>
    </row>
    <row r="53" spans="1:256" ht="15">
      <c r="A53" s="118" t="s">
        <v>212</v>
      </c>
      <c r="B53" s="119" t="s">
        <v>213</v>
      </c>
      <c r="C53" s="120">
        <f aca="true" t="shared" si="14" ref="C53:O53">SUM(C12+C13+C31+C34+C40+C45+C48+C51)</f>
        <v>1375.5833333333335</v>
      </c>
      <c r="D53" s="120">
        <f t="shared" si="14"/>
        <v>3911</v>
      </c>
      <c r="E53" s="120">
        <f t="shared" si="14"/>
        <v>2566</v>
      </c>
      <c r="F53" s="120">
        <f t="shared" si="14"/>
        <v>1281</v>
      </c>
      <c r="G53" s="120">
        <f t="shared" si="14"/>
        <v>4496</v>
      </c>
      <c r="H53" s="120">
        <f t="shared" si="14"/>
        <v>7731</v>
      </c>
      <c r="I53" s="120">
        <f t="shared" si="14"/>
        <v>2314</v>
      </c>
      <c r="J53" s="120">
        <f t="shared" si="14"/>
        <v>1401</v>
      </c>
      <c r="K53" s="120">
        <f t="shared" si="14"/>
        <v>2180</v>
      </c>
      <c r="L53" s="120">
        <f t="shared" si="14"/>
        <v>5469</v>
      </c>
      <c r="M53" s="120">
        <f t="shared" si="14"/>
        <v>1420</v>
      </c>
      <c r="N53" s="120">
        <f t="shared" si="14"/>
        <v>1281</v>
      </c>
      <c r="O53" s="120">
        <f t="shared" si="14"/>
        <v>35433.833333333336</v>
      </c>
      <c r="P53" s="121"/>
      <c r="Q53" s="122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  <c r="DT53" s="123"/>
      <c r="DU53" s="123"/>
      <c r="DV53" s="123"/>
      <c r="DW53" s="123"/>
      <c r="DX53" s="123"/>
      <c r="DY53" s="123"/>
      <c r="DZ53" s="123"/>
      <c r="EA53" s="123"/>
      <c r="EB53" s="123"/>
      <c r="EC53" s="123"/>
      <c r="ED53" s="123"/>
      <c r="EE53" s="123"/>
      <c r="EF53" s="123"/>
      <c r="EG53" s="123"/>
      <c r="EH53" s="123"/>
      <c r="EI53" s="123"/>
      <c r="EJ53" s="123"/>
      <c r="EK53" s="123"/>
      <c r="EL53" s="123"/>
      <c r="EM53" s="123"/>
      <c r="EN53" s="123"/>
      <c r="EO53" s="123"/>
      <c r="EP53" s="123"/>
      <c r="EQ53" s="123"/>
      <c r="ER53" s="123"/>
      <c r="ES53" s="123"/>
      <c r="ET53" s="123"/>
      <c r="EU53" s="123"/>
      <c r="EV53" s="123"/>
      <c r="EW53" s="123"/>
      <c r="EX53" s="123"/>
      <c r="EY53" s="123"/>
      <c r="EZ53" s="123"/>
      <c r="FA53" s="123"/>
      <c r="FB53" s="123"/>
      <c r="FC53" s="123"/>
      <c r="FD53" s="123"/>
      <c r="FE53" s="123"/>
      <c r="FF53" s="123"/>
      <c r="FG53" s="123"/>
      <c r="FH53" s="123"/>
      <c r="FI53" s="123"/>
      <c r="FJ53" s="123"/>
      <c r="FK53" s="123"/>
      <c r="FL53" s="123"/>
      <c r="FM53" s="123"/>
      <c r="FN53" s="123"/>
      <c r="FO53" s="123"/>
      <c r="FP53" s="123"/>
      <c r="FQ53" s="123"/>
      <c r="FR53" s="123"/>
      <c r="FS53" s="123"/>
      <c r="FT53" s="123"/>
      <c r="FU53" s="123"/>
      <c r="FV53" s="123"/>
      <c r="FW53" s="123"/>
      <c r="FX53" s="123"/>
      <c r="FY53" s="123"/>
      <c r="FZ53" s="123"/>
      <c r="GA53" s="123"/>
      <c r="GB53" s="123"/>
      <c r="GC53" s="123"/>
      <c r="GD53" s="123"/>
      <c r="GE53" s="123"/>
      <c r="GF53" s="123"/>
      <c r="GG53" s="123"/>
      <c r="GH53" s="123"/>
      <c r="GI53" s="123"/>
      <c r="GJ53" s="123"/>
      <c r="GK53" s="123"/>
      <c r="GL53" s="123"/>
      <c r="GM53" s="123"/>
      <c r="GN53" s="123"/>
      <c r="GO53" s="123"/>
      <c r="GP53" s="123"/>
      <c r="GQ53" s="123"/>
      <c r="GR53" s="123"/>
      <c r="GS53" s="123"/>
      <c r="GT53" s="123"/>
      <c r="GU53" s="123"/>
      <c r="GV53" s="123"/>
      <c r="GW53" s="123"/>
      <c r="GX53" s="123"/>
      <c r="GY53" s="123"/>
      <c r="GZ53" s="123"/>
      <c r="HA53" s="123"/>
      <c r="HB53" s="123"/>
      <c r="HC53" s="123"/>
      <c r="HD53" s="123"/>
      <c r="HE53" s="123"/>
      <c r="HF53" s="123"/>
      <c r="HG53" s="123"/>
      <c r="HH53" s="123"/>
      <c r="HI53" s="123"/>
      <c r="HJ53" s="123"/>
      <c r="HK53" s="123"/>
      <c r="HL53" s="123"/>
      <c r="HM53" s="123"/>
      <c r="HN53" s="123"/>
      <c r="HO53" s="123"/>
      <c r="HP53" s="123"/>
      <c r="HQ53" s="123"/>
      <c r="HR53" s="123"/>
      <c r="HS53" s="123"/>
      <c r="HT53" s="123"/>
      <c r="HU53" s="123"/>
      <c r="HV53" s="123"/>
      <c r="HW53" s="123"/>
      <c r="HX53" s="123"/>
      <c r="HY53" s="123"/>
      <c r="HZ53" s="123"/>
      <c r="IA53" s="123"/>
      <c r="IB53" s="123"/>
      <c r="IC53" s="123"/>
      <c r="ID53" s="123"/>
      <c r="IE53" s="123"/>
      <c r="IF53" s="123"/>
      <c r="IG53" s="123"/>
      <c r="IH53" s="123"/>
      <c r="II53" s="123"/>
      <c r="IJ53" s="123"/>
      <c r="IK53" s="123"/>
      <c r="IL53" s="123"/>
      <c r="IM53" s="123"/>
      <c r="IN53" s="123"/>
      <c r="IO53" s="123"/>
      <c r="IP53" s="123"/>
      <c r="IQ53" s="123"/>
      <c r="IR53" s="123"/>
      <c r="IS53" s="123"/>
      <c r="IT53" s="123"/>
      <c r="IU53" s="123"/>
      <c r="IV53" s="123"/>
    </row>
    <row r="54" spans="1:256" ht="15">
      <c r="A54" s="129" t="s">
        <v>234</v>
      </c>
      <c r="B54" s="125" t="s">
        <v>235</v>
      </c>
      <c r="C54" s="126">
        <v>544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>
        <f>SUM(C54:N54)</f>
        <v>544</v>
      </c>
      <c r="P54" s="127"/>
      <c r="Q54" s="127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8"/>
      <c r="EW54" s="128"/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8"/>
      <c r="FL54" s="128"/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8"/>
      <c r="GA54" s="128"/>
      <c r="GB54" s="128"/>
      <c r="GC54" s="128"/>
      <c r="GD54" s="128"/>
      <c r="GE54" s="128"/>
      <c r="GF54" s="128"/>
      <c r="GG54" s="128"/>
      <c r="GH54" s="128"/>
      <c r="GI54" s="128"/>
      <c r="GJ54" s="128"/>
      <c r="GK54" s="128"/>
      <c r="GL54" s="128"/>
      <c r="GM54" s="128"/>
      <c r="GN54" s="128"/>
      <c r="GO54" s="128"/>
      <c r="GP54" s="128"/>
      <c r="GQ54" s="128"/>
      <c r="GR54" s="128"/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8"/>
      <c r="HG54" s="128"/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8"/>
      <c r="HV54" s="128"/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8"/>
      <c r="IK54" s="128"/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</row>
    <row r="55" spans="1:256" ht="15">
      <c r="A55" s="130" t="s">
        <v>244</v>
      </c>
      <c r="B55" s="131" t="s">
        <v>245</v>
      </c>
      <c r="C55" s="120">
        <f aca="true" t="shared" si="15" ref="C55:O55">SUM(C54:C54)</f>
        <v>544</v>
      </c>
      <c r="D55" s="120">
        <f t="shared" si="15"/>
        <v>0</v>
      </c>
      <c r="E55" s="120">
        <f t="shared" si="15"/>
        <v>0</v>
      </c>
      <c r="F55" s="120">
        <f t="shared" si="15"/>
        <v>0</v>
      </c>
      <c r="G55" s="120">
        <f t="shared" si="15"/>
        <v>0</v>
      </c>
      <c r="H55" s="120">
        <f t="shared" si="15"/>
        <v>0</v>
      </c>
      <c r="I55" s="120">
        <f t="shared" si="15"/>
        <v>0</v>
      </c>
      <c r="J55" s="120">
        <f t="shared" si="15"/>
        <v>0</v>
      </c>
      <c r="K55" s="120">
        <f t="shared" si="15"/>
        <v>0</v>
      </c>
      <c r="L55" s="120">
        <f t="shared" si="15"/>
        <v>0</v>
      </c>
      <c r="M55" s="120">
        <f t="shared" si="15"/>
        <v>0</v>
      </c>
      <c r="N55" s="120">
        <f t="shared" si="15"/>
        <v>0</v>
      </c>
      <c r="O55" s="120">
        <f t="shared" si="15"/>
        <v>544</v>
      </c>
      <c r="P55" s="122"/>
      <c r="Q55" s="122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23"/>
      <c r="EF55" s="123"/>
      <c r="EG55" s="123"/>
      <c r="EH55" s="123"/>
      <c r="EI55" s="123"/>
      <c r="EJ55" s="123"/>
      <c r="EK55" s="123"/>
      <c r="EL55" s="123"/>
      <c r="EM55" s="123"/>
      <c r="EN55" s="123"/>
      <c r="EO55" s="123"/>
      <c r="EP55" s="123"/>
      <c r="EQ55" s="123"/>
      <c r="ER55" s="123"/>
      <c r="ES55" s="123"/>
      <c r="ET55" s="123"/>
      <c r="EU55" s="123"/>
      <c r="EV55" s="123"/>
      <c r="EW55" s="123"/>
      <c r="EX55" s="123"/>
      <c r="EY55" s="123"/>
      <c r="EZ55" s="123"/>
      <c r="FA55" s="123"/>
      <c r="FB55" s="123"/>
      <c r="FC55" s="123"/>
      <c r="FD55" s="123"/>
      <c r="FE55" s="123"/>
      <c r="FF55" s="123"/>
      <c r="FG55" s="123"/>
      <c r="FH55" s="123"/>
      <c r="FI55" s="123"/>
      <c r="FJ55" s="123"/>
      <c r="FK55" s="123"/>
      <c r="FL55" s="123"/>
      <c r="FM55" s="123"/>
      <c r="FN55" s="123"/>
      <c r="FO55" s="123"/>
      <c r="FP55" s="123"/>
      <c r="FQ55" s="123"/>
      <c r="FR55" s="123"/>
      <c r="FS55" s="123"/>
      <c r="FT55" s="123"/>
      <c r="FU55" s="123"/>
      <c r="FV55" s="123"/>
      <c r="FW55" s="123"/>
      <c r="FX55" s="123"/>
      <c r="FY55" s="123"/>
      <c r="FZ55" s="123"/>
      <c r="GA55" s="123"/>
      <c r="GB55" s="123"/>
      <c r="GC55" s="123"/>
      <c r="GD55" s="123"/>
      <c r="GE55" s="123"/>
      <c r="GF55" s="123"/>
      <c r="GG55" s="123"/>
      <c r="GH55" s="123"/>
      <c r="GI55" s="123"/>
      <c r="GJ55" s="123"/>
      <c r="GK55" s="123"/>
      <c r="GL55" s="123"/>
      <c r="GM55" s="123"/>
      <c r="GN55" s="123"/>
      <c r="GO55" s="123"/>
      <c r="GP55" s="123"/>
      <c r="GQ55" s="123"/>
      <c r="GR55" s="123"/>
      <c r="GS55" s="123"/>
      <c r="GT55" s="123"/>
      <c r="GU55" s="123"/>
      <c r="GV55" s="123"/>
      <c r="GW55" s="123"/>
      <c r="GX55" s="123"/>
      <c r="GY55" s="123"/>
      <c r="GZ55" s="123"/>
      <c r="HA55" s="123"/>
      <c r="HB55" s="123"/>
      <c r="HC55" s="123"/>
      <c r="HD55" s="123"/>
      <c r="HE55" s="123"/>
      <c r="HF55" s="123"/>
      <c r="HG55" s="123"/>
      <c r="HH55" s="123"/>
      <c r="HI55" s="123"/>
      <c r="HJ55" s="123"/>
      <c r="HK55" s="123"/>
      <c r="HL55" s="123"/>
      <c r="HM55" s="123"/>
      <c r="HN55" s="123"/>
      <c r="HO55" s="123"/>
      <c r="HP55" s="123"/>
      <c r="HQ55" s="123"/>
      <c r="HR55" s="123"/>
      <c r="HS55" s="123"/>
      <c r="HT55" s="123"/>
      <c r="HU55" s="123"/>
      <c r="HV55" s="123"/>
      <c r="HW55" s="123"/>
      <c r="HX55" s="123"/>
      <c r="HY55" s="123"/>
      <c r="HZ55" s="123"/>
      <c r="IA55" s="123"/>
      <c r="IB55" s="123"/>
      <c r="IC55" s="123"/>
      <c r="ID55" s="123"/>
      <c r="IE55" s="123"/>
      <c r="IF55" s="123"/>
      <c r="IG55" s="123"/>
      <c r="IH55" s="123"/>
      <c r="II55" s="123"/>
      <c r="IJ55" s="123"/>
      <c r="IK55" s="123"/>
      <c r="IL55" s="123"/>
      <c r="IM55" s="123"/>
      <c r="IN55" s="123"/>
      <c r="IO55" s="123"/>
      <c r="IP55" s="123"/>
      <c r="IQ55" s="123"/>
      <c r="IR55" s="123"/>
      <c r="IS55" s="123"/>
      <c r="IT55" s="123"/>
      <c r="IU55" s="123"/>
      <c r="IV55" s="123"/>
    </row>
    <row r="56" spans="1:256" ht="15">
      <c r="A56" s="130" t="s">
        <v>258</v>
      </c>
      <c r="B56" s="131" t="s">
        <v>259</v>
      </c>
      <c r="C56" s="120">
        <f>SUM(C55)</f>
        <v>544</v>
      </c>
      <c r="D56" s="120">
        <f aca="true" t="shared" si="16" ref="D56:O56">SUM(D55)</f>
        <v>0</v>
      </c>
      <c r="E56" s="120">
        <f t="shared" si="16"/>
        <v>0</v>
      </c>
      <c r="F56" s="120">
        <f t="shared" si="16"/>
        <v>0</v>
      </c>
      <c r="G56" s="120">
        <f t="shared" si="16"/>
        <v>0</v>
      </c>
      <c r="H56" s="120">
        <f t="shared" si="16"/>
        <v>0</v>
      </c>
      <c r="I56" s="120">
        <f t="shared" si="16"/>
        <v>0</v>
      </c>
      <c r="J56" s="120">
        <f t="shared" si="16"/>
        <v>0</v>
      </c>
      <c r="K56" s="120">
        <f t="shared" si="16"/>
        <v>0</v>
      </c>
      <c r="L56" s="120">
        <f t="shared" si="16"/>
        <v>0</v>
      </c>
      <c r="M56" s="120">
        <f t="shared" si="16"/>
        <v>0</v>
      </c>
      <c r="N56" s="120">
        <f t="shared" si="16"/>
        <v>0</v>
      </c>
      <c r="O56" s="120">
        <f t="shared" si="16"/>
        <v>544</v>
      </c>
      <c r="P56" s="122"/>
      <c r="Q56" s="122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23"/>
      <c r="EF56" s="123"/>
      <c r="EG56" s="123"/>
      <c r="EH56" s="123"/>
      <c r="EI56" s="123"/>
      <c r="EJ56" s="123"/>
      <c r="EK56" s="123"/>
      <c r="EL56" s="123"/>
      <c r="EM56" s="123"/>
      <c r="EN56" s="123"/>
      <c r="EO56" s="123"/>
      <c r="EP56" s="123"/>
      <c r="EQ56" s="123"/>
      <c r="ER56" s="123"/>
      <c r="ES56" s="123"/>
      <c r="ET56" s="123"/>
      <c r="EU56" s="123"/>
      <c r="EV56" s="123"/>
      <c r="EW56" s="123"/>
      <c r="EX56" s="123"/>
      <c r="EY56" s="123"/>
      <c r="EZ56" s="123"/>
      <c r="FA56" s="123"/>
      <c r="FB56" s="123"/>
      <c r="FC56" s="123"/>
      <c r="FD56" s="123"/>
      <c r="FE56" s="123"/>
      <c r="FF56" s="123"/>
      <c r="FG56" s="123"/>
      <c r="FH56" s="123"/>
      <c r="FI56" s="123"/>
      <c r="FJ56" s="123"/>
      <c r="FK56" s="123"/>
      <c r="FL56" s="123"/>
      <c r="FM56" s="123"/>
      <c r="FN56" s="123"/>
      <c r="FO56" s="123"/>
      <c r="FP56" s="123"/>
      <c r="FQ56" s="123"/>
      <c r="FR56" s="123"/>
      <c r="FS56" s="123"/>
      <c r="FT56" s="123"/>
      <c r="FU56" s="123"/>
      <c r="FV56" s="123"/>
      <c r="FW56" s="123"/>
      <c r="FX56" s="123"/>
      <c r="FY56" s="123"/>
      <c r="FZ56" s="123"/>
      <c r="GA56" s="123"/>
      <c r="GB56" s="123"/>
      <c r="GC56" s="123"/>
      <c r="GD56" s="123"/>
      <c r="GE56" s="123"/>
      <c r="GF56" s="123"/>
      <c r="GG56" s="123"/>
      <c r="GH56" s="123"/>
      <c r="GI56" s="123"/>
      <c r="GJ56" s="123"/>
      <c r="GK56" s="123"/>
      <c r="GL56" s="123"/>
      <c r="GM56" s="123"/>
      <c r="GN56" s="123"/>
      <c r="GO56" s="123"/>
      <c r="GP56" s="123"/>
      <c r="GQ56" s="123"/>
      <c r="GR56" s="123"/>
      <c r="GS56" s="123"/>
      <c r="GT56" s="123"/>
      <c r="GU56" s="123"/>
      <c r="GV56" s="123"/>
      <c r="GW56" s="123"/>
      <c r="GX56" s="123"/>
      <c r="GY56" s="123"/>
      <c r="GZ56" s="123"/>
      <c r="HA56" s="123"/>
      <c r="HB56" s="123"/>
      <c r="HC56" s="123"/>
      <c r="HD56" s="123"/>
      <c r="HE56" s="123"/>
      <c r="HF56" s="123"/>
      <c r="HG56" s="123"/>
      <c r="HH56" s="123"/>
      <c r="HI56" s="123"/>
      <c r="HJ56" s="123"/>
      <c r="HK56" s="123"/>
      <c r="HL56" s="123"/>
      <c r="HM56" s="123"/>
      <c r="HN56" s="123"/>
      <c r="HO56" s="123"/>
      <c r="HP56" s="123"/>
      <c r="HQ56" s="123"/>
      <c r="HR56" s="123"/>
      <c r="HS56" s="123"/>
      <c r="HT56" s="123"/>
      <c r="HU56" s="123"/>
      <c r="HV56" s="123"/>
      <c r="HW56" s="123"/>
      <c r="HX56" s="123"/>
      <c r="HY56" s="123"/>
      <c r="HZ56" s="123"/>
      <c r="IA56" s="123"/>
      <c r="IB56" s="123"/>
      <c r="IC56" s="123"/>
      <c r="ID56" s="123"/>
      <c r="IE56" s="123"/>
      <c r="IF56" s="123"/>
      <c r="IG56" s="123"/>
      <c r="IH56" s="123"/>
      <c r="II56" s="123"/>
      <c r="IJ56" s="123"/>
      <c r="IK56" s="123"/>
      <c r="IL56" s="123"/>
      <c r="IM56" s="123"/>
      <c r="IN56" s="123"/>
      <c r="IO56" s="123"/>
      <c r="IP56" s="123"/>
      <c r="IQ56" s="123"/>
      <c r="IR56" s="123"/>
      <c r="IS56" s="123"/>
      <c r="IT56" s="123"/>
      <c r="IU56" s="123"/>
      <c r="IV56" s="123"/>
    </row>
    <row r="57" spans="1:256" ht="15">
      <c r="A57" s="132" t="s">
        <v>12</v>
      </c>
      <c r="B57" s="132"/>
      <c r="C57" s="120">
        <f aca="true" t="shared" si="17" ref="C57:O57">SUM(C41+C45+C48+C51+C56)</f>
        <v>1919.5833333333335</v>
      </c>
      <c r="D57" s="120">
        <f t="shared" si="17"/>
        <v>3911</v>
      </c>
      <c r="E57" s="120">
        <f t="shared" si="17"/>
        <v>2566</v>
      </c>
      <c r="F57" s="120">
        <f t="shared" si="17"/>
        <v>1281</v>
      </c>
      <c r="G57" s="120">
        <f t="shared" si="17"/>
        <v>4496</v>
      </c>
      <c r="H57" s="120">
        <f t="shared" si="17"/>
        <v>7731</v>
      </c>
      <c r="I57" s="120">
        <f t="shared" si="17"/>
        <v>2314</v>
      </c>
      <c r="J57" s="120">
        <f t="shared" si="17"/>
        <v>1401</v>
      </c>
      <c r="K57" s="120">
        <f t="shared" si="17"/>
        <v>2180</v>
      </c>
      <c r="L57" s="120">
        <f t="shared" si="17"/>
        <v>5469</v>
      </c>
      <c r="M57" s="120">
        <f t="shared" si="17"/>
        <v>1420</v>
      </c>
      <c r="N57" s="120">
        <f t="shared" si="17"/>
        <v>1281</v>
      </c>
      <c r="O57" s="120">
        <f t="shared" si="17"/>
        <v>35977.833333333336</v>
      </c>
      <c r="P57" s="122"/>
      <c r="Q57" s="122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  <c r="EC57" s="123"/>
      <c r="ED57" s="123"/>
      <c r="EE57" s="123"/>
      <c r="EF57" s="123"/>
      <c r="EG57" s="123"/>
      <c r="EH57" s="123"/>
      <c r="EI57" s="123"/>
      <c r="EJ57" s="123"/>
      <c r="EK57" s="123"/>
      <c r="EL57" s="123"/>
      <c r="EM57" s="123"/>
      <c r="EN57" s="123"/>
      <c r="EO57" s="123"/>
      <c r="EP57" s="123"/>
      <c r="EQ57" s="123"/>
      <c r="ER57" s="123"/>
      <c r="ES57" s="123"/>
      <c r="ET57" s="123"/>
      <c r="EU57" s="123"/>
      <c r="EV57" s="123"/>
      <c r="EW57" s="123"/>
      <c r="EX57" s="123"/>
      <c r="EY57" s="123"/>
      <c r="EZ57" s="123"/>
      <c r="FA57" s="123"/>
      <c r="FB57" s="123"/>
      <c r="FC57" s="123"/>
      <c r="FD57" s="123"/>
      <c r="FE57" s="123"/>
      <c r="FF57" s="123"/>
      <c r="FG57" s="123"/>
      <c r="FH57" s="123"/>
      <c r="FI57" s="123"/>
      <c r="FJ57" s="123"/>
      <c r="FK57" s="123"/>
      <c r="FL57" s="123"/>
      <c r="FM57" s="123"/>
      <c r="FN57" s="123"/>
      <c r="FO57" s="123"/>
      <c r="FP57" s="123"/>
      <c r="FQ57" s="123"/>
      <c r="FR57" s="123"/>
      <c r="FS57" s="123"/>
      <c r="FT57" s="123"/>
      <c r="FU57" s="123"/>
      <c r="FV57" s="123"/>
      <c r="FW57" s="123"/>
      <c r="FX57" s="123"/>
      <c r="FY57" s="123"/>
      <c r="FZ57" s="123"/>
      <c r="GA57" s="123"/>
      <c r="GB57" s="123"/>
      <c r="GC57" s="123"/>
      <c r="GD57" s="123"/>
      <c r="GE57" s="123"/>
      <c r="GF57" s="123"/>
      <c r="GG57" s="123"/>
      <c r="GH57" s="123"/>
      <c r="GI57" s="123"/>
      <c r="GJ57" s="123"/>
      <c r="GK57" s="123"/>
      <c r="GL57" s="123"/>
      <c r="GM57" s="123"/>
      <c r="GN57" s="123"/>
      <c r="GO57" s="123"/>
      <c r="GP57" s="123"/>
      <c r="GQ57" s="123"/>
      <c r="GR57" s="123"/>
      <c r="GS57" s="123"/>
      <c r="GT57" s="123"/>
      <c r="GU57" s="123"/>
      <c r="GV57" s="123"/>
      <c r="GW57" s="123"/>
      <c r="GX57" s="123"/>
      <c r="GY57" s="123"/>
      <c r="GZ57" s="123"/>
      <c r="HA57" s="123"/>
      <c r="HB57" s="123"/>
      <c r="HC57" s="123"/>
      <c r="HD57" s="123"/>
      <c r="HE57" s="123"/>
      <c r="HF57" s="123"/>
      <c r="HG57" s="123"/>
      <c r="HH57" s="123"/>
      <c r="HI57" s="123"/>
      <c r="HJ57" s="123"/>
      <c r="HK57" s="123"/>
      <c r="HL57" s="123"/>
      <c r="HM57" s="123"/>
      <c r="HN57" s="123"/>
      <c r="HO57" s="123"/>
      <c r="HP57" s="123"/>
      <c r="HQ57" s="123"/>
      <c r="HR57" s="123"/>
      <c r="HS57" s="123"/>
      <c r="HT57" s="123"/>
      <c r="HU57" s="123"/>
      <c r="HV57" s="123"/>
      <c r="HW57" s="123"/>
      <c r="HX57" s="123"/>
      <c r="HY57" s="123"/>
      <c r="HZ57" s="123"/>
      <c r="IA57" s="123"/>
      <c r="IB57" s="123"/>
      <c r="IC57" s="123"/>
      <c r="ID57" s="123"/>
      <c r="IE57" s="123"/>
      <c r="IF57" s="123"/>
      <c r="IG57" s="123"/>
      <c r="IH57" s="123"/>
      <c r="II57" s="123"/>
      <c r="IJ57" s="123"/>
      <c r="IK57" s="123"/>
      <c r="IL57" s="123"/>
      <c r="IM57" s="123"/>
      <c r="IN57" s="123"/>
      <c r="IO57" s="123"/>
      <c r="IP57" s="123"/>
      <c r="IQ57" s="123"/>
      <c r="IR57" s="123"/>
      <c r="IS57" s="123"/>
      <c r="IT57" s="123"/>
      <c r="IU57" s="123"/>
      <c r="IV57" s="123"/>
    </row>
    <row r="58" spans="1:17" ht="15">
      <c r="A58" s="101" t="s">
        <v>264</v>
      </c>
      <c r="B58" s="107" t="s">
        <v>265</v>
      </c>
      <c r="C58" s="98">
        <v>800</v>
      </c>
      <c r="D58" s="98">
        <v>800</v>
      </c>
      <c r="E58" s="98">
        <v>800</v>
      </c>
      <c r="F58" s="98">
        <v>801</v>
      </c>
      <c r="G58" s="98">
        <v>800</v>
      </c>
      <c r="H58" s="98">
        <v>800</v>
      </c>
      <c r="I58" s="98">
        <v>800</v>
      </c>
      <c r="J58" s="98">
        <v>801</v>
      </c>
      <c r="K58" s="98">
        <v>800</v>
      </c>
      <c r="L58" s="98">
        <v>801</v>
      </c>
      <c r="M58" s="98">
        <v>802</v>
      </c>
      <c r="N58" s="98">
        <v>800</v>
      </c>
      <c r="O58" s="98">
        <v>9605</v>
      </c>
      <c r="P58" s="108"/>
      <c r="Q58" s="108"/>
    </row>
    <row r="59" spans="1:17" ht="15">
      <c r="A59" s="102" t="s">
        <v>266</v>
      </c>
      <c r="B59" s="107" t="s">
        <v>267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80"/>
      <c r="Q59" s="80"/>
    </row>
    <row r="60" spans="1:17" ht="30">
      <c r="A60" s="102" t="s">
        <v>268</v>
      </c>
      <c r="B60" s="107" t="s">
        <v>269</v>
      </c>
      <c r="C60" s="98">
        <v>258</v>
      </c>
      <c r="D60" s="98">
        <v>258</v>
      </c>
      <c r="E60" s="98">
        <v>258</v>
      </c>
      <c r="F60" s="98">
        <v>258</v>
      </c>
      <c r="G60" s="98">
        <v>257</v>
      </c>
      <c r="H60" s="98">
        <v>258</v>
      </c>
      <c r="I60" s="98">
        <v>256</v>
      </c>
      <c r="J60" s="98">
        <v>258</v>
      </c>
      <c r="K60" s="98">
        <v>258</v>
      </c>
      <c r="L60" s="98">
        <v>256</v>
      </c>
      <c r="M60" s="98">
        <v>258</v>
      </c>
      <c r="N60" s="98">
        <v>258</v>
      </c>
      <c r="O60" s="98">
        <v>3091</v>
      </c>
      <c r="P60" s="108"/>
      <c r="Q60" s="108"/>
    </row>
    <row r="61" spans="1:17" ht="15">
      <c r="A61" s="102" t="s">
        <v>270</v>
      </c>
      <c r="B61" s="107" t="s">
        <v>271</v>
      </c>
      <c r="C61" s="98">
        <v>100</v>
      </c>
      <c r="D61" s="98">
        <v>100</v>
      </c>
      <c r="E61" s="98">
        <v>100</v>
      </c>
      <c r="F61" s="98">
        <v>100</v>
      </c>
      <c r="G61" s="98">
        <v>100</v>
      </c>
      <c r="H61" s="98">
        <v>100</v>
      </c>
      <c r="I61" s="98">
        <v>100</v>
      </c>
      <c r="J61" s="98">
        <v>100</v>
      </c>
      <c r="K61" s="98">
        <v>100</v>
      </c>
      <c r="L61" s="98">
        <v>100</v>
      </c>
      <c r="M61" s="98">
        <v>100</v>
      </c>
      <c r="N61" s="98">
        <v>100</v>
      </c>
      <c r="O61" s="98">
        <v>1200</v>
      </c>
      <c r="P61" s="108"/>
      <c r="Q61" s="80"/>
    </row>
    <row r="62" spans="1:17" ht="15">
      <c r="A62" s="102" t="s">
        <v>272</v>
      </c>
      <c r="B62" s="107" t="s">
        <v>273</v>
      </c>
      <c r="C62" s="98">
        <v>40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>
        <v>40</v>
      </c>
      <c r="P62" s="80"/>
      <c r="Q62" s="80"/>
    </row>
    <row r="63" spans="1:256" ht="15">
      <c r="A63" s="29" t="s">
        <v>274</v>
      </c>
      <c r="B63" s="40" t="s">
        <v>275</v>
      </c>
      <c r="C63" s="103">
        <f aca="true" t="shared" si="18" ref="C63:O63">SUM(C58:C62)</f>
        <v>1198</v>
      </c>
      <c r="D63" s="103">
        <f t="shared" si="18"/>
        <v>1158</v>
      </c>
      <c r="E63" s="103">
        <f t="shared" si="18"/>
        <v>1158</v>
      </c>
      <c r="F63" s="103">
        <f t="shared" si="18"/>
        <v>1159</v>
      </c>
      <c r="G63" s="103">
        <f t="shared" si="18"/>
        <v>1157</v>
      </c>
      <c r="H63" s="103">
        <f t="shared" si="18"/>
        <v>1158</v>
      </c>
      <c r="I63" s="103">
        <f t="shared" si="18"/>
        <v>1156</v>
      </c>
      <c r="J63" s="103">
        <f t="shared" si="18"/>
        <v>1159</v>
      </c>
      <c r="K63" s="103">
        <f t="shared" si="18"/>
        <v>1158</v>
      </c>
      <c r="L63" s="103">
        <f t="shared" si="18"/>
        <v>1157</v>
      </c>
      <c r="M63" s="103">
        <f t="shared" si="18"/>
        <v>1160</v>
      </c>
      <c r="N63" s="103">
        <f t="shared" si="18"/>
        <v>1158</v>
      </c>
      <c r="O63" s="103">
        <f t="shared" si="18"/>
        <v>13936</v>
      </c>
      <c r="P63" s="104"/>
      <c r="Q63" s="105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</row>
    <row r="64" spans="1:17" ht="15">
      <c r="A64" s="102" t="s">
        <v>278</v>
      </c>
      <c r="B64" s="107" t="s">
        <v>279</v>
      </c>
      <c r="C64" s="98"/>
      <c r="D64" s="98"/>
      <c r="E64" s="98">
        <v>800</v>
      </c>
      <c r="F64" s="98"/>
      <c r="G64" s="98"/>
      <c r="H64" s="98"/>
      <c r="I64" s="98"/>
      <c r="J64" s="98"/>
      <c r="K64" s="98">
        <v>799</v>
      </c>
      <c r="L64" s="98"/>
      <c r="M64" s="98"/>
      <c r="N64" s="98"/>
      <c r="O64" s="98">
        <f>SUM(C64:N64)</f>
        <v>1599</v>
      </c>
      <c r="P64" s="108"/>
      <c r="Q64" s="80"/>
    </row>
    <row r="65" spans="1:17" ht="15">
      <c r="A65" s="102" t="s">
        <v>280</v>
      </c>
      <c r="B65" s="107" t="s">
        <v>281</v>
      </c>
      <c r="C65" s="98"/>
      <c r="D65" s="98"/>
      <c r="E65" s="98">
        <v>500</v>
      </c>
      <c r="F65" s="98"/>
      <c r="G65" s="98"/>
      <c r="H65" s="98"/>
      <c r="I65" s="98"/>
      <c r="J65" s="98"/>
      <c r="K65" s="98"/>
      <c r="L65" s="98"/>
      <c r="M65" s="98"/>
      <c r="N65" s="98">
        <v>2000</v>
      </c>
      <c r="O65" s="98">
        <v>2500</v>
      </c>
      <c r="P65" s="108"/>
      <c r="Q65" s="80"/>
    </row>
    <row r="66" spans="1:17" ht="15">
      <c r="A66" s="102" t="s">
        <v>282</v>
      </c>
      <c r="B66" s="107" t="s">
        <v>283</v>
      </c>
      <c r="C66" s="98"/>
      <c r="D66" s="98"/>
      <c r="E66" s="98">
        <v>400</v>
      </c>
      <c r="F66" s="98"/>
      <c r="G66" s="98"/>
      <c r="H66" s="98"/>
      <c r="I66" s="98"/>
      <c r="J66" s="98"/>
      <c r="K66" s="98">
        <v>400</v>
      </c>
      <c r="L66" s="98"/>
      <c r="M66" s="98"/>
      <c r="N66" s="98"/>
      <c r="O66" s="98">
        <v>800</v>
      </c>
      <c r="P66" s="108"/>
      <c r="Q66" s="80"/>
    </row>
    <row r="67" spans="1:256" ht="15">
      <c r="A67" s="29" t="s">
        <v>285</v>
      </c>
      <c r="B67" s="40" t="s">
        <v>286</v>
      </c>
      <c r="C67" s="103">
        <f aca="true" t="shared" si="19" ref="C67:N67">SUM(C64:C66)</f>
        <v>0</v>
      </c>
      <c r="D67" s="103">
        <f t="shared" si="19"/>
        <v>0</v>
      </c>
      <c r="E67" s="103">
        <f t="shared" si="19"/>
        <v>1700</v>
      </c>
      <c r="F67" s="103">
        <f t="shared" si="19"/>
        <v>0</v>
      </c>
      <c r="G67" s="103">
        <f t="shared" si="19"/>
        <v>0</v>
      </c>
      <c r="H67" s="103">
        <f t="shared" si="19"/>
        <v>0</v>
      </c>
      <c r="I67" s="103">
        <f t="shared" si="19"/>
        <v>0</v>
      </c>
      <c r="J67" s="103">
        <f t="shared" si="19"/>
        <v>0</v>
      </c>
      <c r="K67" s="103">
        <f t="shared" si="19"/>
        <v>1199</v>
      </c>
      <c r="L67" s="103">
        <f t="shared" si="19"/>
        <v>0</v>
      </c>
      <c r="M67" s="103">
        <f t="shared" si="19"/>
        <v>0</v>
      </c>
      <c r="N67" s="103">
        <f t="shared" si="19"/>
        <v>2000</v>
      </c>
      <c r="O67" s="103">
        <f>SUM(C67:N67)</f>
        <v>4899</v>
      </c>
      <c r="P67" s="104"/>
      <c r="Q67" s="105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</row>
    <row r="68" spans="1:17" ht="15">
      <c r="A68" s="102" t="s">
        <v>287</v>
      </c>
      <c r="B68" s="107" t="s">
        <v>288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80"/>
      <c r="Q68" s="80"/>
    </row>
    <row r="69" spans="1:256" ht="15">
      <c r="A69" s="29" t="s">
        <v>289</v>
      </c>
      <c r="B69" s="40" t="s">
        <v>290</v>
      </c>
      <c r="C69" s="103">
        <f>SUM(C67)</f>
        <v>0</v>
      </c>
      <c r="D69" s="103">
        <f aca="true" t="shared" si="20" ref="D69:O69">SUM(D67)</f>
        <v>0</v>
      </c>
      <c r="E69" s="103">
        <f t="shared" si="20"/>
        <v>1700</v>
      </c>
      <c r="F69" s="103">
        <f t="shared" si="20"/>
        <v>0</v>
      </c>
      <c r="G69" s="103">
        <f t="shared" si="20"/>
        <v>0</v>
      </c>
      <c r="H69" s="103">
        <f t="shared" si="20"/>
        <v>0</v>
      </c>
      <c r="I69" s="103">
        <f t="shared" si="20"/>
        <v>0</v>
      </c>
      <c r="J69" s="103">
        <f t="shared" si="20"/>
        <v>0</v>
      </c>
      <c r="K69" s="103">
        <f t="shared" si="20"/>
        <v>1199</v>
      </c>
      <c r="L69" s="103">
        <f t="shared" si="20"/>
        <v>0</v>
      </c>
      <c r="M69" s="103">
        <f t="shared" si="20"/>
        <v>0</v>
      </c>
      <c r="N69" s="103">
        <f t="shared" si="20"/>
        <v>2000</v>
      </c>
      <c r="O69" s="103">
        <f t="shared" si="20"/>
        <v>4899</v>
      </c>
      <c r="P69" s="104"/>
      <c r="Q69" s="105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1:17" ht="15">
      <c r="A70" s="109" t="s">
        <v>291</v>
      </c>
      <c r="B70" s="107" t="s">
        <v>292</v>
      </c>
      <c r="C70" s="98">
        <v>360</v>
      </c>
      <c r="D70" s="98">
        <v>360</v>
      </c>
      <c r="E70" s="98">
        <v>360</v>
      </c>
      <c r="F70" s="98">
        <v>360</v>
      </c>
      <c r="G70" s="98">
        <v>360</v>
      </c>
      <c r="H70" s="98">
        <v>360</v>
      </c>
      <c r="I70" s="98">
        <v>360</v>
      </c>
      <c r="J70" s="98">
        <v>562</v>
      </c>
      <c r="K70" s="98">
        <v>360</v>
      </c>
      <c r="L70" s="98">
        <v>360</v>
      </c>
      <c r="M70" s="98">
        <v>360</v>
      </c>
      <c r="N70" s="98">
        <v>460</v>
      </c>
      <c r="O70" s="98">
        <f>SUM(C70:N70)</f>
        <v>4622</v>
      </c>
      <c r="P70" s="108"/>
      <c r="Q70" s="80"/>
    </row>
    <row r="71" spans="1:17" ht="15">
      <c r="A71" s="109" t="s">
        <v>293</v>
      </c>
      <c r="B71" s="107" t="s">
        <v>294</v>
      </c>
      <c r="C71" s="98">
        <v>150</v>
      </c>
      <c r="D71" s="98">
        <v>150</v>
      </c>
      <c r="E71" s="98">
        <v>150</v>
      </c>
      <c r="F71" s="98">
        <v>151</v>
      </c>
      <c r="G71" s="98">
        <v>150</v>
      </c>
      <c r="H71" s="98">
        <v>150</v>
      </c>
      <c r="I71" s="98">
        <v>150</v>
      </c>
      <c r="J71" s="98">
        <v>150</v>
      </c>
      <c r="K71" s="98">
        <v>150</v>
      </c>
      <c r="L71" s="98">
        <v>150</v>
      </c>
      <c r="M71" s="98">
        <v>151</v>
      </c>
      <c r="N71" s="98">
        <v>150</v>
      </c>
      <c r="O71" s="98">
        <f>SUM(C71:N71)</f>
        <v>1802</v>
      </c>
      <c r="P71" s="108"/>
      <c r="Q71" s="80"/>
    </row>
    <row r="72" spans="1:17" ht="15">
      <c r="A72" s="109" t="s">
        <v>295</v>
      </c>
      <c r="B72" s="107" t="s">
        <v>296</v>
      </c>
      <c r="C72" s="98">
        <v>142</v>
      </c>
      <c r="D72" s="98">
        <v>142</v>
      </c>
      <c r="E72" s="98">
        <v>142</v>
      </c>
      <c r="F72" s="98">
        <v>142</v>
      </c>
      <c r="G72" s="98">
        <v>143</v>
      </c>
      <c r="H72" s="98">
        <v>143</v>
      </c>
      <c r="I72" s="98">
        <v>142</v>
      </c>
      <c r="J72" s="98">
        <v>142</v>
      </c>
      <c r="K72" s="98">
        <v>143</v>
      </c>
      <c r="L72" s="98">
        <v>143</v>
      </c>
      <c r="M72" s="98">
        <v>142</v>
      </c>
      <c r="N72" s="98">
        <v>142</v>
      </c>
      <c r="O72" s="98">
        <v>1708</v>
      </c>
      <c r="P72" s="108"/>
      <c r="Q72" s="108"/>
    </row>
    <row r="73" spans="1:256" ht="15">
      <c r="A73" s="33" t="s">
        <v>297</v>
      </c>
      <c r="B73" s="40" t="s">
        <v>298</v>
      </c>
      <c r="C73" s="103">
        <f>SUM(C70:C72)</f>
        <v>652</v>
      </c>
      <c r="D73" s="103">
        <f aca="true" t="shared" si="21" ref="D73:O73">SUM(D70:D72)</f>
        <v>652</v>
      </c>
      <c r="E73" s="103">
        <f t="shared" si="21"/>
        <v>652</v>
      </c>
      <c r="F73" s="103">
        <f t="shared" si="21"/>
        <v>653</v>
      </c>
      <c r="G73" s="103">
        <f t="shared" si="21"/>
        <v>653</v>
      </c>
      <c r="H73" s="103">
        <f t="shared" si="21"/>
        <v>653</v>
      </c>
      <c r="I73" s="103">
        <f t="shared" si="21"/>
        <v>652</v>
      </c>
      <c r="J73" s="103">
        <f t="shared" si="21"/>
        <v>854</v>
      </c>
      <c r="K73" s="103">
        <f t="shared" si="21"/>
        <v>653</v>
      </c>
      <c r="L73" s="103">
        <f t="shared" si="21"/>
        <v>653</v>
      </c>
      <c r="M73" s="103">
        <f t="shared" si="21"/>
        <v>653</v>
      </c>
      <c r="N73" s="103">
        <f t="shared" si="21"/>
        <v>752</v>
      </c>
      <c r="O73" s="103">
        <f t="shared" si="21"/>
        <v>8132</v>
      </c>
      <c r="P73" s="104"/>
      <c r="Q73" s="105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</row>
    <row r="74" spans="1:256" ht="15">
      <c r="A74" s="133" t="s">
        <v>299</v>
      </c>
      <c r="B74" s="118" t="s">
        <v>300</v>
      </c>
      <c r="C74" s="120">
        <f aca="true" t="shared" si="22" ref="C74:N74">SUM(C63+C69+C73)</f>
        <v>1850</v>
      </c>
      <c r="D74" s="120">
        <f t="shared" si="22"/>
        <v>1810</v>
      </c>
      <c r="E74" s="120">
        <f t="shared" si="22"/>
        <v>3510</v>
      </c>
      <c r="F74" s="120">
        <f t="shared" si="22"/>
        <v>1812</v>
      </c>
      <c r="G74" s="120">
        <f t="shared" si="22"/>
        <v>1810</v>
      </c>
      <c r="H74" s="120">
        <f t="shared" si="22"/>
        <v>1811</v>
      </c>
      <c r="I74" s="120">
        <f t="shared" si="22"/>
        <v>1808</v>
      </c>
      <c r="J74" s="120">
        <f t="shared" si="22"/>
        <v>2013</v>
      </c>
      <c r="K74" s="120">
        <f t="shared" si="22"/>
        <v>3010</v>
      </c>
      <c r="L74" s="120">
        <f t="shared" si="22"/>
        <v>1810</v>
      </c>
      <c r="M74" s="120">
        <f t="shared" si="22"/>
        <v>1813</v>
      </c>
      <c r="N74" s="120">
        <f t="shared" si="22"/>
        <v>3910</v>
      </c>
      <c r="O74" s="120">
        <f>SUM(C74:N74)</f>
        <v>26967</v>
      </c>
      <c r="P74" s="121"/>
      <c r="Q74" s="122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3"/>
      <c r="DT74" s="123"/>
      <c r="DU74" s="123"/>
      <c r="DV74" s="123"/>
      <c r="DW74" s="123"/>
      <c r="DX74" s="123"/>
      <c r="DY74" s="123"/>
      <c r="DZ74" s="123"/>
      <c r="EA74" s="123"/>
      <c r="EB74" s="123"/>
      <c r="EC74" s="123"/>
      <c r="ED74" s="123"/>
      <c r="EE74" s="123"/>
      <c r="EF74" s="123"/>
      <c r="EG74" s="123"/>
      <c r="EH74" s="123"/>
      <c r="EI74" s="123"/>
      <c r="EJ74" s="123"/>
      <c r="EK74" s="123"/>
      <c r="EL74" s="123"/>
      <c r="EM74" s="123"/>
      <c r="EN74" s="123"/>
      <c r="EO74" s="123"/>
      <c r="EP74" s="123"/>
      <c r="EQ74" s="123"/>
      <c r="ER74" s="123"/>
      <c r="ES74" s="123"/>
      <c r="ET74" s="123"/>
      <c r="EU74" s="123"/>
      <c r="EV74" s="123"/>
      <c r="EW74" s="123"/>
      <c r="EX74" s="123"/>
      <c r="EY74" s="123"/>
      <c r="EZ74" s="123"/>
      <c r="FA74" s="123"/>
      <c r="FB74" s="123"/>
      <c r="FC74" s="123"/>
      <c r="FD74" s="123"/>
      <c r="FE74" s="123"/>
      <c r="FF74" s="123"/>
      <c r="FG74" s="123"/>
      <c r="FH74" s="123"/>
      <c r="FI74" s="123"/>
      <c r="FJ74" s="123"/>
      <c r="FK74" s="123"/>
      <c r="FL74" s="123"/>
      <c r="FM74" s="123"/>
      <c r="FN74" s="123"/>
      <c r="FO74" s="123"/>
      <c r="FP74" s="123"/>
      <c r="FQ74" s="123"/>
      <c r="FR74" s="123"/>
      <c r="FS74" s="123"/>
      <c r="FT74" s="123"/>
      <c r="FU74" s="123"/>
      <c r="FV74" s="123"/>
      <c r="FW74" s="123"/>
      <c r="FX74" s="123"/>
      <c r="FY74" s="123"/>
      <c r="FZ74" s="123"/>
      <c r="GA74" s="123"/>
      <c r="GB74" s="123"/>
      <c r="GC74" s="123"/>
      <c r="GD74" s="123"/>
      <c r="GE74" s="123"/>
      <c r="GF74" s="123"/>
      <c r="GG74" s="123"/>
      <c r="GH74" s="123"/>
      <c r="GI74" s="123"/>
      <c r="GJ74" s="123"/>
      <c r="GK74" s="123"/>
      <c r="GL74" s="123"/>
      <c r="GM74" s="123"/>
      <c r="GN74" s="123"/>
      <c r="GO74" s="123"/>
      <c r="GP74" s="123"/>
      <c r="GQ74" s="123"/>
      <c r="GR74" s="123"/>
      <c r="GS74" s="123"/>
      <c r="GT74" s="123"/>
      <c r="GU74" s="123"/>
      <c r="GV74" s="123"/>
      <c r="GW74" s="123"/>
      <c r="GX74" s="123"/>
      <c r="GY74" s="123"/>
      <c r="GZ74" s="123"/>
      <c r="HA74" s="123"/>
      <c r="HB74" s="123"/>
      <c r="HC74" s="123"/>
      <c r="HD74" s="123"/>
      <c r="HE74" s="123"/>
      <c r="HF74" s="123"/>
      <c r="HG74" s="123"/>
      <c r="HH74" s="123"/>
      <c r="HI74" s="123"/>
      <c r="HJ74" s="123"/>
      <c r="HK74" s="123"/>
      <c r="HL74" s="123"/>
      <c r="HM74" s="123"/>
      <c r="HN74" s="123"/>
      <c r="HO74" s="123"/>
      <c r="HP74" s="123"/>
      <c r="HQ74" s="123"/>
      <c r="HR74" s="123"/>
      <c r="HS74" s="123"/>
      <c r="HT74" s="123"/>
      <c r="HU74" s="123"/>
      <c r="HV74" s="123"/>
      <c r="HW74" s="123"/>
      <c r="HX74" s="123"/>
      <c r="HY74" s="123"/>
      <c r="HZ74" s="123"/>
      <c r="IA74" s="123"/>
      <c r="IB74" s="123"/>
      <c r="IC74" s="123"/>
      <c r="ID74" s="123"/>
      <c r="IE74" s="123"/>
      <c r="IF74" s="123"/>
      <c r="IG74" s="123"/>
      <c r="IH74" s="123"/>
      <c r="II74" s="123"/>
      <c r="IJ74" s="123"/>
      <c r="IK74" s="123"/>
      <c r="IL74" s="123"/>
      <c r="IM74" s="123"/>
      <c r="IN74" s="123"/>
      <c r="IO74" s="123"/>
      <c r="IP74" s="123"/>
      <c r="IQ74" s="123"/>
      <c r="IR74" s="123"/>
      <c r="IS74" s="123"/>
      <c r="IT74" s="123"/>
      <c r="IU74" s="123"/>
      <c r="IV74" s="123"/>
    </row>
    <row r="75" spans="1:256" ht="15">
      <c r="A75" s="124" t="s">
        <v>478</v>
      </c>
      <c r="B75" s="125" t="s">
        <v>304</v>
      </c>
      <c r="C75" s="126">
        <v>9011</v>
      </c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>
        <f>SUM(C75:N75)</f>
        <v>9011</v>
      </c>
      <c r="P75" s="127"/>
      <c r="Q75" s="127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  <c r="EG75" s="128"/>
      <c r="EH75" s="128"/>
      <c r="EI75" s="128"/>
      <c r="EJ75" s="128"/>
      <c r="EK75" s="128"/>
      <c r="EL75" s="128"/>
      <c r="EM75" s="128"/>
      <c r="EN75" s="128"/>
      <c r="EO75" s="128"/>
      <c r="EP75" s="128"/>
      <c r="EQ75" s="128"/>
      <c r="ER75" s="128"/>
      <c r="ES75" s="128"/>
      <c r="ET75" s="128"/>
      <c r="EU75" s="128"/>
      <c r="EV75" s="128"/>
      <c r="EW75" s="128"/>
      <c r="EX75" s="128"/>
      <c r="EY75" s="128"/>
      <c r="EZ75" s="128"/>
      <c r="FA75" s="128"/>
      <c r="FB75" s="128"/>
      <c r="FC75" s="128"/>
      <c r="FD75" s="128"/>
      <c r="FE75" s="128"/>
      <c r="FF75" s="128"/>
      <c r="FG75" s="128"/>
      <c r="FH75" s="128"/>
      <c r="FI75" s="128"/>
      <c r="FJ75" s="128"/>
      <c r="FK75" s="128"/>
      <c r="FL75" s="128"/>
      <c r="FM75" s="128"/>
      <c r="FN75" s="128"/>
      <c r="FO75" s="128"/>
      <c r="FP75" s="128"/>
      <c r="FQ75" s="128"/>
      <c r="FR75" s="128"/>
      <c r="FS75" s="128"/>
      <c r="FT75" s="128"/>
      <c r="FU75" s="128"/>
      <c r="FV75" s="128"/>
      <c r="FW75" s="128"/>
      <c r="FX75" s="128"/>
      <c r="FY75" s="128"/>
      <c r="FZ75" s="128"/>
      <c r="GA75" s="128"/>
      <c r="GB75" s="128"/>
      <c r="GC75" s="128"/>
      <c r="GD75" s="128"/>
      <c r="GE75" s="128"/>
      <c r="GF75" s="128"/>
      <c r="GG75" s="128"/>
      <c r="GH75" s="128"/>
      <c r="GI75" s="128"/>
      <c r="GJ75" s="128"/>
      <c r="GK75" s="128"/>
      <c r="GL75" s="128"/>
      <c r="GM75" s="128"/>
      <c r="GN75" s="128"/>
      <c r="GO75" s="128"/>
      <c r="GP75" s="128"/>
      <c r="GQ75" s="128"/>
      <c r="GR75" s="128"/>
      <c r="GS75" s="128"/>
      <c r="GT75" s="128"/>
      <c r="GU75" s="128"/>
      <c r="GV75" s="128"/>
      <c r="GW75" s="128"/>
      <c r="GX75" s="128"/>
      <c r="GY75" s="128"/>
      <c r="GZ75" s="128"/>
      <c r="HA75" s="128"/>
      <c r="HB75" s="128"/>
      <c r="HC75" s="128"/>
      <c r="HD75" s="128"/>
      <c r="HE75" s="128"/>
      <c r="HF75" s="128"/>
      <c r="HG75" s="128"/>
      <c r="HH75" s="128"/>
      <c r="HI75" s="128"/>
      <c r="HJ75" s="128"/>
      <c r="HK75" s="128"/>
      <c r="HL75" s="128"/>
      <c r="HM75" s="128"/>
      <c r="HN75" s="128"/>
      <c r="HO75" s="128"/>
      <c r="HP75" s="128"/>
      <c r="HQ75" s="128"/>
      <c r="HR75" s="128"/>
      <c r="HS75" s="128"/>
      <c r="HT75" s="128"/>
      <c r="HU75" s="128"/>
      <c r="HV75" s="128"/>
      <c r="HW75" s="128"/>
      <c r="HX75" s="128"/>
      <c r="HY75" s="128"/>
      <c r="HZ75" s="128"/>
      <c r="IA75" s="128"/>
      <c r="IB75" s="128"/>
      <c r="IC75" s="128"/>
      <c r="ID75" s="128"/>
      <c r="IE75" s="128"/>
      <c r="IF75" s="128"/>
      <c r="IG75" s="128"/>
      <c r="IH75" s="128"/>
      <c r="II75" s="128"/>
      <c r="IJ75" s="128"/>
      <c r="IK75" s="128"/>
      <c r="IL75" s="128"/>
      <c r="IM75" s="128"/>
      <c r="IN75" s="128"/>
      <c r="IO75" s="128"/>
      <c r="IP75" s="128"/>
      <c r="IQ75" s="128"/>
      <c r="IR75" s="128"/>
      <c r="IS75" s="128"/>
      <c r="IT75" s="128"/>
      <c r="IU75" s="128"/>
      <c r="IV75" s="128"/>
    </row>
    <row r="76" spans="1:256" ht="15">
      <c r="A76" s="133" t="s">
        <v>479</v>
      </c>
      <c r="B76" s="131" t="s">
        <v>308</v>
      </c>
      <c r="C76" s="120">
        <v>9011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>
        <f>SUM(C76:N76)</f>
        <v>9011</v>
      </c>
      <c r="P76" s="122"/>
      <c r="Q76" s="122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3"/>
      <c r="FX76" s="123"/>
      <c r="FY76" s="123"/>
      <c r="FZ76" s="123"/>
      <c r="GA76" s="123"/>
      <c r="GB76" s="123"/>
      <c r="GC76" s="123"/>
      <c r="GD76" s="123"/>
      <c r="GE76" s="123"/>
      <c r="GF76" s="123"/>
      <c r="GG76" s="123"/>
      <c r="GH76" s="123"/>
      <c r="GI76" s="123"/>
      <c r="GJ76" s="123"/>
      <c r="GK76" s="123"/>
      <c r="GL76" s="123"/>
      <c r="GM76" s="123"/>
      <c r="GN76" s="123"/>
      <c r="GO76" s="123"/>
      <c r="GP76" s="123"/>
      <c r="GQ76" s="123"/>
      <c r="GR76" s="123"/>
      <c r="GS76" s="123"/>
      <c r="GT76" s="123"/>
      <c r="GU76" s="123"/>
      <c r="GV76" s="123"/>
      <c r="GW76" s="123"/>
      <c r="GX76" s="123"/>
      <c r="GY76" s="123"/>
      <c r="GZ76" s="123"/>
      <c r="HA76" s="123"/>
      <c r="HB76" s="123"/>
      <c r="HC76" s="123"/>
      <c r="HD76" s="123"/>
      <c r="HE76" s="123"/>
      <c r="HF76" s="123"/>
      <c r="HG76" s="123"/>
      <c r="HH76" s="123"/>
      <c r="HI76" s="123"/>
      <c r="HJ76" s="123"/>
      <c r="HK76" s="123"/>
      <c r="HL76" s="123"/>
      <c r="HM76" s="123"/>
      <c r="HN76" s="123"/>
      <c r="HO76" s="123"/>
      <c r="HP76" s="123"/>
      <c r="HQ76" s="123"/>
      <c r="HR76" s="123"/>
      <c r="HS76" s="123"/>
      <c r="HT76" s="123"/>
      <c r="HU76" s="123"/>
      <c r="HV76" s="123"/>
      <c r="HW76" s="123"/>
      <c r="HX76" s="123"/>
      <c r="HY76" s="123"/>
      <c r="HZ76" s="123"/>
      <c r="IA76" s="123"/>
      <c r="IB76" s="123"/>
      <c r="IC76" s="123"/>
      <c r="ID76" s="123"/>
      <c r="IE76" s="123"/>
      <c r="IF76" s="123"/>
      <c r="IG76" s="123"/>
      <c r="IH76" s="123"/>
      <c r="II76" s="123"/>
      <c r="IJ76" s="123"/>
      <c r="IK76" s="123"/>
      <c r="IL76" s="123"/>
      <c r="IM76" s="123"/>
      <c r="IN76" s="123"/>
      <c r="IO76" s="123"/>
      <c r="IP76" s="123"/>
      <c r="IQ76" s="123"/>
      <c r="IR76" s="123"/>
      <c r="IS76" s="123"/>
      <c r="IT76" s="123"/>
      <c r="IU76" s="123"/>
      <c r="IV76" s="123"/>
    </row>
    <row r="77" spans="1:256" ht="15">
      <c r="A77" s="132" t="s">
        <v>22</v>
      </c>
      <c r="B77" s="132"/>
      <c r="C77" s="120">
        <f aca="true" t="shared" si="23" ref="C77:N77">SUM(C74+C76)</f>
        <v>10861</v>
      </c>
      <c r="D77" s="120">
        <f t="shared" si="23"/>
        <v>1810</v>
      </c>
      <c r="E77" s="120">
        <f t="shared" si="23"/>
        <v>3510</v>
      </c>
      <c r="F77" s="120">
        <f t="shared" si="23"/>
        <v>1812</v>
      </c>
      <c r="G77" s="120">
        <f t="shared" si="23"/>
        <v>1810</v>
      </c>
      <c r="H77" s="120">
        <f t="shared" si="23"/>
        <v>1811</v>
      </c>
      <c r="I77" s="120">
        <f t="shared" si="23"/>
        <v>1808</v>
      </c>
      <c r="J77" s="120">
        <f t="shared" si="23"/>
        <v>2013</v>
      </c>
      <c r="K77" s="120">
        <f t="shared" si="23"/>
        <v>3010</v>
      </c>
      <c r="L77" s="120">
        <f t="shared" si="23"/>
        <v>1810</v>
      </c>
      <c r="M77" s="120">
        <f t="shared" si="23"/>
        <v>1813</v>
      </c>
      <c r="N77" s="120">
        <f t="shared" si="23"/>
        <v>3910</v>
      </c>
      <c r="O77" s="120">
        <f>SUM(C77:N77)</f>
        <v>35978</v>
      </c>
      <c r="P77" s="122"/>
      <c r="Q77" s="121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P77" s="123"/>
      <c r="DQ77" s="123"/>
      <c r="DR77" s="123"/>
      <c r="DS77" s="123"/>
      <c r="DT77" s="123"/>
      <c r="DU77" s="123"/>
      <c r="DV77" s="123"/>
      <c r="DW77" s="123"/>
      <c r="DX77" s="123"/>
      <c r="DY77" s="123"/>
      <c r="DZ77" s="123"/>
      <c r="EA77" s="123"/>
      <c r="EB77" s="123"/>
      <c r="EC77" s="123"/>
      <c r="ED77" s="123"/>
      <c r="EE77" s="123"/>
      <c r="EF77" s="123"/>
      <c r="EG77" s="123"/>
      <c r="EH77" s="123"/>
      <c r="EI77" s="123"/>
      <c r="EJ77" s="123"/>
      <c r="EK77" s="123"/>
      <c r="EL77" s="123"/>
      <c r="EM77" s="123"/>
      <c r="EN77" s="123"/>
      <c r="EO77" s="123"/>
      <c r="EP77" s="123"/>
      <c r="EQ77" s="123"/>
      <c r="ER77" s="123"/>
      <c r="ES77" s="123"/>
      <c r="ET77" s="123"/>
      <c r="EU77" s="123"/>
      <c r="EV77" s="123"/>
      <c r="EW77" s="123"/>
      <c r="EX77" s="123"/>
      <c r="EY77" s="123"/>
      <c r="EZ77" s="123"/>
      <c r="FA77" s="123"/>
      <c r="FB77" s="123"/>
      <c r="FC77" s="123"/>
      <c r="FD77" s="123"/>
      <c r="FE77" s="123"/>
      <c r="FF77" s="123"/>
      <c r="FG77" s="123"/>
      <c r="FH77" s="123"/>
      <c r="FI77" s="123"/>
      <c r="FJ77" s="123"/>
      <c r="FK77" s="123"/>
      <c r="FL77" s="123"/>
      <c r="FM77" s="123"/>
      <c r="FN77" s="123"/>
      <c r="FO77" s="123"/>
      <c r="FP77" s="123"/>
      <c r="FQ77" s="123"/>
      <c r="FR77" s="123"/>
      <c r="FS77" s="123"/>
      <c r="FT77" s="123"/>
      <c r="FU77" s="123"/>
      <c r="FV77" s="123"/>
      <c r="FW77" s="123"/>
      <c r="FX77" s="123"/>
      <c r="FY77" s="123"/>
      <c r="FZ77" s="123"/>
      <c r="GA77" s="123"/>
      <c r="GB77" s="123"/>
      <c r="GC77" s="123"/>
      <c r="GD77" s="123"/>
      <c r="GE77" s="123"/>
      <c r="GF77" s="123"/>
      <c r="GG77" s="123"/>
      <c r="GH77" s="123"/>
      <c r="GI77" s="123"/>
      <c r="GJ77" s="123"/>
      <c r="GK77" s="123"/>
      <c r="GL77" s="123"/>
      <c r="GM77" s="123"/>
      <c r="GN77" s="123"/>
      <c r="GO77" s="123"/>
      <c r="GP77" s="123"/>
      <c r="GQ77" s="123"/>
      <c r="GR77" s="123"/>
      <c r="GS77" s="123"/>
      <c r="GT77" s="123"/>
      <c r="GU77" s="123"/>
      <c r="GV77" s="123"/>
      <c r="GW77" s="123"/>
      <c r="GX77" s="123"/>
      <c r="GY77" s="123"/>
      <c r="GZ77" s="123"/>
      <c r="HA77" s="123"/>
      <c r="HB77" s="123"/>
      <c r="HC77" s="123"/>
      <c r="HD77" s="123"/>
      <c r="HE77" s="123"/>
      <c r="HF77" s="123"/>
      <c r="HG77" s="123"/>
      <c r="HH77" s="123"/>
      <c r="HI77" s="123"/>
      <c r="HJ77" s="123"/>
      <c r="HK77" s="123"/>
      <c r="HL77" s="123"/>
      <c r="HM77" s="123"/>
      <c r="HN77" s="123"/>
      <c r="HO77" s="123"/>
      <c r="HP77" s="123"/>
      <c r="HQ77" s="123"/>
      <c r="HR77" s="123"/>
      <c r="HS77" s="123"/>
      <c r="HT77" s="123"/>
      <c r="HU77" s="123"/>
      <c r="HV77" s="123"/>
      <c r="HW77" s="123"/>
      <c r="HX77" s="123"/>
      <c r="HY77" s="123"/>
      <c r="HZ77" s="123"/>
      <c r="IA77" s="123"/>
      <c r="IB77" s="123"/>
      <c r="IC77" s="123"/>
      <c r="ID77" s="123"/>
      <c r="IE77" s="123"/>
      <c r="IF77" s="123"/>
      <c r="IG77" s="123"/>
      <c r="IH77" s="123"/>
      <c r="II77" s="123"/>
      <c r="IJ77" s="123"/>
      <c r="IK77" s="123"/>
      <c r="IL77" s="123"/>
      <c r="IM77" s="123"/>
      <c r="IN77" s="123"/>
      <c r="IO77" s="123"/>
      <c r="IP77" s="123"/>
      <c r="IQ77" s="123"/>
      <c r="IR77" s="123"/>
      <c r="IS77" s="123"/>
      <c r="IT77" s="123"/>
      <c r="IU77" s="123"/>
      <c r="IV77" s="123"/>
    </row>
    <row r="78" spans="2:17" ht="15"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</row>
    <row r="79" spans="1:17" ht="15">
      <c r="A79" s="150">
        <v>2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80"/>
      <c r="Q79" s="80"/>
    </row>
    <row r="80" spans="2:17" ht="15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</row>
    <row r="81" spans="2:17" ht="15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</row>
    <row r="82" spans="2:17" ht="15"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</row>
    <row r="83" spans="2:17" ht="15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</row>
    <row r="84" spans="2:17" ht="15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</row>
    <row r="85" spans="2:17" ht="15"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</row>
    <row r="86" spans="2:17" ht="15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</row>
    <row r="87" spans="2:17" ht="15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</row>
    <row r="88" spans="2:17" ht="15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</row>
    <row r="89" spans="2:17" ht="15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</row>
    <row r="90" spans="2:17" ht="15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</row>
  </sheetData>
  <sheetProtection/>
  <mergeCells count="4">
    <mergeCell ref="A2:O2"/>
    <mergeCell ref="A3:O3"/>
    <mergeCell ref="A79:O79"/>
    <mergeCell ref="A1:O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"/>
  <sheetViews>
    <sheetView zoomScalePageLayoutView="0" workbookViewId="0" topLeftCell="A1">
      <selection activeCell="A80" sqref="A80"/>
    </sheetView>
  </sheetViews>
  <sheetFormatPr defaultColWidth="9.140625" defaultRowHeight="15"/>
  <cols>
    <col min="1" max="1" width="58.421875" style="2" customWidth="1"/>
    <col min="2" max="2" width="9.00390625" style="2" customWidth="1"/>
    <col min="3" max="3" width="11.7109375" style="2" customWidth="1"/>
    <col min="4" max="4" width="11.00390625" style="2" customWidth="1"/>
    <col min="5" max="5" width="11.140625" style="2" hidden="1" customWidth="1"/>
    <col min="6" max="6" width="14.140625" style="2" customWidth="1"/>
    <col min="7" max="16384" width="9.140625" style="2" customWidth="1"/>
  </cols>
  <sheetData>
    <row r="1" spans="1:6" ht="15">
      <c r="A1" s="134" t="s">
        <v>260</v>
      </c>
      <c r="B1" s="134"/>
      <c r="C1" s="134"/>
      <c r="D1" s="134"/>
      <c r="E1" s="134"/>
      <c r="F1" s="134"/>
    </row>
    <row r="2" spans="1:6" ht="15" hidden="1">
      <c r="A2" s="138"/>
      <c r="B2" s="138"/>
      <c r="C2" s="138"/>
      <c r="D2" s="138"/>
      <c r="E2" s="138"/>
      <c r="F2" s="138"/>
    </row>
    <row r="3" spans="1:6" ht="15" hidden="1">
      <c r="A3" s="134"/>
      <c r="B3" s="134"/>
      <c r="C3" s="134"/>
      <c r="D3" s="134"/>
      <c r="E3" s="134"/>
      <c r="F3" s="134"/>
    </row>
    <row r="4" ht="15" hidden="1"/>
    <row r="5" spans="1:6" ht="15.75">
      <c r="A5" s="139" t="s">
        <v>261</v>
      </c>
      <c r="B5" s="140"/>
      <c r="C5" s="140"/>
      <c r="D5" s="140"/>
      <c r="E5" s="140"/>
      <c r="F5" s="141"/>
    </row>
    <row r="6" spans="1:6" ht="15.75">
      <c r="A6" s="139" t="s">
        <v>25</v>
      </c>
      <c r="B6" s="140"/>
      <c r="C6" s="140"/>
      <c r="D6" s="140"/>
      <c r="E6" s="140"/>
      <c r="F6" s="141"/>
    </row>
    <row r="7" ht="19.5">
      <c r="A7" s="10"/>
    </row>
    <row r="8" ht="15">
      <c r="A8" s="3" t="s">
        <v>26</v>
      </c>
    </row>
    <row r="9" spans="1:6" ht="51">
      <c r="A9" s="11" t="s">
        <v>27</v>
      </c>
      <c r="B9" s="12" t="s">
        <v>28</v>
      </c>
      <c r="C9" s="56" t="s">
        <v>29</v>
      </c>
      <c r="D9" s="56" t="s">
        <v>30</v>
      </c>
      <c r="E9" s="56" t="s">
        <v>31</v>
      </c>
      <c r="F9" s="12" t="s">
        <v>32</v>
      </c>
    </row>
    <row r="10" spans="1:6" ht="15">
      <c r="A10" s="15" t="s">
        <v>33</v>
      </c>
      <c r="B10" s="16" t="s">
        <v>34</v>
      </c>
      <c r="C10" s="4">
        <v>1853</v>
      </c>
      <c r="D10" s="4"/>
      <c r="E10" s="4"/>
      <c r="F10" s="17">
        <v>1853</v>
      </c>
    </row>
    <row r="11" spans="1:6" ht="15" hidden="1">
      <c r="A11" s="15" t="s">
        <v>35</v>
      </c>
      <c r="B11" s="18" t="s">
        <v>36</v>
      </c>
      <c r="C11" s="4"/>
      <c r="D11" s="4"/>
      <c r="E11" s="4"/>
      <c r="F11" s="17">
        <f aca="true" t="shared" si="0" ref="F11:F73">SUM(C11+D11)</f>
        <v>0</v>
      </c>
    </row>
    <row r="12" spans="1:6" ht="15" hidden="1">
      <c r="A12" s="15" t="s">
        <v>37</v>
      </c>
      <c r="B12" s="18" t="s">
        <v>38</v>
      </c>
      <c r="C12" s="4"/>
      <c r="D12" s="4"/>
      <c r="E12" s="4"/>
      <c r="F12" s="17">
        <f t="shared" si="0"/>
        <v>0</v>
      </c>
    </row>
    <row r="13" spans="1:6" ht="18.75" customHeight="1" hidden="1">
      <c r="A13" s="19" t="s">
        <v>39</v>
      </c>
      <c r="B13" s="18" t="s">
        <v>40</v>
      </c>
      <c r="C13" s="4"/>
      <c r="D13" s="4"/>
      <c r="E13" s="4"/>
      <c r="F13" s="17">
        <f t="shared" si="0"/>
        <v>0</v>
      </c>
    </row>
    <row r="14" spans="1:6" ht="15" hidden="1">
      <c r="A14" s="19" t="s">
        <v>41</v>
      </c>
      <c r="B14" s="18" t="s">
        <v>42</v>
      </c>
      <c r="C14" s="4"/>
      <c r="D14" s="4"/>
      <c r="E14" s="4"/>
      <c r="F14" s="17">
        <f t="shared" si="0"/>
        <v>0</v>
      </c>
    </row>
    <row r="15" spans="1:6" ht="15" hidden="1">
      <c r="A15" s="19" t="s">
        <v>43</v>
      </c>
      <c r="B15" s="18" t="s">
        <v>44</v>
      </c>
      <c r="C15" s="4"/>
      <c r="D15" s="4"/>
      <c r="E15" s="4"/>
      <c r="F15" s="17">
        <f t="shared" si="0"/>
        <v>0</v>
      </c>
    </row>
    <row r="16" spans="1:6" ht="15">
      <c r="A16" s="19" t="s">
        <v>45</v>
      </c>
      <c r="B16" s="18" t="s">
        <v>46</v>
      </c>
      <c r="C16" s="4">
        <v>192</v>
      </c>
      <c r="D16" s="4"/>
      <c r="E16" s="4"/>
      <c r="F16" s="17">
        <v>192</v>
      </c>
    </row>
    <row r="17" spans="1:6" ht="15" hidden="1">
      <c r="A17" s="19" t="s">
        <v>47</v>
      </c>
      <c r="B17" s="18" t="s">
        <v>48</v>
      </c>
      <c r="C17" s="4"/>
      <c r="D17" s="4"/>
      <c r="E17" s="4"/>
      <c r="F17" s="17">
        <v>0</v>
      </c>
    </row>
    <row r="18" spans="1:6" ht="15" hidden="1">
      <c r="A18" s="20" t="s">
        <v>49</v>
      </c>
      <c r="B18" s="18" t="s">
        <v>50</v>
      </c>
      <c r="C18" s="4"/>
      <c r="D18" s="4"/>
      <c r="E18" s="4"/>
      <c r="F18" s="17">
        <f t="shared" si="0"/>
        <v>0</v>
      </c>
    </row>
    <row r="19" spans="1:6" ht="15" hidden="1">
      <c r="A19" s="20" t="s">
        <v>51</v>
      </c>
      <c r="B19" s="18" t="s">
        <v>52</v>
      </c>
      <c r="C19" s="4"/>
      <c r="D19" s="4"/>
      <c r="E19" s="4"/>
      <c r="F19" s="17">
        <f t="shared" si="0"/>
        <v>0</v>
      </c>
    </row>
    <row r="20" spans="1:6" ht="15" hidden="1">
      <c r="A20" s="20" t="s">
        <v>53</v>
      </c>
      <c r="B20" s="18" t="s">
        <v>54</v>
      </c>
      <c r="C20" s="4"/>
      <c r="D20" s="4"/>
      <c r="E20" s="4"/>
      <c r="F20" s="17">
        <f t="shared" si="0"/>
        <v>0</v>
      </c>
    </row>
    <row r="21" spans="1:6" ht="15" hidden="1">
      <c r="A21" s="20" t="s">
        <v>55</v>
      </c>
      <c r="B21" s="18" t="s">
        <v>56</v>
      </c>
      <c r="C21" s="4"/>
      <c r="D21" s="4"/>
      <c r="E21" s="4"/>
      <c r="F21" s="17">
        <f t="shared" si="0"/>
        <v>0</v>
      </c>
    </row>
    <row r="22" spans="1:6" ht="15" hidden="1">
      <c r="A22" s="20" t="s">
        <v>57</v>
      </c>
      <c r="B22" s="18" t="s">
        <v>58</v>
      </c>
      <c r="C22" s="4"/>
      <c r="D22" s="4"/>
      <c r="E22" s="4"/>
      <c r="F22" s="17">
        <f t="shared" si="0"/>
        <v>0</v>
      </c>
    </row>
    <row r="23" spans="1:6" ht="15">
      <c r="A23" s="21" t="s">
        <v>59</v>
      </c>
      <c r="B23" s="22" t="s">
        <v>60</v>
      </c>
      <c r="C23" s="5">
        <f>SUM(C10:C16)</f>
        <v>2045</v>
      </c>
      <c r="D23" s="5"/>
      <c r="E23" s="5"/>
      <c r="F23" s="23">
        <f>SUM(F10:F22)</f>
        <v>2045</v>
      </c>
    </row>
    <row r="24" spans="1:6" ht="15">
      <c r="A24" s="20" t="s">
        <v>61</v>
      </c>
      <c r="B24" s="18" t="s">
        <v>62</v>
      </c>
      <c r="C24" s="4">
        <v>1044</v>
      </c>
      <c r="D24" s="4"/>
      <c r="E24" s="4"/>
      <c r="F24" s="17">
        <v>1044</v>
      </c>
    </row>
    <row r="25" spans="1:6" ht="25.5">
      <c r="A25" s="20" t="s">
        <v>63</v>
      </c>
      <c r="B25" s="18" t="s">
        <v>64</v>
      </c>
      <c r="C25" s="4"/>
      <c r="D25" s="4">
        <v>180</v>
      </c>
      <c r="E25" s="4"/>
      <c r="F25" s="17">
        <v>180</v>
      </c>
    </row>
    <row r="26" spans="1:7" ht="15">
      <c r="A26" s="25" t="s">
        <v>65</v>
      </c>
      <c r="B26" s="22" t="s">
        <v>66</v>
      </c>
      <c r="C26" s="5">
        <f>SUM(C24:C25)</f>
        <v>1044</v>
      </c>
      <c r="D26" s="5">
        <f>SUM(D24:D25)</f>
        <v>180</v>
      </c>
      <c r="E26" s="5"/>
      <c r="F26" s="23">
        <f>SUM(F24:F25)</f>
        <v>1224</v>
      </c>
      <c r="G26" s="26"/>
    </row>
    <row r="27" spans="1:6" ht="15">
      <c r="A27" s="27" t="s">
        <v>67</v>
      </c>
      <c r="B27" s="28" t="s">
        <v>68</v>
      </c>
      <c r="C27" s="5">
        <f>SUM(C26,C23)</f>
        <v>3089</v>
      </c>
      <c r="D27" s="5">
        <f>SUM(D26)</f>
        <v>180</v>
      </c>
      <c r="E27" s="5"/>
      <c r="F27" s="23">
        <f>SUM(F23+F26)</f>
        <v>3269</v>
      </c>
    </row>
    <row r="28" spans="1:6" ht="28.5">
      <c r="A28" s="29" t="s">
        <v>69</v>
      </c>
      <c r="B28" s="28" t="s">
        <v>70</v>
      </c>
      <c r="C28" s="5">
        <v>873</v>
      </c>
      <c r="D28" s="5">
        <v>49</v>
      </c>
      <c r="E28" s="5"/>
      <c r="F28" s="23">
        <v>922</v>
      </c>
    </row>
    <row r="29" spans="1:6" ht="15" hidden="1">
      <c r="A29" s="20" t="s">
        <v>71</v>
      </c>
      <c r="B29" s="18" t="s">
        <v>72</v>
      </c>
      <c r="C29" s="4"/>
      <c r="D29" s="4"/>
      <c r="E29" s="4"/>
      <c r="F29" s="17">
        <f t="shared" si="0"/>
        <v>0</v>
      </c>
    </row>
    <row r="30" spans="1:6" ht="15">
      <c r="A30" s="20" t="s">
        <v>73</v>
      </c>
      <c r="B30" s="18" t="s">
        <v>74</v>
      </c>
      <c r="C30" s="4">
        <v>1337</v>
      </c>
      <c r="D30" s="4"/>
      <c r="E30" s="4"/>
      <c r="F30" s="17">
        <v>1337</v>
      </c>
    </row>
    <row r="31" spans="1:6" ht="15" hidden="1">
      <c r="A31" s="20" t="s">
        <v>75</v>
      </c>
      <c r="B31" s="18" t="s">
        <v>76</v>
      </c>
      <c r="C31" s="4"/>
      <c r="D31" s="4"/>
      <c r="E31" s="4"/>
      <c r="F31" s="17">
        <f t="shared" si="0"/>
        <v>0</v>
      </c>
    </row>
    <row r="32" spans="1:6" ht="15">
      <c r="A32" s="25" t="s">
        <v>77</v>
      </c>
      <c r="B32" s="22" t="s">
        <v>78</v>
      </c>
      <c r="C32" s="5">
        <f>SUM(C30:C31)</f>
        <v>1337</v>
      </c>
      <c r="D32" s="5"/>
      <c r="E32" s="5"/>
      <c r="F32" s="23">
        <f>SUM(F29:F31)</f>
        <v>1337</v>
      </c>
    </row>
    <row r="33" spans="1:6" ht="15">
      <c r="A33" s="20" t="s">
        <v>79</v>
      </c>
      <c r="B33" s="18" t="s">
        <v>80</v>
      </c>
      <c r="C33" s="4">
        <v>52</v>
      </c>
      <c r="D33" s="4"/>
      <c r="E33" s="4"/>
      <c r="F33" s="17">
        <v>52</v>
      </c>
    </row>
    <row r="34" spans="1:6" ht="15">
      <c r="A34" s="20" t="s">
        <v>81</v>
      </c>
      <c r="B34" s="18" t="s">
        <v>82</v>
      </c>
      <c r="C34" s="4">
        <v>150</v>
      </c>
      <c r="D34" s="4"/>
      <c r="E34" s="4"/>
      <c r="F34" s="17">
        <v>150</v>
      </c>
    </row>
    <row r="35" spans="1:6" ht="15">
      <c r="A35" s="25" t="s">
        <v>83</v>
      </c>
      <c r="B35" s="22" t="s">
        <v>84</v>
      </c>
      <c r="C35" s="5">
        <f>SUM(C33:C34)</f>
        <v>202</v>
      </c>
      <c r="D35" s="5"/>
      <c r="E35" s="4"/>
      <c r="F35" s="23">
        <f>SUM(F33:F34)</f>
        <v>202</v>
      </c>
    </row>
    <row r="36" spans="1:6" ht="15">
      <c r="A36" s="20" t="s">
        <v>85</v>
      </c>
      <c r="B36" s="18" t="s">
        <v>86</v>
      </c>
      <c r="C36" s="4">
        <v>2518</v>
      </c>
      <c r="D36" s="4"/>
      <c r="E36" s="4"/>
      <c r="F36" s="17">
        <v>2518</v>
      </c>
    </row>
    <row r="37" spans="1:6" ht="15">
      <c r="A37" s="20" t="s">
        <v>87</v>
      </c>
      <c r="B37" s="18" t="s">
        <v>88</v>
      </c>
      <c r="C37" s="4">
        <v>2620</v>
      </c>
      <c r="D37" s="4"/>
      <c r="E37" s="4"/>
      <c r="F37" s="17">
        <v>2620</v>
      </c>
    </row>
    <row r="38" spans="1:6" ht="15" hidden="1">
      <c r="A38" s="20" t="s">
        <v>89</v>
      </c>
      <c r="B38" s="18" t="s">
        <v>90</v>
      </c>
      <c r="C38" s="4"/>
      <c r="D38" s="4"/>
      <c r="E38" s="4"/>
      <c r="F38" s="17">
        <f t="shared" si="0"/>
        <v>0</v>
      </c>
    </row>
    <row r="39" spans="1:6" ht="15">
      <c r="A39" s="20" t="s">
        <v>91</v>
      </c>
      <c r="B39" s="18" t="s">
        <v>92</v>
      </c>
      <c r="C39" s="4">
        <v>1765</v>
      </c>
      <c r="D39" s="4"/>
      <c r="E39" s="4"/>
      <c r="F39" s="17">
        <v>1765</v>
      </c>
    </row>
    <row r="40" spans="1:6" ht="15" hidden="1">
      <c r="A40" s="30" t="s">
        <v>93</v>
      </c>
      <c r="B40" s="18" t="s">
        <v>94</v>
      </c>
      <c r="C40" s="4"/>
      <c r="D40" s="4"/>
      <c r="E40" s="4"/>
      <c r="F40" s="17">
        <f t="shared" si="0"/>
        <v>0</v>
      </c>
    </row>
    <row r="41" spans="1:6" ht="15" hidden="1">
      <c r="A41" s="24" t="s">
        <v>95</v>
      </c>
      <c r="B41" s="18" t="s">
        <v>96</v>
      </c>
      <c r="C41" s="4"/>
      <c r="D41" s="4"/>
      <c r="E41" s="4"/>
      <c r="F41" s="17">
        <f t="shared" si="0"/>
        <v>0</v>
      </c>
    </row>
    <row r="42" spans="1:6" ht="15">
      <c r="A42" s="20" t="s">
        <v>97</v>
      </c>
      <c r="B42" s="18" t="s">
        <v>98</v>
      </c>
      <c r="C42" s="4">
        <v>1470</v>
      </c>
      <c r="D42" s="4"/>
      <c r="E42" s="4"/>
      <c r="F42" s="17">
        <v>1470</v>
      </c>
    </row>
    <row r="43" spans="1:6" ht="15">
      <c r="A43" s="25" t="s">
        <v>99</v>
      </c>
      <c r="B43" s="22" t="s">
        <v>100</v>
      </c>
      <c r="C43" s="5">
        <f>SUM(C36:C42)</f>
        <v>8373</v>
      </c>
      <c r="D43" s="4"/>
      <c r="E43" s="4"/>
      <c r="F43" s="23">
        <f>SUM(F36:F42)</f>
        <v>8373</v>
      </c>
    </row>
    <row r="44" spans="1:6" ht="15" hidden="1">
      <c r="A44" s="20" t="s">
        <v>101</v>
      </c>
      <c r="B44" s="18" t="s">
        <v>102</v>
      </c>
      <c r="C44" s="4"/>
      <c r="D44" s="4"/>
      <c r="E44" s="4"/>
      <c r="F44" s="17">
        <f t="shared" si="0"/>
        <v>0</v>
      </c>
    </row>
    <row r="45" spans="1:6" ht="15" hidden="1">
      <c r="A45" s="20" t="s">
        <v>103</v>
      </c>
      <c r="B45" s="18" t="s">
        <v>104</v>
      </c>
      <c r="C45" s="4"/>
      <c r="D45" s="4"/>
      <c r="E45" s="4"/>
      <c r="F45" s="17">
        <f t="shared" si="0"/>
        <v>0</v>
      </c>
    </row>
    <row r="46" spans="1:6" ht="15" hidden="1">
      <c r="A46" s="25" t="s">
        <v>105</v>
      </c>
      <c r="B46" s="22" t="s">
        <v>106</v>
      </c>
      <c r="C46" s="5"/>
      <c r="D46" s="5"/>
      <c r="E46" s="4"/>
      <c r="F46" s="23">
        <f>SUM(F44:F45)</f>
        <v>0</v>
      </c>
    </row>
    <row r="47" spans="1:6" ht="15">
      <c r="A47" s="20" t="s">
        <v>107</v>
      </c>
      <c r="B47" s="18" t="s">
        <v>108</v>
      </c>
      <c r="C47" s="4">
        <v>2999</v>
      </c>
      <c r="D47" s="4"/>
      <c r="E47" s="4"/>
      <c r="F47" s="17">
        <v>2999</v>
      </c>
    </row>
    <row r="48" spans="1:6" ht="15" hidden="1">
      <c r="A48" s="20" t="s">
        <v>109</v>
      </c>
      <c r="B48" s="18" t="s">
        <v>110</v>
      </c>
      <c r="C48" s="4"/>
      <c r="D48" s="4"/>
      <c r="E48" s="4"/>
      <c r="F48" s="17">
        <f t="shared" si="0"/>
        <v>0</v>
      </c>
    </row>
    <row r="49" spans="1:6" ht="15" hidden="1">
      <c r="A49" s="20" t="s">
        <v>111</v>
      </c>
      <c r="B49" s="18" t="s">
        <v>112</v>
      </c>
      <c r="C49" s="4"/>
      <c r="D49" s="4"/>
      <c r="E49" s="4"/>
      <c r="F49" s="17">
        <f t="shared" si="0"/>
        <v>0</v>
      </c>
    </row>
    <row r="50" spans="1:6" ht="15" hidden="1">
      <c r="A50" s="20" t="s">
        <v>113</v>
      </c>
      <c r="B50" s="18" t="s">
        <v>114</v>
      </c>
      <c r="C50" s="4"/>
      <c r="D50" s="4"/>
      <c r="E50" s="4"/>
      <c r="F50" s="17">
        <f t="shared" si="0"/>
        <v>0</v>
      </c>
    </row>
    <row r="51" spans="1:6" ht="15">
      <c r="A51" s="20" t="s">
        <v>115</v>
      </c>
      <c r="B51" s="18" t="s">
        <v>116</v>
      </c>
      <c r="C51" s="4">
        <v>50</v>
      </c>
      <c r="D51" s="4"/>
      <c r="E51" s="4"/>
      <c r="F51" s="17">
        <v>50</v>
      </c>
    </row>
    <row r="52" spans="1:6" ht="26.25" customHeight="1" hidden="1">
      <c r="A52" s="11" t="s">
        <v>27</v>
      </c>
      <c r="B52" s="12" t="s">
        <v>28</v>
      </c>
      <c r="C52" s="13"/>
      <c r="D52" s="13"/>
      <c r="E52" s="13" t="s">
        <v>31</v>
      </c>
      <c r="F52" s="14" t="s">
        <v>32</v>
      </c>
    </row>
    <row r="53" spans="1:6" ht="15">
      <c r="A53" s="25" t="s">
        <v>117</v>
      </c>
      <c r="B53" s="22" t="s">
        <v>118</v>
      </c>
      <c r="C53" s="5">
        <f>SUM(C47:C51)</f>
        <v>3049</v>
      </c>
      <c r="D53" s="5"/>
      <c r="E53" s="4"/>
      <c r="F53" s="23">
        <f>SUM(F47:F51)</f>
        <v>3049</v>
      </c>
    </row>
    <row r="54" spans="1:6" ht="15">
      <c r="A54" s="29" t="s">
        <v>119</v>
      </c>
      <c r="B54" s="28" t="s">
        <v>120</v>
      </c>
      <c r="C54" s="5">
        <f>SUM(C32+C35+C43+C53)</f>
        <v>12961</v>
      </c>
      <c r="D54" s="5">
        <f>SUM(D32+D35+D43+D53)</f>
        <v>0</v>
      </c>
      <c r="E54" s="4"/>
      <c r="F54" s="23">
        <f>SUM(F32+F35+F43+F53)</f>
        <v>12961</v>
      </c>
    </row>
    <row r="55" spans="1:6" ht="15" hidden="1">
      <c r="A55" s="31" t="s">
        <v>121</v>
      </c>
      <c r="B55" s="18" t="s">
        <v>122</v>
      </c>
      <c r="C55" s="4"/>
      <c r="D55" s="4"/>
      <c r="E55" s="4"/>
      <c r="F55" s="17">
        <f t="shared" si="0"/>
        <v>0</v>
      </c>
    </row>
    <row r="56" spans="1:6" ht="15" hidden="1">
      <c r="A56" s="31" t="s">
        <v>123</v>
      </c>
      <c r="B56" s="18" t="s">
        <v>124</v>
      </c>
      <c r="C56" s="4"/>
      <c r="D56" s="4"/>
      <c r="E56" s="4"/>
      <c r="F56" s="17">
        <f t="shared" si="0"/>
        <v>0</v>
      </c>
    </row>
    <row r="57" spans="1:6" ht="15" hidden="1">
      <c r="A57" s="32" t="s">
        <v>125</v>
      </c>
      <c r="B57" s="18" t="s">
        <v>126</v>
      </c>
      <c r="C57" s="4"/>
      <c r="D57" s="4"/>
      <c r="E57" s="4"/>
      <c r="F57" s="17">
        <f t="shared" si="0"/>
        <v>0</v>
      </c>
    </row>
    <row r="58" spans="1:6" ht="15" hidden="1">
      <c r="A58" s="32" t="s">
        <v>127</v>
      </c>
      <c r="B58" s="18" t="s">
        <v>128</v>
      </c>
      <c r="C58" s="4"/>
      <c r="D58" s="4"/>
      <c r="E58" s="4"/>
      <c r="F58" s="17">
        <f t="shared" si="0"/>
        <v>0</v>
      </c>
    </row>
    <row r="59" spans="1:6" ht="15" hidden="1">
      <c r="A59" s="32" t="s">
        <v>129</v>
      </c>
      <c r="B59" s="18" t="s">
        <v>130</v>
      </c>
      <c r="C59" s="4"/>
      <c r="D59" s="4"/>
      <c r="E59" s="4"/>
      <c r="F59" s="17">
        <f t="shared" si="0"/>
        <v>0</v>
      </c>
    </row>
    <row r="60" spans="1:6" ht="15" hidden="1">
      <c r="A60" s="31" t="s">
        <v>131</v>
      </c>
      <c r="B60" s="18" t="s">
        <v>132</v>
      </c>
      <c r="C60" s="4"/>
      <c r="D60" s="4"/>
      <c r="E60" s="4"/>
      <c r="F60" s="17">
        <f t="shared" si="0"/>
        <v>0</v>
      </c>
    </row>
    <row r="61" spans="1:6" ht="15">
      <c r="A61" s="31" t="s">
        <v>133</v>
      </c>
      <c r="B61" s="18" t="s">
        <v>134</v>
      </c>
      <c r="C61" s="4">
        <v>160</v>
      </c>
      <c r="D61" s="4"/>
      <c r="E61" s="4"/>
      <c r="F61" s="17">
        <v>160</v>
      </c>
    </row>
    <row r="62" spans="1:6" ht="15">
      <c r="A62" s="31" t="s">
        <v>135</v>
      </c>
      <c r="B62" s="18" t="s">
        <v>136</v>
      </c>
      <c r="C62" s="4">
        <v>500</v>
      </c>
      <c r="D62" s="4"/>
      <c r="E62" s="4"/>
      <c r="F62" s="17">
        <v>500</v>
      </c>
    </row>
    <row r="63" spans="1:6" ht="15">
      <c r="A63" s="33" t="s">
        <v>137</v>
      </c>
      <c r="B63" s="28" t="s">
        <v>138</v>
      </c>
      <c r="C63" s="5">
        <f>SUM(C61:C62)</f>
        <v>660</v>
      </c>
      <c r="D63" s="5">
        <f>SUM(D61:D62)</f>
        <v>0</v>
      </c>
      <c r="E63" s="4"/>
      <c r="F63" s="23">
        <f>SUM(F55:F62)</f>
        <v>660</v>
      </c>
    </row>
    <row r="64" spans="1:6" ht="15" hidden="1">
      <c r="A64" s="34" t="s">
        <v>139</v>
      </c>
      <c r="B64" s="18" t="s">
        <v>140</v>
      </c>
      <c r="C64" s="4"/>
      <c r="D64" s="4"/>
      <c r="E64" s="4"/>
      <c r="F64" s="17">
        <f t="shared" si="0"/>
        <v>0</v>
      </c>
    </row>
    <row r="65" spans="1:6" ht="15" hidden="1">
      <c r="A65" s="34" t="s">
        <v>141</v>
      </c>
      <c r="B65" s="18" t="s">
        <v>142</v>
      </c>
      <c r="C65" s="4"/>
      <c r="D65" s="4"/>
      <c r="E65" s="4"/>
      <c r="F65" s="17">
        <f t="shared" si="0"/>
        <v>0</v>
      </c>
    </row>
    <row r="66" spans="1:6" ht="25.5" hidden="1">
      <c r="A66" s="34" t="s">
        <v>143</v>
      </c>
      <c r="B66" s="18" t="s">
        <v>144</v>
      </c>
      <c r="C66" s="4"/>
      <c r="D66" s="4"/>
      <c r="E66" s="4"/>
      <c r="F66" s="17">
        <f t="shared" si="0"/>
        <v>0</v>
      </c>
    </row>
    <row r="67" spans="1:6" ht="25.5" hidden="1">
      <c r="A67" s="34" t="s">
        <v>145</v>
      </c>
      <c r="B67" s="18" t="s">
        <v>146</v>
      </c>
      <c r="C67" s="4"/>
      <c r="D67" s="4"/>
      <c r="E67" s="4"/>
      <c r="F67" s="17">
        <f t="shared" si="0"/>
        <v>0</v>
      </c>
    </row>
    <row r="68" spans="1:6" ht="25.5" hidden="1">
      <c r="A68" s="34" t="s">
        <v>147</v>
      </c>
      <c r="B68" s="18" t="s">
        <v>148</v>
      </c>
      <c r="C68" s="4"/>
      <c r="D68" s="4"/>
      <c r="E68" s="4"/>
      <c r="F68" s="17"/>
    </row>
    <row r="69" spans="1:6" ht="15">
      <c r="A69" s="34" t="s">
        <v>149</v>
      </c>
      <c r="B69" s="18" t="s">
        <v>150</v>
      </c>
      <c r="C69" s="4"/>
      <c r="D69" s="4">
        <v>400</v>
      </c>
      <c r="E69" s="4"/>
      <c r="F69" s="17">
        <v>400</v>
      </c>
    </row>
    <row r="70" spans="1:6" ht="25.5" hidden="1">
      <c r="A70" s="34" t="s">
        <v>151</v>
      </c>
      <c r="B70" s="18" t="s">
        <v>152</v>
      </c>
      <c r="C70" s="4"/>
      <c r="D70" s="4"/>
      <c r="E70" s="4"/>
      <c r="F70" s="17">
        <f t="shared" si="0"/>
        <v>0</v>
      </c>
    </row>
    <row r="71" spans="1:6" ht="25.5" hidden="1">
      <c r="A71" s="34" t="s">
        <v>153</v>
      </c>
      <c r="B71" s="18" t="s">
        <v>154</v>
      </c>
      <c r="C71" s="4"/>
      <c r="D71" s="4"/>
      <c r="E71" s="4"/>
      <c r="F71" s="17">
        <f t="shared" si="0"/>
        <v>0</v>
      </c>
    </row>
    <row r="72" spans="1:6" ht="15" hidden="1">
      <c r="A72" s="34" t="s">
        <v>155</v>
      </c>
      <c r="B72" s="18" t="s">
        <v>156</v>
      </c>
      <c r="C72" s="4"/>
      <c r="D72" s="4"/>
      <c r="E72" s="4"/>
      <c r="F72" s="17">
        <f t="shared" si="0"/>
        <v>0</v>
      </c>
    </row>
    <row r="73" spans="1:6" ht="15" hidden="1">
      <c r="A73" s="35" t="s">
        <v>157</v>
      </c>
      <c r="B73" s="18" t="s">
        <v>158</v>
      </c>
      <c r="C73" s="4"/>
      <c r="D73" s="4"/>
      <c r="E73" s="4"/>
      <c r="F73" s="17">
        <f t="shared" si="0"/>
        <v>0</v>
      </c>
    </row>
    <row r="74" spans="1:6" ht="15">
      <c r="A74" s="34" t="s">
        <v>159</v>
      </c>
      <c r="B74" s="18" t="s">
        <v>160</v>
      </c>
      <c r="C74" s="4"/>
      <c r="D74" s="4">
        <v>870</v>
      </c>
      <c r="E74" s="4"/>
      <c r="F74" s="17">
        <v>870</v>
      </c>
    </row>
    <row r="75" spans="1:6" ht="15">
      <c r="A75" s="35" t="s">
        <v>161</v>
      </c>
      <c r="B75" s="18" t="s">
        <v>162</v>
      </c>
      <c r="C75" s="4">
        <v>2182</v>
      </c>
      <c r="D75" s="4"/>
      <c r="E75" s="4"/>
      <c r="F75" s="17">
        <v>2182</v>
      </c>
    </row>
    <row r="76" spans="1:6" ht="15" hidden="1">
      <c r="A76" s="35" t="s">
        <v>163</v>
      </c>
      <c r="B76" s="18" t="s">
        <v>162</v>
      </c>
      <c r="C76" s="4"/>
      <c r="D76" s="4"/>
      <c r="E76" s="4"/>
      <c r="F76" s="17">
        <f aca="true" t="shared" si="1" ref="F76:F99">SUM(C76+D76)</f>
        <v>0</v>
      </c>
    </row>
    <row r="77" spans="1:6" ht="15">
      <c r="A77" s="33" t="s">
        <v>164</v>
      </c>
      <c r="B77" s="28" t="s">
        <v>165</v>
      </c>
      <c r="C77" s="5">
        <f>SUM(C69:C75)</f>
        <v>2182</v>
      </c>
      <c r="D77" s="5">
        <f>SUM(D30:D75)</f>
        <v>1270</v>
      </c>
      <c r="E77" s="4"/>
      <c r="F77" s="23">
        <f>SUM(F64:F76)</f>
        <v>3452</v>
      </c>
    </row>
    <row r="78" spans="1:6" ht="15.75">
      <c r="A78" s="36" t="s">
        <v>166</v>
      </c>
      <c r="B78" s="28"/>
      <c r="C78" s="37">
        <f>SUM(C27+C28+C54+C63+C77)</f>
        <v>19765</v>
      </c>
      <c r="D78" s="37">
        <f>SUM(D27+D28+D54+D63+D77)</f>
        <v>1499</v>
      </c>
      <c r="E78" s="37">
        <f>SUM(E27+E28+E54+E63+E77)</f>
        <v>0</v>
      </c>
      <c r="F78" s="38">
        <f>SUM(F27+F28+F54+F63+F77)</f>
        <v>21264</v>
      </c>
    </row>
    <row r="79" spans="1:6" ht="15" hidden="1">
      <c r="A79" s="39" t="s">
        <v>167</v>
      </c>
      <c r="B79" s="18" t="s">
        <v>168</v>
      </c>
      <c r="C79" s="4"/>
      <c r="D79" s="4"/>
      <c r="E79" s="4"/>
      <c r="F79" s="17">
        <f t="shared" si="1"/>
        <v>0</v>
      </c>
    </row>
    <row r="80" spans="1:6" ht="15">
      <c r="A80" s="39" t="s">
        <v>169</v>
      </c>
      <c r="B80" s="18" t="s">
        <v>170</v>
      </c>
      <c r="C80" s="4">
        <v>3000</v>
      </c>
      <c r="D80" s="4"/>
      <c r="E80" s="4"/>
      <c r="F80" s="17">
        <v>3000</v>
      </c>
    </row>
    <row r="81" spans="1:6" ht="15" hidden="1">
      <c r="A81" s="39" t="s">
        <v>171</v>
      </c>
      <c r="B81" s="18" t="s">
        <v>172</v>
      </c>
      <c r="C81" s="4"/>
      <c r="D81" s="4"/>
      <c r="E81" s="4"/>
      <c r="F81" s="17">
        <f t="shared" si="1"/>
        <v>0</v>
      </c>
    </row>
    <row r="82" spans="1:6" ht="15" hidden="1">
      <c r="A82" s="39" t="s">
        <v>173</v>
      </c>
      <c r="B82" s="18" t="s">
        <v>174</v>
      </c>
      <c r="C82" s="4"/>
      <c r="D82" s="4"/>
      <c r="E82" s="4"/>
      <c r="F82" s="17">
        <f t="shared" si="1"/>
        <v>0</v>
      </c>
    </row>
    <row r="83" spans="1:6" ht="15" hidden="1">
      <c r="A83" s="24" t="s">
        <v>175</v>
      </c>
      <c r="B83" s="18" t="s">
        <v>176</v>
      </c>
      <c r="C83" s="4"/>
      <c r="D83" s="4"/>
      <c r="E83" s="4"/>
      <c r="F83" s="17">
        <f t="shared" si="1"/>
        <v>0</v>
      </c>
    </row>
    <row r="84" spans="1:6" ht="15" hidden="1">
      <c r="A84" s="24" t="s">
        <v>177</v>
      </c>
      <c r="B84" s="18" t="s">
        <v>178</v>
      </c>
      <c r="C84" s="4"/>
      <c r="D84" s="4"/>
      <c r="E84" s="4"/>
      <c r="F84" s="17">
        <f t="shared" si="1"/>
        <v>0</v>
      </c>
    </row>
    <row r="85" spans="1:6" ht="15">
      <c r="A85" s="24" t="s">
        <v>179</v>
      </c>
      <c r="B85" s="18" t="s">
        <v>180</v>
      </c>
      <c r="C85" s="4">
        <v>810</v>
      </c>
      <c r="D85" s="4"/>
      <c r="E85" s="4"/>
      <c r="F85" s="17">
        <v>810</v>
      </c>
    </row>
    <row r="86" spans="1:6" ht="15">
      <c r="A86" s="40" t="s">
        <v>181</v>
      </c>
      <c r="B86" s="28" t="s">
        <v>182</v>
      </c>
      <c r="C86" s="5">
        <f>SUM(C80:C85)</f>
        <v>3810</v>
      </c>
      <c r="D86" s="5">
        <f>SUM(D80:D85)</f>
        <v>0</v>
      </c>
      <c r="E86" s="4"/>
      <c r="F86" s="23">
        <f>SUM(F79:F85)</f>
        <v>3810</v>
      </c>
    </row>
    <row r="87" spans="1:6" ht="15">
      <c r="A87" s="31" t="s">
        <v>183</v>
      </c>
      <c r="B87" s="18" t="s">
        <v>184</v>
      </c>
      <c r="C87" s="4">
        <v>8000</v>
      </c>
      <c r="D87" s="4"/>
      <c r="E87" s="4"/>
      <c r="F87" s="17">
        <v>8000</v>
      </c>
    </row>
    <row r="88" spans="1:6" ht="15" hidden="1">
      <c r="A88" s="31" t="s">
        <v>185</v>
      </c>
      <c r="B88" s="18" t="s">
        <v>186</v>
      </c>
      <c r="C88" s="4"/>
      <c r="D88" s="4"/>
      <c r="E88" s="4"/>
      <c r="F88" s="17">
        <f t="shared" si="1"/>
        <v>0</v>
      </c>
    </row>
    <row r="89" spans="1:6" ht="15" hidden="1">
      <c r="A89" s="31" t="s">
        <v>187</v>
      </c>
      <c r="B89" s="18" t="s">
        <v>188</v>
      </c>
      <c r="C89" s="4"/>
      <c r="D89" s="4"/>
      <c r="E89" s="4"/>
      <c r="F89" s="17">
        <f t="shared" si="1"/>
        <v>0</v>
      </c>
    </row>
    <row r="90" spans="1:6" ht="15">
      <c r="A90" s="31" t="s">
        <v>189</v>
      </c>
      <c r="B90" s="18" t="s">
        <v>190</v>
      </c>
      <c r="C90" s="4">
        <v>2160</v>
      </c>
      <c r="D90" s="4"/>
      <c r="E90" s="4"/>
      <c r="F90" s="17">
        <v>2160</v>
      </c>
    </row>
    <row r="91" spans="1:6" ht="15">
      <c r="A91" s="33" t="s">
        <v>191</v>
      </c>
      <c r="B91" s="28" t="s">
        <v>192</v>
      </c>
      <c r="C91" s="5">
        <f>SUM(C87:C90)</f>
        <v>10160</v>
      </c>
      <c r="D91" s="5"/>
      <c r="E91" s="5"/>
      <c r="F91" s="23">
        <f>SUM(F87:F90)</f>
        <v>10160</v>
      </c>
    </row>
    <row r="92" spans="1:6" ht="25.5" hidden="1">
      <c r="A92" s="31" t="s">
        <v>193</v>
      </c>
      <c r="B92" s="18" t="s">
        <v>194</v>
      </c>
      <c r="C92" s="4"/>
      <c r="D92" s="4"/>
      <c r="E92" s="4"/>
      <c r="F92" s="17">
        <f t="shared" si="1"/>
        <v>0</v>
      </c>
    </row>
    <row r="93" spans="1:6" ht="25.5" hidden="1">
      <c r="A93" s="31" t="s">
        <v>195</v>
      </c>
      <c r="B93" s="18" t="s">
        <v>196</v>
      </c>
      <c r="C93" s="4"/>
      <c r="D93" s="4"/>
      <c r="E93" s="4"/>
      <c r="F93" s="17">
        <f t="shared" si="1"/>
        <v>0</v>
      </c>
    </row>
    <row r="94" spans="1:6" ht="25.5" hidden="1">
      <c r="A94" s="31" t="s">
        <v>197</v>
      </c>
      <c r="B94" s="18" t="s">
        <v>198</v>
      </c>
      <c r="C94" s="4"/>
      <c r="D94" s="4"/>
      <c r="E94" s="4"/>
      <c r="F94" s="17">
        <f t="shared" si="1"/>
        <v>0</v>
      </c>
    </row>
    <row r="95" spans="1:6" ht="15" hidden="1">
      <c r="A95" s="31" t="s">
        <v>199</v>
      </c>
      <c r="B95" s="18" t="s">
        <v>200</v>
      </c>
      <c r="C95" s="4"/>
      <c r="D95" s="4"/>
      <c r="E95" s="4"/>
      <c r="F95" s="17">
        <f t="shared" si="1"/>
        <v>0</v>
      </c>
    </row>
    <row r="96" spans="1:6" ht="25.5" hidden="1">
      <c r="A96" s="31" t="s">
        <v>201</v>
      </c>
      <c r="B96" s="18" t="s">
        <v>202</v>
      </c>
      <c r="C96" s="4"/>
      <c r="D96" s="4"/>
      <c r="E96" s="4"/>
      <c r="F96" s="17">
        <f t="shared" si="1"/>
        <v>0</v>
      </c>
    </row>
    <row r="97" spans="1:6" ht="25.5" hidden="1">
      <c r="A97" s="31" t="s">
        <v>203</v>
      </c>
      <c r="B97" s="18" t="s">
        <v>204</v>
      </c>
      <c r="C97" s="4"/>
      <c r="D97" s="4"/>
      <c r="E97" s="4"/>
      <c r="F97" s="17">
        <f t="shared" si="1"/>
        <v>0</v>
      </c>
    </row>
    <row r="98" spans="1:6" ht="15">
      <c r="A98" s="31" t="s">
        <v>205</v>
      </c>
      <c r="B98" s="18" t="s">
        <v>206</v>
      </c>
      <c r="C98" s="4">
        <v>200</v>
      </c>
      <c r="D98" s="4"/>
      <c r="E98" s="4"/>
      <c r="F98" s="17">
        <v>200</v>
      </c>
    </row>
    <row r="99" spans="1:6" ht="15" hidden="1">
      <c r="A99" s="31" t="s">
        <v>207</v>
      </c>
      <c r="B99" s="18" t="s">
        <v>208</v>
      </c>
      <c r="C99" s="4"/>
      <c r="D99" s="4"/>
      <c r="E99" s="4"/>
      <c r="F99" s="17">
        <f t="shared" si="1"/>
        <v>0</v>
      </c>
    </row>
    <row r="100" spans="1:6" ht="15">
      <c r="A100" s="33" t="s">
        <v>209</v>
      </c>
      <c r="B100" s="28" t="s">
        <v>210</v>
      </c>
      <c r="C100" s="5">
        <f>SUM(C98:C99)</f>
        <v>200</v>
      </c>
      <c r="D100" s="5"/>
      <c r="E100" s="5"/>
      <c r="F100" s="23">
        <f>SUM(F92:F99)</f>
        <v>200</v>
      </c>
    </row>
    <row r="101" spans="1:6" ht="15.75">
      <c r="A101" s="36" t="s">
        <v>211</v>
      </c>
      <c r="B101" s="28"/>
      <c r="C101" s="37">
        <f>SUM(C86+C91+C100)</f>
        <v>14170</v>
      </c>
      <c r="D101" s="37"/>
      <c r="E101" s="37"/>
      <c r="F101" s="38">
        <f>SUM(F86+F91+F100)</f>
        <v>14170</v>
      </c>
    </row>
    <row r="102" spans="1:6" ht="15.75">
      <c r="A102" s="41" t="s">
        <v>212</v>
      </c>
      <c r="B102" s="42" t="s">
        <v>213</v>
      </c>
      <c r="C102" s="5">
        <f>SUM(C78+C101)</f>
        <v>33935</v>
      </c>
      <c r="D102" s="5">
        <f>SUM(D27+D28+D54+D63+D77+D86+D91+D100)</f>
        <v>1499</v>
      </c>
      <c r="E102" s="5">
        <f>SUM(E78+E101)</f>
        <v>0</v>
      </c>
      <c r="F102" s="5">
        <f>SUM(F78+F101)</f>
        <v>35434</v>
      </c>
    </row>
    <row r="103" spans="1:6" ht="15" hidden="1">
      <c r="A103" s="31" t="s">
        <v>214</v>
      </c>
      <c r="B103" s="20" t="s">
        <v>215</v>
      </c>
      <c r="C103" s="43"/>
      <c r="D103" s="43"/>
      <c r="E103" s="31"/>
      <c r="F103" s="43">
        <v>0</v>
      </c>
    </row>
    <row r="104" spans="1:6" ht="15" hidden="1">
      <c r="A104" s="31" t="s">
        <v>216</v>
      </c>
      <c r="B104" s="20" t="s">
        <v>217</v>
      </c>
      <c r="C104" s="43"/>
      <c r="D104" s="43"/>
      <c r="E104" s="31"/>
      <c r="F104" s="43">
        <v>0</v>
      </c>
    </row>
    <row r="105" spans="1:6" ht="15" hidden="1">
      <c r="A105" s="31" t="s">
        <v>218</v>
      </c>
      <c r="B105" s="20" t="s">
        <v>219</v>
      </c>
      <c r="C105" s="43"/>
      <c r="D105" s="43"/>
      <c r="E105" s="31"/>
      <c r="F105" s="44">
        <v>0</v>
      </c>
    </row>
    <row r="106" spans="1:6" ht="15" hidden="1">
      <c r="A106" s="45" t="s">
        <v>220</v>
      </c>
      <c r="B106" s="25" t="s">
        <v>221</v>
      </c>
      <c r="C106" s="44"/>
      <c r="D106" s="44"/>
      <c r="E106" s="45"/>
      <c r="F106" s="44">
        <f>SUM(F103:F105)</f>
        <v>0</v>
      </c>
    </row>
    <row r="107" spans="1:6" ht="15" hidden="1">
      <c r="A107" s="46" t="s">
        <v>222</v>
      </c>
      <c r="B107" s="20" t="s">
        <v>223</v>
      </c>
      <c r="C107" s="47"/>
      <c r="D107" s="35"/>
      <c r="E107" s="46"/>
      <c r="F107" s="47">
        <v>0</v>
      </c>
    </row>
    <row r="108" spans="1:6" ht="15" hidden="1">
      <c r="A108" s="46" t="s">
        <v>224</v>
      </c>
      <c r="B108" s="20" t="s">
        <v>225</v>
      </c>
      <c r="C108" s="47"/>
      <c r="D108" s="35"/>
      <c r="E108" s="46"/>
      <c r="F108" s="47">
        <v>0</v>
      </c>
    </row>
    <row r="109" spans="1:6" ht="15" hidden="1">
      <c r="A109" s="31" t="s">
        <v>226</v>
      </c>
      <c r="B109" s="20" t="s">
        <v>227</v>
      </c>
      <c r="C109" s="43"/>
      <c r="D109" s="34"/>
      <c r="E109" s="31"/>
      <c r="F109" s="43">
        <v>0</v>
      </c>
    </row>
    <row r="110" spans="1:6" ht="15" hidden="1">
      <c r="A110" s="31" t="s">
        <v>228</v>
      </c>
      <c r="B110" s="20" t="s">
        <v>229</v>
      </c>
      <c r="C110" s="43"/>
      <c r="D110" s="34"/>
      <c r="E110" s="31"/>
      <c r="F110" s="43">
        <v>0</v>
      </c>
    </row>
    <row r="111" spans="1:6" ht="15" hidden="1">
      <c r="A111" s="48" t="s">
        <v>230</v>
      </c>
      <c r="B111" s="25" t="s">
        <v>231</v>
      </c>
      <c r="C111" s="49"/>
      <c r="D111" s="50"/>
      <c r="E111" s="48"/>
      <c r="F111" s="49">
        <v>0</v>
      </c>
    </row>
    <row r="112" spans="1:6" ht="15" hidden="1">
      <c r="A112" s="46" t="s">
        <v>232</v>
      </c>
      <c r="B112" s="20" t="s">
        <v>233</v>
      </c>
      <c r="C112" s="47"/>
      <c r="D112" s="35"/>
      <c r="E112" s="46"/>
      <c r="F112" s="47">
        <v>0</v>
      </c>
    </row>
    <row r="113" spans="1:6" ht="15">
      <c r="A113" s="46" t="s">
        <v>234</v>
      </c>
      <c r="B113" s="20" t="s">
        <v>235</v>
      </c>
      <c r="C113" s="47">
        <v>544</v>
      </c>
      <c r="D113" s="35"/>
      <c r="E113" s="46"/>
      <c r="F113" s="47">
        <v>544</v>
      </c>
    </row>
    <row r="114" spans="1:6" ht="15">
      <c r="A114" s="48" t="s">
        <v>236</v>
      </c>
      <c r="B114" s="25" t="s">
        <v>237</v>
      </c>
      <c r="C114" s="49">
        <f>SUM(C113)</f>
        <v>544</v>
      </c>
      <c r="D114" s="35"/>
      <c r="E114" s="46"/>
      <c r="F114" s="49">
        <f>SUM(F112:F113)</f>
        <v>544</v>
      </c>
    </row>
    <row r="115" spans="1:6" ht="15" hidden="1">
      <c r="A115" s="46" t="s">
        <v>238</v>
      </c>
      <c r="B115" s="20" t="s">
        <v>239</v>
      </c>
      <c r="C115" s="47"/>
      <c r="D115" s="35"/>
      <c r="E115" s="46"/>
      <c r="F115" s="47">
        <v>0</v>
      </c>
    </row>
    <row r="116" spans="1:6" ht="15" hidden="1">
      <c r="A116" s="46" t="s">
        <v>240</v>
      </c>
      <c r="B116" s="20" t="s">
        <v>241</v>
      </c>
      <c r="C116" s="47"/>
      <c r="D116" s="35"/>
      <c r="E116" s="46"/>
      <c r="F116" s="47">
        <v>0</v>
      </c>
    </row>
    <row r="117" spans="1:6" ht="15" hidden="1">
      <c r="A117" s="46" t="s">
        <v>242</v>
      </c>
      <c r="B117" s="20" t="s">
        <v>243</v>
      </c>
      <c r="C117" s="47"/>
      <c r="D117" s="35"/>
      <c r="E117" s="46"/>
      <c r="F117" s="47">
        <v>0</v>
      </c>
    </row>
    <row r="118" spans="1:6" ht="15" hidden="1">
      <c r="A118" s="51" t="s">
        <v>244</v>
      </c>
      <c r="B118" s="29" t="s">
        <v>245</v>
      </c>
      <c r="C118" s="49"/>
      <c r="D118" s="50"/>
      <c r="E118" s="48"/>
      <c r="F118" s="49">
        <v>0</v>
      </c>
    </row>
    <row r="119" spans="1:6" ht="15" hidden="1">
      <c r="A119" s="46" t="s">
        <v>246</v>
      </c>
      <c r="B119" s="20" t="s">
        <v>247</v>
      </c>
      <c r="C119" s="47"/>
      <c r="D119" s="35"/>
      <c r="E119" s="46"/>
      <c r="F119" s="47">
        <v>0</v>
      </c>
    </row>
    <row r="120" spans="1:6" ht="15" hidden="1">
      <c r="A120" s="31" t="s">
        <v>248</v>
      </c>
      <c r="B120" s="20" t="s">
        <v>249</v>
      </c>
      <c r="C120" s="43"/>
      <c r="D120" s="34"/>
      <c r="E120" s="31"/>
      <c r="F120" s="43">
        <v>0</v>
      </c>
    </row>
    <row r="121" spans="1:6" ht="15" hidden="1">
      <c r="A121" s="46" t="s">
        <v>250</v>
      </c>
      <c r="B121" s="20" t="s">
        <v>251</v>
      </c>
      <c r="C121" s="47"/>
      <c r="D121" s="35"/>
      <c r="E121" s="46"/>
      <c r="F121" s="47">
        <v>0</v>
      </c>
    </row>
    <row r="122" spans="1:6" ht="15" hidden="1">
      <c r="A122" s="46" t="s">
        <v>252</v>
      </c>
      <c r="B122" s="20" t="s">
        <v>253</v>
      </c>
      <c r="C122" s="47"/>
      <c r="D122" s="35"/>
      <c r="E122" s="46"/>
      <c r="F122" s="47">
        <v>0</v>
      </c>
    </row>
    <row r="123" spans="1:6" ht="23.25" customHeight="1" hidden="1">
      <c r="A123" s="51" t="s">
        <v>254</v>
      </c>
      <c r="B123" s="29" t="s">
        <v>255</v>
      </c>
      <c r="C123" s="49"/>
      <c r="D123" s="50"/>
      <c r="E123" s="48"/>
      <c r="F123" s="49">
        <v>0</v>
      </c>
    </row>
    <row r="124" spans="1:6" ht="15" hidden="1">
      <c r="A124" s="31" t="s">
        <v>256</v>
      </c>
      <c r="B124" s="20" t="s">
        <v>257</v>
      </c>
      <c r="C124" s="43"/>
      <c r="D124" s="34"/>
      <c r="E124" s="31"/>
      <c r="F124" s="43">
        <v>0</v>
      </c>
    </row>
    <row r="125" spans="1:6" ht="15.75">
      <c r="A125" s="52" t="s">
        <v>258</v>
      </c>
      <c r="B125" s="53" t="s">
        <v>259</v>
      </c>
      <c r="C125" s="49">
        <f>SUM(C114)</f>
        <v>544</v>
      </c>
      <c r="D125" s="50"/>
      <c r="E125" s="48">
        <f>SUM(E106+E111+E114+E118+E123)</f>
        <v>0</v>
      </c>
      <c r="F125" s="49">
        <f>SUM(F106+F111+F114+F118+F123)</f>
        <v>544</v>
      </c>
    </row>
    <row r="126" spans="1:6" ht="15.75">
      <c r="A126" s="54" t="s">
        <v>12</v>
      </c>
      <c r="B126" s="55"/>
      <c r="C126" s="5">
        <f>SUM(C102+C125)</f>
        <v>34479</v>
      </c>
      <c r="D126" s="5">
        <f>SUM(D102+D125)</f>
        <v>1499</v>
      </c>
      <c r="E126" s="5">
        <f>SUM(E102+E125)</f>
        <v>0</v>
      </c>
      <c r="F126" s="5">
        <f>SUM(F102+F125)</f>
        <v>35978</v>
      </c>
    </row>
  </sheetData>
  <sheetProtection/>
  <mergeCells count="5">
    <mergeCell ref="A1:F1"/>
    <mergeCell ref="A2:F2"/>
    <mergeCell ref="A3:F3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48.28125" style="2" customWidth="1"/>
    <col min="2" max="2" width="9.140625" style="2" customWidth="1"/>
    <col min="3" max="3" width="11.57421875" style="2" customWidth="1"/>
    <col min="4" max="4" width="11.28125" style="2" customWidth="1"/>
    <col min="5" max="5" width="11.28125" style="2" hidden="1" customWidth="1"/>
    <col min="6" max="6" width="12.140625" style="2" customWidth="1"/>
    <col min="7" max="16384" width="9.140625" style="2" customWidth="1"/>
  </cols>
  <sheetData>
    <row r="1" spans="1:6" ht="15">
      <c r="A1" s="134"/>
      <c r="B1" s="134"/>
      <c r="C1" s="134"/>
      <c r="D1" s="134"/>
      <c r="E1" s="134"/>
      <c r="F1" s="134"/>
    </row>
    <row r="2" spans="1:6" ht="15">
      <c r="A2" s="134" t="s">
        <v>309</v>
      </c>
      <c r="B2" s="134"/>
      <c r="C2" s="134"/>
      <c r="D2" s="134"/>
      <c r="E2" s="134"/>
      <c r="F2" s="134"/>
    </row>
    <row r="3" spans="1:6" ht="15.75">
      <c r="A3" s="139" t="s">
        <v>261</v>
      </c>
      <c r="B3" s="140"/>
      <c r="C3" s="140"/>
      <c r="D3" s="140"/>
      <c r="E3" s="140"/>
      <c r="F3" s="141"/>
    </row>
    <row r="4" spans="1:6" ht="15.75" customHeight="1">
      <c r="A4" s="139" t="s">
        <v>262</v>
      </c>
      <c r="B4" s="140"/>
      <c r="C4" s="140"/>
      <c r="D4" s="140"/>
      <c r="E4" s="140"/>
      <c r="F4" s="141"/>
    </row>
    <row r="5" spans="1:6" ht="32.25" customHeight="1">
      <c r="A5" s="11" t="s">
        <v>27</v>
      </c>
      <c r="B5" s="12" t="s">
        <v>263</v>
      </c>
      <c r="C5" s="57" t="s">
        <v>29</v>
      </c>
      <c r="D5" s="57" t="s">
        <v>30</v>
      </c>
      <c r="E5" s="57" t="s">
        <v>31</v>
      </c>
      <c r="F5" s="58" t="s">
        <v>32</v>
      </c>
    </row>
    <row r="6" spans="1:6" ht="15">
      <c r="A6" s="19" t="s">
        <v>264</v>
      </c>
      <c r="B6" s="24" t="s">
        <v>265</v>
      </c>
      <c r="C6" s="17">
        <v>13936</v>
      </c>
      <c r="D6" s="17">
        <v>0</v>
      </c>
      <c r="E6" s="17"/>
      <c r="F6" s="17">
        <v>13936</v>
      </c>
    </row>
    <row r="7" spans="1:6" ht="15">
      <c r="A7" s="25" t="s">
        <v>274</v>
      </c>
      <c r="B7" s="59" t="s">
        <v>275</v>
      </c>
      <c r="C7" s="23">
        <f>SUM(C6)</f>
        <v>13936</v>
      </c>
      <c r="D7" s="17">
        <v>0</v>
      </c>
      <c r="E7" s="23"/>
      <c r="F7" s="23">
        <f>SUM(F6)</f>
        <v>13936</v>
      </c>
    </row>
    <row r="8" spans="1:6" ht="28.5" customHeight="1">
      <c r="A8" s="29" t="s">
        <v>276</v>
      </c>
      <c r="B8" s="40" t="s">
        <v>277</v>
      </c>
      <c r="C8" s="23">
        <f>SUM(C7)</f>
        <v>13936</v>
      </c>
      <c r="D8" s="17">
        <v>0</v>
      </c>
      <c r="E8" s="17"/>
      <c r="F8" s="23">
        <f>SUM(F7)</f>
        <v>13936</v>
      </c>
    </row>
    <row r="9" spans="1:6" ht="15">
      <c r="A9" s="20" t="s">
        <v>278</v>
      </c>
      <c r="B9" s="24" t="s">
        <v>279</v>
      </c>
      <c r="C9" s="17">
        <v>1599</v>
      </c>
      <c r="D9" s="17">
        <v>0</v>
      </c>
      <c r="E9" s="17"/>
      <c r="F9" s="17">
        <v>1599</v>
      </c>
    </row>
    <row r="10" spans="1:6" ht="15">
      <c r="A10" s="20" t="s">
        <v>280</v>
      </c>
      <c r="B10" s="24" t="s">
        <v>281</v>
      </c>
      <c r="C10" s="17">
        <v>2500</v>
      </c>
      <c r="D10" s="17">
        <v>0</v>
      </c>
      <c r="E10" s="17"/>
      <c r="F10" s="17">
        <v>2500</v>
      </c>
    </row>
    <row r="11" spans="1:6" ht="15">
      <c r="A11" s="20" t="s">
        <v>282</v>
      </c>
      <c r="B11" s="24" t="s">
        <v>283</v>
      </c>
      <c r="C11" s="17">
        <v>800</v>
      </c>
      <c r="D11" s="17">
        <v>0</v>
      </c>
      <c r="E11" s="17"/>
      <c r="F11" s="17">
        <v>800</v>
      </c>
    </row>
    <row r="12" spans="1:6" ht="15">
      <c r="A12" s="29" t="s">
        <v>289</v>
      </c>
      <c r="B12" s="40" t="s">
        <v>290</v>
      </c>
      <c r="C12" s="23">
        <f>SUM(C9:C11)</f>
        <v>4899</v>
      </c>
      <c r="D12" s="17">
        <v>0</v>
      </c>
      <c r="E12" s="23"/>
      <c r="F12" s="23">
        <f>SUM(F9:F11)</f>
        <v>4899</v>
      </c>
    </row>
    <row r="13" spans="1:6" ht="33" customHeight="1" hidden="1">
      <c r="A13" s="11" t="s">
        <v>27</v>
      </c>
      <c r="B13" s="12" t="s">
        <v>263</v>
      </c>
      <c r="C13" s="57"/>
      <c r="D13" s="17">
        <v>0</v>
      </c>
      <c r="E13" s="57"/>
      <c r="F13" s="58"/>
    </row>
    <row r="14" spans="1:6" ht="15">
      <c r="A14" s="31" t="s">
        <v>291</v>
      </c>
      <c r="B14" s="24" t="s">
        <v>292</v>
      </c>
      <c r="C14" s="17">
        <v>4622</v>
      </c>
      <c r="D14" s="17">
        <v>0</v>
      </c>
      <c r="E14" s="17"/>
      <c r="F14" s="17">
        <v>4622</v>
      </c>
    </row>
    <row r="15" spans="1:6" ht="15">
      <c r="A15" s="31" t="s">
        <v>293</v>
      </c>
      <c r="B15" s="24" t="s">
        <v>294</v>
      </c>
      <c r="C15" s="17">
        <v>1802</v>
      </c>
      <c r="D15" s="17">
        <v>0</v>
      </c>
      <c r="E15" s="17"/>
      <c r="F15" s="17">
        <v>1802</v>
      </c>
    </row>
    <row r="16" spans="1:6" ht="15">
      <c r="A16" s="31" t="s">
        <v>295</v>
      </c>
      <c r="B16" s="24" t="s">
        <v>296</v>
      </c>
      <c r="C16" s="17">
        <v>1708</v>
      </c>
      <c r="D16" s="17">
        <v>0</v>
      </c>
      <c r="E16" s="17"/>
      <c r="F16" s="17">
        <v>1708</v>
      </c>
    </row>
    <row r="17" spans="1:6" ht="15">
      <c r="A17" s="33" t="s">
        <v>297</v>
      </c>
      <c r="B17" s="40" t="s">
        <v>298</v>
      </c>
      <c r="C17" s="23">
        <f>SUM(C14:C16)</f>
        <v>8132</v>
      </c>
      <c r="D17" s="17">
        <v>0</v>
      </c>
      <c r="E17" s="23"/>
      <c r="F17" s="23">
        <f>SUM(F14:F16)</f>
        <v>8132</v>
      </c>
    </row>
    <row r="18" spans="1:6" ht="15.75">
      <c r="A18" s="60" t="s">
        <v>299</v>
      </c>
      <c r="B18" s="61" t="s">
        <v>300</v>
      </c>
      <c r="C18" s="23">
        <f>SUM(C8+C12+C17)</f>
        <v>26967</v>
      </c>
      <c r="D18" s="17">
        <v>0</v>
      </c>
      <c r="E18" s="23"/>
      <c r="F18" s="23">
        <f>SUM(F8+F12+F17)</f>
        <v>26967</v>
      </c>
    </row>
    <row r="19" spans="1:6" ht="15.75">
      <c r="A19" s="62" t="s">
        <v>301</v>
      </c>
      <c r="B19" s="61"/>
      <c r="C19" s="23">
        <v>5703</v>
      </c>
      <c r="D19" s="17">
        <v>0</v>
      </c>
      <c r="E19" s="23"/>
      <c r="F19" s="23">
        <v>5703</v>
      </c>
    </row>
    <row r="20" spans="1:6" ht="15.75">
      <c r="A20" s="62" t="s">
        <v>302</v>
      </c>
      <c r="B20" s="61"/>
      <c r="C20" s="23">
        <v>-14170</v>
      </c>
      <c r="D20" s="17">
        <v>0</v>
      </c>
      <c r="E20" s="23"/>
      <c r="F20" s="23">
        <v>-14170</v>
      </c>
    </row>
    <row r="21" spans="1:6" ht="25.5">
      <c r="A21" s="20" t="s">
        <v>303</v>
      </c>
      <c r="B21" s="20" t="s">
        <v>304</v>
      </c>
      <c r="C21" s="17">
        <v>9011</v>
      </c>
      <c r="D21" s="17">
        <v>0</v>
      </c>
      <c r="E21" s="17"/>
      <c r="F21" s="17">
        <v>9011</v>
      </c>
    </row>
    <row r="22" spans="1:6" ht="15">
      <c r="A22" s="25" t="s">
        <v>305</v>
      </c>
      <c r="B22" s="25" t="s">
        <v>306</v>
      </c>
      <c r="C22" s="23">
        <f>SUM(C21)</f>
        <v>9011</v>
      </c>
      <c r="D22" s="17">
        <v>0</v>
      </c>
      <c r="E22" s="23"/>
      <c r="F22" s="23">
        <f>SUM(F21)</f>
        <v>9011</v>
      </c>
    </row>
    <row r="23" spans="1:6" ht="15.75">
      <c r="A23" s="63" t="s">
        <v>307</v>
      </c>
      <c r="B23" s="64" t="s">
        <v>308</v>
      </c>
      <c r="C23" s="23">
        <f>SUM(C22)</f>
        <v>9011</v>
      </c>
      <c r="D23" s="17">
        <v>0</v>
      </c>
      <c r="E23" s="23"/>
      <c r="F23" s="23">
        <f>SUM(F22)</f>
        <v>9011</v>
      </c>
    </row>
    <row r="24" spans="1:6" ht="15.75">
      <c r="A24" s="62" t="s">
        <v>22</v>
      </c>
      <c r="B24" s="65"/>
      <c r="C24" s="23">
        <f>SUM(C18+C23)</f>
        <v>35978</v>
      </c>
      <c r="D24" s="17">
        <v>0</v>
      </c>
      <c r="E24" s="23"/>
      <c r="F24" s="23">
        <f>SUM(F8+F12+F17+F23)</f>
        <v>35978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67.57421875" style="2" customWidth="1"/>
    <col min="2" max="2" width="28.00390625" style="2" customWidth="1"/>
    <col min="3" max="4" width="21.140625" style="2" hidden="1" customWidth="1"/>
    <col min="5" max="5" width="18.421875" style="2" hidden="1" customWidth="1"/>
    <col min="6" max="16384" width="9.140625" style="2" customWidth="1"/>
  </cols>
  <sheetData>
    <row r="1" spans="1:2" ht="15">
      <c r="A1" s="134"/>
      <c r="B1" s="134"/>
    </row>
    <row r="2" spans="1:6" ht="15">
      <c r="A2" s="134" t="s">
        <v>342</v>
      </c>
      <c r="B2" s="134"/>
      <c r="C2" s="1"/>
      <c r="D2" s="1"/>
      <c r="E2" s="1"/>
      <c r="F2" s="1"/>
    </row>
    <row r="3" spans="1:6" ht="15.75">
      <c r="A3" s="139" t="s">
        <v>343</v>
      </c>
      <c r="B3" s="142"/>
      <c r="C3" s="8"/>
      <c r="D3" s="8"/>
      <c r="E3" s="8"/>
      <c r="F3" s="9"/>
    </row>
    <row r="4" spans="1:5" ht="16.5">
      <c r="A4" s="143" t="s">
        <v>310</v>
      </c>
      <c r="B4" s="144"/>
      <c r="C4" s="144"/>
      <c r="D4" s="144"/>
      <c r="E4" s="144"/>
    </row>
    <row r="5" ht="15">
      <c r="A5" s="67"/>
    </row>
    <row r="6" ht="15">
      <c r="A6" s="67"/>
    </row>
    <row r="7" spans="1:11" ht="66.75" customHeight="1">
      <c r="A7" s="68" t="s">
        <v>311</v>
      </c>
      <c r="B7" s="69" t="s">
        <v>312</v>
      </c>
      <c r="C7" s="70" t="s">
        <v>313</v>
      </c>
      <c r="D7" s="70" t="s">
        <v>313</v>
      </c>
      <c r="E7" s="71" t="s">
        <v>314</v>
      </c>
      <c r="J7" s="76"/>
      <c r="K7" s="76" t="s">
        <v>344</v>
      </c>
    </row>
    <row r="8" spans="1:5" ht="15">
      <c r="A8" s="70" t="s">
        <v>315</v>
      </c>
      <c r="B8" s="72"/>
      <c r="C8" s="72"/>
      <c r="D8" s="72"/>
      <c r="E8" s="17"/>
    </row>
    <row r="9" spans="1:5" ht="15">
      <c r="A9" s="70" t="s">
        <v>316</v>
      </c>
      <c r="B9" s="72"/>
      <c r="C9" s="72"/>
      <c r="D9" s="72"/>
      <c r="E9" s="17"/>
    </row>
    <row r="10" spans="1:5" ht="15">
      <c r="A10" s="70" t="s">
        <v>317</v>
      </c>
      <c r="B10" s="72"/>
      <c r="C10" s="72"/>
      <c r="D10" s="72"/>
      <c r="E10" s="17"/>
    </row>
    <row r="11" spans="1:5" ht="15">
      <c r="A11" s="70" t="s">
        <v>318</v>
      </c>
      <c r="B11" s="72"/>
      <c r="C11" s="72"/>
      <c r="D11" s="72"/>
      <c r="E11" s="17"/>
    </row>
    <row r="12" spans="1:5" ht="15">
      <c r="A12" s="73" t="s">
        <v>319</v>
      </c>
      <c r="B12" s="72"/>
      <c r="C12" s="72"/>
      <c r="D12" s="72"/>
      <c r="E12" s="17"/>
    </row>
    <row r="13" spans="1:5" ht="15">
      <c r="A13" s="70" t="s">
        <v>320</v>
      </c>
      <c r="B13" s="72"/>
      <c r="C13" s="72"/>
      <c r="D13" s="72"/>
      <c r="E13" s="17"/>
    </row>
    <row r="14" spans="1:5" ht="25.5">
      <c r="A14" s="70" t="s">
        <v>321</v>
      </c>
      <c r="B14" s="72"/>
      <c r="C14" s="72"/>
      <c r="D14" s="72"/>
      <c r="E14" s="17"/>
    </row>
    <row r="15" spans="1:5" ht="15">
      <c r="A15" s="70" t="s">
        <v>322</v>
      </c>
      <c r="B15" s="72"/>
      <c r="C15" s="72"/>
      <c r="D15" s="72"/>
      <c r="E15" s="17"/>
    </row>
    <row r="16" spans="1:5" ht="15">
      <c r="A16" s="70" t="s">
        <v>323</v>
      </c>
      <c r="B16" s="72"/>
      <c r="C16" s="72"/>
      <c r="D16" s="72"/>
      <c r="E16" s="17"/>
    </row>
    <row r="17" spans="1:5" ht="15">
      <c r="A17" s="70" t="s">
        <v>324</v>
      </c>
      <c r="B17" s="72"/>
      <c r="C17" s="72"/>
      <c r="D17" s="72"/>
      <c r="E17" s="17"/>
    </row>
    <row r="18" spans="1:5" ht="15">
      <c r="A18" s="70" t="s">
        <v>325</v>
      </c>
      <c r="B18" s="72"/>
      <c r="C18" s="72"/>
      <c r="D18" s="72"/>
      <c r="E18" s="17"/>
    </row>
    <row r="19" spans="1:5" ht="15">
      <c r="A19" s="70" t="s">
        <v>326</v>
      </c>
      <c r="B19" s="72"/>
      <c r="C19" s="72"/>
      <c r="D19" s="72"/>
      <c r="E19" s="17"/>
    </row>
    <row r="20" spans="1:5" ht="15">
      <c r="A20" s="73" t="s">
        <v>327</v>
      </c>
      <c r="B20" s="72"/>
      <c r="C20" s="72"/>
      <c r="D20" s="72"/>
      <c r="E20" s="17"/>
    </row>
    <row r="21" spans="1:5" ht="25.5">
      <c r="A21" s="70" t="s">
        <v>328</v>
      </c>
      <c r="B21" s="72">
        <v>2</v>
      </c>
      <c r="C21" s="72"/>
      <c r="D21" s="72"/>
      <c r="E21" s="17"/>
    </row>
    <row r="22" spans="1:5" ht="15">
      <c r="A22" s="70" t="s">
        <v>329</v>
      </c>
      <c r="B22" s="72">
        <v>0</v>
      </c>
      <c r="C22" s="72"/>
      <c r="D22" s="72"/>
      <c r="E22" s="17"/>
    </row>
    <row r="23" spans="1:5" ht="15">
      <c r="A23" s="70" t="s">
        <v>330</v>
      </c>
      <c r="B23" s="72">
        <v>1</v>
      </c>
      <c r="C23" s="72"/>
      <c r="D23" s="72"/>
      <c r="E23" s="17"/>
    </row>
    <row r="24" spans="1:5" ht="15">
      <c r="A24" s="73" t="s">
        <v>331</v>
      </c>
      <c r="B24" s="72">
        <f>SUM(B21:B23)</f>
        <v>3</v>
      </c>
      <c r="C24" s="72"/>
      <c r="D24" s="72"/>
      <c r="E24" s="17"/>
    </row>
    <row r="25" spans="1:5" ht="15">
      <c r="A25" s="70" t="s">
        <v>332</v>
      </c>
      <c r="B25" s="72">
        <v>1</v>
      </c>
      <c r="C25" s="72"/>
      <c r="D25" s="72"/>
      <c r="E25" s="17"/>
    </row>
    <row r="26" spans="1:5" ht="21" customHeight="1">
      <c r="A26" s="70" t="s">
        <v>333</v>
      </c>
      <c r="B26" s="72">
        <v>4</v>
      </c>
      <c r="C26" s="72"/>
      <c r="D26" s="72"/>
      <c r="E26" s="17"/>
    </row>
    <row r="27" spans="1:5" ht="25.5">
      <c r="A27" s="70" t="s">
        <v>334</v>
      </c>
      <c r="B27" s="72">
        <v>0</v>
      </c>
      <c r="C27" s="72"/>
      <c r="D27" s="72"/>
      <c r="E27" s="17"/>
    </row>
    <row r="28" spans="1:5" ht="15">
      <c r="A28" s="73" t="s">
        <v>335</v>
      </c>
      <c r="B28" s="72">
        <f>SUM(B25:B27)</f>
        <v>5</v>
      </c>
      <c r="C28" s="72"/>
      <c r="D28" s="72"/>
      <c r="E28" s="17"/>
    </row>
    <row r="29" spans="1:5" ht="25.5">
      <c r="A29" s="73" t="s">
        <v>336</v>
      </c>
      <c r="B29" s="74">
        <v>2</v>
      </c>
      <c r="C29" s="75"/>
      <c r="D29" s="75"/>
      <c r="E29" s="17"/>
    </row>
    <row r="30" spans="1:5" ht="25.5">
      <c r="A30" s="70" t="s">
        <v>337</v>
      </c>
      <c r="B30" s="72">
        <v>0</v>
      </c>
      <c r="C30" s="72"/>
      <c r="D30" s="72"/>
      <c r="E30" s="17"/>
    </row>
    <row r="31" spans="1:5" ht="38.25">
      <c r="A31" s="70" t="s">
        <v>338</v>
      </c>
      <c r="B31" s="72">
        <v>0</v>
      </c>
      <c r="C31" s="72"/>
      <c r="D31" s="72"/>
      <c r="E31" s="17"/>
    </row>
    <row r="32" spans="1:5" ht="25.5">
      <c r="A32" s="70" t="s">
        <v>339</v>
      </c>
      <c r="B32" s="72">
        <v>0</v>
      </c>
      <c r="C32" s="72"/>
      <c r="D32" s="72"/>
      <c r="E32" s="17"/>
    </row>
    <row r="33" spans="1:5" ht="15">
      <c r="A33" s="70" t="s">
        <v>340</v>
      </c>
      <c r="B33" s="72">
        <v>0</v>
      </c>
      <c r="C33" s="72"/>
      <c r="D33" s="72"/>
      <c r="E33" s="17"/>
    </row>
    <row r="34" spans="1:5" ht="38.25">
      <c r="A34" s="73" t="s">
        <v>341</v>
      </c>
      <c r="B34" s="72"/>
      <c r="C34" s="72"/>
      <c r="D34" s="72"/>
      <c r="E34" s="17"/>
    </row>
  </sheetData>
  <sheetProtection/>
  <mergeCells count="4">
    <mergeCell ref="A1:B1"/>
    <mergeCell ref="A2:B2"/>
    <mergeCell ref="A3:B3"/>
    <mergeCell ref="A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92"/>
  <sheetViews>
    <sheetView zoomScalePageLayoutView="0" workbookViewId="0" topLeftCell="A1">
      <selection activeCell="L102" sqref="L101:L102"/>
    </sheetView>
  </sheetViews>
  <sheetFormatPr defaultColWidth="9.140625" defaultRowHeight="15"/>
  <cols>
    <col min="1" max="1" width="54.28125" style="2" customWidth="1"/>
    <col min="2" max="2" width="15.28125" style="2" customWidth="1"/>
    <col min="3" max="3" width="17.7109375" style="2" customWidth="1"/>
    <col min="4" max="4" width="16.7109375" style="2" hidden="1" customWidth="1"/>
    <col min="5" max="5" width="17.00390625" style="2" hidden="1" customWidth="1"/>
    <col min="6" max="6" width="13.8515625" style="2" hidden="1" customWidth="1"/>
    <col min="7" max="7" width="10.7109375" style="2" hidden="1" customWidth="1"/>
    <col min="8" max="8" width="11.57421875" style="2" hidden="1" customWidth="1"/>
    <col min="9" max="16384" width="9.140625" style="2" customWidth="1"/>
  </cols>
  <sheetData>
    <row r="2" spans="1:6" ht="15">
      <c r="A2" s="134" t="s">
        <v>353</v>
      </c>
      <c r="B2" s="134"/>
      <c r="C2" s="134"/>
      <c r="D2" s="134"/>
      <c r="E2" s="134"/>
      <c r="F2" s="134"/>
    </row>
    <row r="3" spans="1:6" ht="15.75">
      <c r="A3" s="139" t="s">
        <v>343</v>
      </c>
      <c r="B3" s="140"/>
      <c r="C3" s="140"/>
      <c r="D3" s="140"/>
      <c r="E3" s="140"/>
      <c r="F3" s="141"/>
    </row>
    <row r="4" spans="1:8" ht="16.5">
      <c r="A4" s="143" t="s">
        <v>345</v>
      </c>
      <c r="B4" s="138"/>
      <c r="C4" s="138"/>
      <c r="D4" s="138"/>
      <c r="E4" s="138"/>
      <c r="F4" s="138"/>
      <c r="G4" s="138"/>
      <c r="H4" s="138"/>
    </row>
    <row r="5" spans="1:8" ht="19.5">
      <c r="A5" s="66"/>
      <c r="B5" s="7"/>
      <c r="C5" s="7"/>
      <c r="D5" s="7"/>
      <c r="E5" s="7"/>
      <c r="F5" s="7"/>
      <c r="G5" s="7"/>
      <c r="H5" s="7"/>
    </row>
    <row r="6" spans="1:8" ht="19.5">
      <c r="A6" s="66"/>
      <c r="B6" s="7"/>
      <c r="C6" s="7"/>
      <c r="D6" s="7"/>
      <c r="E6" s="7"/>
      <c r="F6" s="7"/>
      <c r="G6" s="7"/>
      <c r="H6" s="7"/>
    </row>
    <row r="7" spans="1:8" ht="19.5">
      <c r="A7" s="66"/>
      <c r="B7" s="7"/>
      <c r="C7" s="7"/>
      <c r="D7" s="7"/>
      <c r="E7" s="7"/>
      <c r="F7" s="7"/>
      <c r="G7" s="7"/>
      <c r="H7" s="7"/>
    </row>
    <row r="9" spans="1:8" ht="38.25">
      <c r="A9" s="11" t="s">
        <v>27</v>
      </c>
      <c r="B9" s="12" t="s">
        <v>28</v>
      </c>
      <c r="C9" s="13" t="s">
        <v>26</v>
      </c>
      <c r="D9" s="13" t="s">
        <v>346</v>
      </c>
      <c r="E9" s="13" t="s">
        <v>346</v>
      </c>
      <c r="F9" s="13" t="s">
        <v>346</v>
      </c>
      <c r="G9" s="13" t="s">
        <v>346</v>
      </c>
      <c r="H9" s="56" t="s">
        <v>314</v>
      </c>
    </row>
    <row r="10" spans="1:8" ht="15" hidden="1">
      <c r="A10" s="17"/>
      <c r="B10" s="17"/>
      <c r="C10" s="17"/>
      <c r="D10" s="17"/>
      <c r="E10" s="17"/>
      <c r="F10" s="17"/>
      <c r="G10" s="17"/>
      <c r="H10" s="17"/>
    </row>
    <row r="11" spans="1:8" ht="15" hidden="1">
      <c r="A11" s="17"/>
      <c r="B11" s="17"/>
      <c r="C11" s="17"/>
      <c r="D11" s="17"/>
      <c r="E11" s="17"/>
      <c r="F11" s="17"/>
      <c r="G11" s="17"/>
      <c r="H11" s="17"/>
    </row>
    <row r="12" spans="1:8" ht="15" hidden="1">
      <c r="A12" s="17"/>
      <c r="B12" s="17"/>
      <c r="C12" s="17"/>
      <c r="D12" s="17"/>
      <c r="E12" s="17"/>
      <c r="F12" s="17"/>
      <c r="G12" s="17"/>
      <c r="H12" s="17"/>
    </row>
    <row r="13" spans="1:8" ht="15" hidden="1">
      <c r="A13" s="17"/>
      <c r="B13" s="17"/>
      <c r="C13" s="17"/>
      <c r="D13" s="17"/>
      <c r="E13" s="17"/>
      <c r="F13" s="17"/>
      <c r="G13" s="17"/>
      <c r="H13" s="17"/>
    </row>
    <row r="14" spans="1:8" ht="15" hidden="1">
      <c r="A14" s="31" t="s">
        <v>167</v>
      </c>
      <c r="B14" s="24" t="s">
        <v>168</v>
      </c>
      <c r="C14" s="17"/>
      <c r="D14" s="17"/>
      <c r="E14" s="17"/>
      <c r="F14" s="17"/>
      <c r="G14" s="17"/>
      <c r="H14" s="17"/>
    </row>
    <row r="15" spans="1:8" ht="15" hidden="1">
      <c r="A15" s="31"/>
      <c r="B15" s="24"/>
      <c r="C15" s="17"/>
      <c r="D15" s="17"/>
      <c r="E15" s="17"/>
      <c r="F15" s="17"/>
      <c r="G15" s="17"/>
      <c r="H15" s="17"/>
    </row>
    <row r="16" spans="1:8" ht="15" hidden="1">
      <c r="A16" s="31"/>
      <c r="B16" s="24"/>
      <c r="C16" s="17"/>
      <c r="D16" s="17"/>
      <c r="E16" s="17"/>
      <c r="F16" s="17"/>
      <c r="G16" s="17"/>
      <c r="H16" s="17"/>
    </row>
    <row r="17" spans="1:8" ht="15" hidden="1">
      <c r="A17" s="31"/>
      <c r="B17" s="24"/>
      <c r="C17" s="17"/>
      <c r="D17" s="17"/>
      <c r="E17" s="17"/>
      <c r="F17" s="17"/>
      <c r="G17" s="17"/>
      <c r="H17" s="17"/>
    </row>
    <row r="18" spans="1:8" ht="15" hidden="1">
      <c r="A18" s="31"/>
      <c r="B18" s="24"/>
      <c r="C18" s="17"/>
      <c r="D18" s="17"/>
      <c r="E18" s="17"/>
      <c r="F18" s="17"/>
      <c r="G18" s="17"/>
      <c r="H18" s="17"/>
    </row>
    <row r="19" spans="1:8" s="26" customFormat="1" ht="22.5" customHeight="1">
      <c r="A19" s="45" t="s">
        <v>347</v>
      </c>
      <c r="B19" s="59" t="s">
        <v>170</v>
      </c>
      <c r="C19" s="23"/>
      <c r="D19" s="23"/>
      <c r="E19" s="23"/>
      <c r="F19" s="23"/>
      <c r="G19" s="23"/>
      <c r="H19" s="23"/>
    </row>
    <row r="20" spans="1:8" ht="15" hidden="1">
      <c r="A20" s="31"/>
      <c r="B20" s="24"/>
      <c r="C20" s="17"/>
      <c r="D20" s="17"/>
      <c r="E20" s="17"/>
      <c r="F20" s="17"/>
      <c r="G20" s="17"/>
      <c r="H20" s="17"/>
    </row>
    <row r="21" spans="1:8" ht="15" hidden="1">
      <c r="A21" s="31"/>
      <c r="B21" s="24"/>
      <c r="C21" s="17"/>
      <c r="D21" s="17"/>
      <c r="E21" s="17"/>
      <c r="F21" s="17"/>
      <c r="G21" s="17"/>
      <c r="H21" s="17"/>
    </row>
    <row r="22" spans="1:8" ht="15" hidden="1">
      <c r="A22" s="31"/>
      <c r="B22" s="24"/>
      <c r="C22" s="17"/>
      <c r="D22" s="17"/>
      <c r="E22" s="17"/>
      <c r="F22" s="17"/>
      <c r="G22" s="17"/>
      <c r="H22" s="17"/>
    </row>
    <row r="23" spans="1:8" ht="15" hidden="1">
      <c r="A23" s="31"/>
      <c r="B23" s="24"/>
      <c r="C23" s="17"/>
      <c r="D23" s="17"/>
      <c r="E23" s="17"/>
      <c r="F23" s="17"/>
      <c r="G23" s="17"/>
      <c r="H23" s="17"/>
    </row>
    <row r="24" spans="1:8" ht="15" hidden="1">
      <c r="A24" s="20" t="s">
        <v>171</v>
      </c>
      <c r="B24" s="24" t="s">
        <v>172</v>
      </c>
      <c r="C24" s="17"/>
      <c r="D24" s="17"/>
      <c r="E24" s="17"/>
      <c r="F24" s="17"/>
      <c r="G24" s="17"/>
      <c r="H24" s="17"/>
    </row>
    <row r="25" spans="1:8" ht="15" hidden="1">
      <c r="A25" s="20"/>
      <c r="B25" s="24"/>
      <c r="C25" s="17"/>
      <c r="D25" s="17"/>
      <c r="E25" s="17"/>
      <c r="F25" s="17"/>
      <c r="G25" s="17"/>
      <c r="H25" s="17"/>
    </row>
    <row r="26" spans="1:8" ht="15" hidden="1">
      <c r="A26" s="20"/>
      <c r="B26" s="24"/>
      <c r="C26" s="17"/>
      <c r="D26" s="17"/>
      <c r="E26" s="17"/>
      <c r="F26" s="17"/>
      <c r="G26" s="17"/>
      <c r="H26" s="17"/>
    </row>
    <row r="27" spans="1:8" ht="15" hidden="1">
      <c r="A27" s="31" t="s">
        <v>173</v>
      </c>
      <c r="B27" s="24" t="s">
        <v>174</v>
      </c>
      <c r="C27" s="17"/>
      <c r="D27" s="17"/>
      <c r="E27" s="17"/>
      <c r="F27" s="17"/>
      <c r="G27" s="17"/>
      <c r="H27" s="17"/>
    </row>
    <row r="28" spans="1:8" ht="15" hidden="1">
      <c r="A28" s="31"/>
      <c r="B28" s="24"/>
      <c r="C28" s="17"/>
      <c r="D28" s="17"/>
      <c r="E28" s="17"/>
      <c r="F28" s="17"/>
      <c r="G28" s="17"/>
      <c r="H28" s="17"/>
    </row>
    <row r="29" spans="1:8" ht="15" hidden="1">
      <c r="A29" s="31"/>
      <c r="B29" s="24"/>
      <c r="C29" s="17"/>
      <c r="D29" s="17"/>
      <c r="E29" s="17"/>
      <c r="F29" s="17"/>
      <c r="G29" s="17"/>
      <c r="H29" s="17"/>
    </row>
    <row r="30" spans="1:8" ht="15" hidden="1">
      <c r="A30" s="31" t="s">
        <v>175</v>
      </c>
      <c r="B30" s="24" t="s">
        <v>176</v>
      </c>
      <c r="C30" s="17"/>
      <c r="D30" s="17"/>
      <c r="E30" s="17"/>
      <c r="F30" s="17"/>
      <c r="G30" s="17"/>
      <c r="H30" s="17"/>
    </row>
    <row r="31" spans="1:8" ht="15" hidden="1">
      <c r="A31" s="31"/>
      <c r="B31" s="24"/>
      <c r="C31" s="17"/>
      <c r="D31" s="17"/>
      <c r="E31" s="17"/>
      <c r="F31" s="17"/>
      <c r="G31" s="17"/>
      <c r="H31" s="17"/>
    </row>
    <row r="32" spans="1:8" ht="15" hidden="1">
      <c r="A32" s="31"/>
      <c r="B32" s="24"/>
      <c r="C32" s="17"/>
      <c r="D32" s="17"/>
      <c r="E32" s="17"/>
      <c r="F32" s="17"/>
      <c r="G32" s="17"/>
      <c r="H32" s="17"/>
    </row>
    <row r="33" spans="1:8" ht="15" hidden="1">
      <c r="A33" s="20" t="s">
        <v>177</v>
      </c>
      <c r="B33" s="24" t="s">
        <v>178</v>
      </c>
      <c r="C33" s="17"/>
      <c r="D33" s="17"/>
      <c r="E33" s="17"/>
      <c r="F33" s="17"/>
      <c r="G33" s="17"/>
      <c r="H33" s="17"/>
    </row>
    <row r="34" spans="1:8" ht="18" customHeight="1">
      <c r="A34" s="20" t="s">
        <v>354</v>
      </c>
      <c r="B34" s="24">
        <v>62</v>
      </c>
      <c r="C34" s="17">
        <v>3000</v>
      </c>
      <c r="D34" s="17"/>
      <c r="E34" s="17"/>
      <c r="F34" s="17"/>
      <c r="G34" s="17"/>
      <c r="H34" s="17"/>
    </row>
    <row r="35" spans="1:8" ht="24" customHeight="1">
      <c r="A35" s="20" t="s">
        <v>179</v>
      </c>
      <c r="B35" s="24" t="s">
        <v>180</v>
      </c>
      <c r="C35" s="17">
        <v>810</v>
      </c>
      <c r="D35" s="17"/>
      <c r="E35" s="17"/>
      <c r="F35" s="17"/>
      <c r="G35" s="17"/>
      <c r="H35" s="17"/>
    </row>
    <row r="36" spans="1:8" ht="22.5" customHeight="1">
      <c r="A36" s="77" t="s">
        <v>181</v>
      </c>
      <c r="B36" s="78" t="s">
        <v>182</v>
      </c>
      <c r="C36" s="23">
        <f>SUM(C34:C35)</f>
        <v>3810</v>
      </c>
      <c r="D36" s="17"/>
      <c r="E36" s="17"/>
      <c r="F36" s="17"/>
      <c r="G36" s="17"/>
      <c r="H36" s="17"/>
    </row>
    <row r="37" spans="1:8" ht="15.75" hidden="1">
      <c r="A37" s="79"/>
      <c r="B37" s="59"/>
      <c r="C37" s="17"/>
      <c r="D37" s="17"/>
      <c r="E37" s="17"/>
      <c r="F37" s="17"/>
      <c r="G37" s="17"/>
      <c r="H37" s="17"/>
    </row>
    <row r="38" spans="1:8" ht="15.75" hidden="1">
      <c r="A38" s="79"/>
      <c r="B38" s="59"/>
      <c r="C38" s="17"/>
      <c r="D38" s="17"/>
      <c r="E38" s="17"/>
      <c r="F38" s="17"/>
      <c r="G38" s="17"/>
      <c r="H38" s="17"/>
    </row>
    <row r="39" spans="1:8" ht="15.75" hidden="1">
      <c r="A39" s="79"/>
      <c r="B39" s="59"/>
      <c r="C39" s="17"/>
      <c r="D39" s="17"/>
      <c r="E39" s="17"/>
      <c r="F39" s="17"/>
      <c r="G39" s="17"/>
      <c r="H39" s="17"/>
    </row>
    <row r="40" spans="1:8" ht="15.75" hidden="1">
      <c r="A40" s="79"/>
      <c r="B40" s="59"/>
      <c r="C40" s="17"/>
      <c r="D40" s="17"/>
      <c r="E40" s="17"/>
      <c r="F40" s="17"/>
      <c r="G40" s="17"/>
      <c r="H40" s="17"/>
    </row>
    <row r="41" spans="1:8" ht="15" hidden="1">
      <c r="A41" s="31" t="s">
        <v>183</v>
      </c>
      <c r="B41" s="24" t="s">
        <v>184</v>
      </c>
      <c r="C41" s="17"/>
      <c r="D41" s="17"/>
      <c r="E41" s="17"/>
      <c r="F41" s="17"/>
      <c r="G41" s="17"/>
      <c r="H41" s="17"/>
    </row>
    <row r="42" spans="1:8" ht="15" hidden="1">
      <c r="A42" s="31"/>
      <c r="B42" s="24"/>
      <c r="C42" s="17"/>
      <c r="D42" s="17"/>
      <c r="E42" s="17"/>
      <c r="F42" s="17"/>
      <c r="G42" s="17"/>
      <c r="H42" s="17"/>
    </row>
    <row r="43" spans="1:8" ht="15" hidden="1">
      <c r="A43" s="31"/>
      <c r="B43" s="24"/>
      <c r="C43" s="17"/>
      <c r="D43" s="17"/>
      <c r="E43" s="17"/>
      <c r="F43" s="17"/>
      <c r="G43" s="17"/>
      <c r="H43" s="17"/>
    </row>
    <row r="44" spans="1:8" ht="15" hidden="1">
      <c r="A44" s="31"/>
      <c r="B44" s="24"/>
      <c r="C44" s="17"/>
      <c r="D44" s="17"/>
      <c r="E44" s="17"/>
      <c r="F44" s="17"/>
      <c r="G44" s="17"/>
      <c r="H44" s="17"/>
    </row>
    <row r="45" spans="1:8" ht="15" hidden="1">
      <c r="A45" s="31"/>
      <c r="B45" s="24"/>
      <c r="C45" s="17"/>
      <c r="D45" s="17"/>
      <c r="E45" s="17"/>
      <c r="F45" s="17"/>
      <c r="G45" s="17"/>
      <c r="H45" s="17"/>
    </row>
    <row r="46" spans="1:8" ht="15" hidden="1">
      <c r="A46" s="31" t="s">
        <v>185</v>
      </c>
      <c r="B46" s="24" t="s">
        <v>186</v>
      </c>
      <c r="C46" s="17"/>
      <c r="D46" s="17"/>
      <c r="E46" s="17"/>
      <c r="F46" s="17"/>
      <c r="G46" s="17"/>
      <c r="H46" s="17"/>
    </row>
    <row r="47" spans="1:8" ht="15" hidden="1">
      <c r="A47" s="31"/>
      <c r="B47" s="24"/>
      <c r="C47" s="17"/>
      <c r="D47" s="17"/>
      <c r="E47" s="17"/>
      <c r="F47" s="17"/>
      <c r="G47" s="17"/>
      <c r="H47" s="17"/>
    </row>
    <row r="48" spans="1:8" ht="15" hidden="1">
      <c r="A48" s="31"/>
      <c r="B48" s="24"/>
      <c r="C48" s="17"/>
      <c r="D48" s="17"/>
      <c r="E48" s="17"/>
      <c r="F48" s="17"/>
      <c r="G48" s="17"/>
      <c r="H48" s="17"/>
    </row>
    <row r="49" spans="1:8" ht="15" hidden="1">
      <c r="A49" s="31"/>
      <c r="B49" s="24"/>
      <c r="C49" s="17"/>
      <c r="D49" s="17"/>
      <c r="E49" s="17"/>
      <c r="F49" s="17"/>
      <c r="G49" s="17"/>
      <c r="H49" s="17"/>
    </row>
    <row r="50" spans="1:8" ht="15" hidden="1">
      <c r="A50" s="31"/>
      <c r="B50" s="24"/>
      <c r="C50" s="17"/>
      <c r="D50" s="17"/>
      <c r="E50" s="17"/>
      <c r="F50" s="17"/>
      <c r="G50" s="17"/>
      <c r="H50" s="17"/>
    </row>
    <row r="51" spans="1:8" s="26" customFormat="1" ht="25.5" customHeight="1">
      <c r="A51" s="31" t="s">
        <v>355</v>
      </c>
      <c r="B51" s="59">
        <v>71</v>
      </c>
      <c r="C51" s="23">
        <v>5000</v>
      </c>
      <c r="D51" s="23"/>
      <c r="E51" s="23"/>
      <c r="F51" s="23"/>
      <c r="G51" s="23"/>
      <c r="H51" s="23"/>
    </row>
    <row r="52" spans="1:8" ht="21" customHeight="1">
      <c r="A52" s="31" t="s">
        <v>348</v>
      </c>
      <c r="B52" s="24"/>
      <c r="C52" s="17">
        <v>3000</v>
      </c>
      <c r="D52" s="17"/>
      <c r="E52" s="17"/>
      <c r="F52" s="17"/>
      <c r="G52" s="17"/>
      <c r="H52" s="17"/>
    </row>
    <row r="53" spans="1:8" ht="24.75" customHeight="1">
      <c r="A53" s="31" t="s">
        <v>189</v>
      </c>
      <c r="B53" s="24" t="s">
        <v>190</v>
      </c>
      <c r="C53" s="17">
        <v>2160</v>
      </c>
      <c r="D53" s="17"/>
      <c r="E53" s="17"/>
      <c r="F53" s="17"/>
      <c r="G53" s="17"/>
      <c r="H53" s="17"/>
    </row>
    <row r="54" spans="1:8" ht="15.75">
      <c r="A54" s="77" t="s">
        <v>191</v>
      </c>
      <c r="B54" s="78" t="s">
        <v>192</v>
      </c>
      <c r="C54" s="23">
        <f>SUM(C51:C53)</f>
        <v>10160</v>
      </c>
      <c r="D54" s="17"/>
      <c r="E54" s="17"/>
      <c r="F54" s="17"/>
      <c r="G54" s="17"/>
      <c r="H54" s="17"/>
    </row>
    <row r="57" spans="1:7" ht="15" hidden="1">
      <c r="A57" s="5" t="s">
        <v>349</v>
      </c>
      <c r="B57" s="5" t="s">
        <v>350</v>
      </c>
      <c r="C57" s="5" t="s">
        <v>351</v>
      </c>
      <c r="D57" s="5" t="s">
        <v>352</v>
      </c>
      <c r="E57" s="80"/>
      <c r="F57" s="80"/>
      <c r="G57" s="80"/>
    </row>
    <row r="58" spans="1:7" ht="15" hidden="1">
      <c r="A58" s="81"/>
      <c r="B58" s="81"/>
      <c r="C58" s="81"/>
      <c r="D58" s="81"/>
      <c r="E58" s="80"/>
      <c r="F58" s="80"/>
      <c r="G58" s="80"/>
    </row>
    <row r="59" spans="1:7" ht="15" hidden="1">
      <c r="A59" s="81"/>
      <c r="B59" s="81"/>
      <c r="C59" s="81"/>
      <c r="D59" s="81"/>
      <c r="E59" s="80"/>
      <c r="F59" s="80"/>
      <c r="G59" s="80"/>
    </row>
    <row r="60" spans="1:7" ht="15" hidden="1">
      <c r="A60" s="81"/>
      <c r="B60" s="81"/>
      <c r="C60" s="81"/>
      <c r="D60" s="81"/>
      <c r="E60" s="80"/>
      <c r="F60" s="80"/>
      <c r="G60" s="80"/>
    </row>
    <row r="61" spans="1:7" ht="15" hidden="1">
      <c r="A61" s="81"/>
      <c r="B61" s="81"/>
      <c r="C61" s="81"/>
      <c r="D61" s="81"/>
      <c r="E61" s="80"/>
      <c r="F61" s="80"/>
      <c r="G61" s="80"/>
    </row>
    <row r="62" spans="1:7" ht="15" hidden="1">
      <c r="A62" s="31" t="s">
        <v>167</v>
      </c>
      <c r="B62" s="24" t="s">
        <v>168</v>
      </c>
      <c r="C62" s="81"/>
      <c r="D62" s="81"/>
      <c r="E62" s="80"/>
      <c r="F62" s="80"/>
      <c r="G62" s="80"/>
    </row>
    <row r="63" spans="1:7" ht="15" hidden="1">
      <c r="A63" s="31"/>
      <c r="B63" s="24"/>
      <c r="C63" s="81"/>
      <c r="D63" s="81"/>
      <c r="E63" s="80"/>
      <c r="F63" s="80"/>
      <c r="G63" s="80"/>
    </row>
    <row r="64" spans="1:7" ht="15" hidden="1">
      <c r="A64" s="31"/>
      <c r="B64" s="24"/>
      <c r="C64" s="81"/>
      <c r="D64" s="81"/>
      <c r="E64" s="80"/>
      <c r="F64" s="80"/>
      <c r="G64" s="80"/>
    </row>
    <row r="65" spans="1:7" ht="15" hidden="1">
      <c r="A65" s="31"/>
      <c r="B65" s="24"/>
      <c r="C65" s="81"/>
      <c r="D65" s="81"/>
      <c r="E65" s="80"/>
      <c r="F65" s="80"/>
      <c r="G65" s="80"/>
    </row>
    <row r="66" spans="1:7" ht="15" hidden="1">
      <c r="A66" s="31"/>
      <c r="B66" s="24"/>
      <c r="C66" s="81"/>
      <c r="D66" s="81"/>
      <c r="E66" s="80"/>
      <c r="F66" s="80"/>
      <c r="G66" s="80"/>
    </row>
    <row r="67" spans="1:7" ht="15" hidden="1">
      <c r="A67" s="31" t="s">
        <v>347</v>
      </c>
      <c r="B67" s="24" t="s">
        <v>170</v>
      </c>
      <c r="C67" s="81"/>
      <c r="D67" s="81"/>
      <c r="E67" s="80"/>
      <c r="F67" s="80"/>
      <c r="G67" s="80"/>
    </row>
    <row r="68" spans="1:7" ht="15" hidden="1">
      <c r="A68" s="31"/>
      <c r="B68" s="24"/>
      <c r="C68" s="81"/>
      <c r="D68" s="81"/>
      <c r="E68" s="80"/>
      <c r="F68" s="80"/>
      <c r="G68" s="80"/>
    </row>
    <row r="69" spans="1:7" ht="15" hidden="1">
      <c r="A69" s="31"/>
      <c r="B69" s="24"/>
      <c r="C69" s="81"/>
      <c r="D69" s="81"/>
      <c r="E69" s="80"/>
      <c r="F69" s="80"/>
      <c r="G69" s="80"/>
    </row>
    <row r="70" spans="1:7" ht="15" hidden="1">
      <c r="A70" s="31"/>
      <c r="B70" s="24"/>
      <c r="C70" s="81"/>
      <c r="D70" s="81"/>
      <c r="E70" s="80"/>
      <c r="F70" s="80"/>
      <c r="G70" s="80"/>
    </row>
    <row r="71" spans="1:7" ht="15" hidden="1">
      <c r="A71" s="31"/>
      <c r="B71" s="24"/>
      <c r="C71" s="81"/>
      <c r="D71" s="81"/>
      <c r="E71" s="80"/>
      <c r="F71" s="80"/>
      <c r="G71" s="80"/>
    </row>
    <row r="72" spans="1:7" ht="15" hidden="1">
      <c r="A72" s="20" t="s">
        <v>171</v>
      </c>
      <c r="B72" s="24" t="s">
        <v>172</v>
      </c>
      <c r="C72" s="81"/>
      <c r="D72" s="81"/>
      <c r="E72" s="80"/>
      <c r="F72" s="80"/>
      <c r="G72" s="80"/>
    </row>
    <row r="73" spans="1:7" ht="15" hidden="1">
      <c r="A73" s="20"/>
      <c r="B73" s="24"/>
      <c r="C73" s="81"/>
      <c r="D73" s="81"/>
      <c r="E73" s="80"/>
      <c r="F73" s="80"/>
      <c r="G73" s="80"/>
    </row>
    <row r="74" spans="1:7" ht="15" hidden="1">
      <c r="A74" s="20"/>
      <c r="B74" s="24"/>
      <c r="C74" s="81"/>
      <c r="D74" s="81"/>
      <c r="E74" s="80"/>
      <c r="F74" s="80"/>
      <c r="G74" s="80"/>
    </row>
    <row r="75" spans="1:7" ht="15" hidden="1">
      <c r="A75" s="31" t="s">
        <v>173</v>
      </c>
      <c r="B75" s="24" t="s">
        <v>174</v>
      </c>
      <c r="C75" s="81"/>
      <c r="D75" s="81"/>
      <c r="E75" s="80"/>
      <c r="F75" s="80"/>
      <c r="G75" s="80"/>
    </row>
    <row r="76" spans="1:7" ht="15.75" hidden="1">
      <c r="A76" s="77" t="s">
        <v>181</v>
      </c>
      <c r="B76" s="78" t="s">
        <v>182</v>
      </c>
      <c r="C76" s="81"/>
      <c r="D76" s="81"/>
      <c r="E76" s="80"/>
      <c r="F76" s="80"/>
      <c r="G76" s="80"/>
    </row>
    <row r="77" spans="1:7" ht="15.75" hidden="1">
      <c r="A77" s="79"/>
      <c r="B77" s="59"/>
      <c r="C77" s="81"/>
      <c r="D77" s="81"/>
      <c r="E77" s="80"/>
      <c r="F77" s="80"/>
      <c r="G77" s="80"/>
    </row>
    <row r="78" spans="1:7" ht="15.75" hidden="1">
      <c r="A78" s="79"/>
      <c r="B78" s="59"/>
      <c r="C78" s="81"/>
      <c r="D78" s="81"/>
      <c r="E78" s="80"/>
      <c r="F78" s="80"/>
      <c r="G78" s="80"/>
    </row>
    <row r="79" spans="1:7" ht="15.75" hidden="1">
      <c r="A79" s="79"/>
      <c r="B79" s="59"/>
      <c r="C79" s="81"/>
      <c r="D79" s="81"/>
      <c r="E79" s="80"/>
      <c r="F79" s="80"/>
      <c r="G79" s="80"/>
    </row>
    <row r="80" spans="1:7" ht="15.75" hidden="1">
      <c r="A80" s="79"/>
      <c r="B80" s="59"/>
      <c r="C80" s="81"/>
      <c r="D80" s="81"/>
      <c r="E80" s="80"/>
      <c r="F80" s="80"/>
      <c r="G80" s="80"/>
    </row>
    <row r="81" spans="1:7" ht="15" hidden="1">
      <c r="A81" s="31" t="s">
        <v>183</v>
      </c>
      <c r="B81" s="24" t="s">
        <v>184</v>
      </c>
      <c r="C81" s="81"/>
      <c r="D81" s="81"/>
      <c r="E81" s="80"/>
      <c r="F81" s="80"/>
      <c r="G81" s="80"/>
    </row>
    <row r="82" spans="1:7" ht="15" hidden="1">
      <c r="A82" s="31"/>
      <c r="B82" s="24"/>
      <c r="C82" s="81"/>
      <c r="D82" s="81"/>
      <c r="E82" s="80"/>
      <c r="F82" s="80"/>
      <c r="G82" s="80"/>
    </row>
    <row r="83" spans="1:7" ht="15" hidden="1">
      <c r="A83" s="31"/>
      <c r="B83" s="24"/>
      <c r="C83" s="81"/>
      <c r="D83" s="81"/>
      <c r="E83" s="80"/>
      <c r="F83" s="80"/>
      <c r="G83" s="80"/>
    </row>
    <row r="84" spans="1:7" ht="15" hidden="1">
      <c r="A84" s="31"/>
      <c r="B84" s="24"/>
      <c r="C84" s="81"/>
      <c r="D84" s="81"/>
      <c r="E84" s="80"/>
      <c r="F84" s="80"/>
      <c r="G84" s="80"/>
    </row>
    <row r="85" spans="1:7" ht="15" hidden="1">
      <c r="A85" s="31"/>
      <c r="B85" s="24"/>
      <c r="C85" s="81"/>
      <c r="D85" s="81"/>
      <c r="E85" s="80"/>
      <c r="F85" s="80"/>
      <c r="G85" s="80"/>
    </row>
    <row r="86" spans="1:7" ht="15" hidden="1">
      <c r="A86" s="31" t="s">
        <v>185</v>
      </c>
      <c r="B86" s="24" t="s">
        <v>186</v>
      </c>
      <c r="C86" s="81"/>
      <c r="D86" s="81"/>
      <c r="E86" s="80"/>
      <c r="F86" s="80"/>
      <c r="G86" s="80"/>
    </row>
    <row r="87" spans="1:7" ht="15" hidden="1">
      <c r="A87" s="31"/>
      <c r="B87" s="24"/>
      <c r="C87" s="81"/>
      <c r="D87" s="81"/>
      <c r="E87" s="80"/>
      <c r="F87" s="80"/>
      <c r="G87" s="80"/>
    </row>
    <row r="88" spans="1:7" ht="15" hidden="1">
      <c r="A88" s="31"/>
      <c r="B88" s="24"/>
      <c r="C88" s="81"/>
      <c r="D88" s="81"/>
      <c r="E88" s="80"/>
      <c r="F88" s="80"/>
      <c r="G88" s="80"/>
    </row>
    <row r="89" spans="1:7" ht="15" hidden="1">
      <c r="A89" s="31"/>
      <c r="B89" s="24"/>
      <c r="C89" s="81"/>
      <c r="D89" s="81"/>
      <c r="E89" s="80"/>
      <c r="F89" s="80"/>
      <c r="G89" s="80"/>
    </row>
    <row r="90" spans="1:7" ht="15" hidden="1">
      <c r="A90" s="31"/>
      <c r="B90" s="24"/>
      <c r="C90" s="81"/>
      <c r="D90" s="81"/>
      <c r="E90" s="80"/>
      <c r="F90" s="80"/>
      <c r="G90" s="80"/>
    </row>
    <row r="91" spans="1:7" ht="15" hidden="1">
      <c r="A91" s="31" t="s">
        <v>187</v>
      </c>
      <c r="B91" s="24" t="s">
        <v>188</v>
      </c>
      <c r="C91" s="81"/>
      <c r="D91" s="81"/>
      <c r="E91" s="80"/>
      <c r="F91" s="80"/>
      <c r="G91" s="80"/>
    </row>
    <row r="92" spans="1:7" ht="15.75" hidden="1">
      <c r="A92" s="77" t="s">
        <v>191</v>
      </c>
      <c r="B92" s="78" t="s">
        <v>192</v>
      </c>
      <c r="C92" s="81"/>
      <c r="D92" s="81"/>
      <c r="E92" s="80"/>
      <c r="F92" s="80"/>
      <c r="G92" s="80"/>
    </row>
  </sheetData>
  <sheetProtection/>
  <mergeCells count="3">
    <mergeCell ref="A2:F2"/>
    <mergeCell ref="A3:F3"/>
    <mergeCell ref="A4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37.140625" style="2" customWidth="1"/>
    <col min="2" max="2" width="16.421875" style="2" customWidth="1"/>
    <col min="3" max="3" width="25.7109375" style="2" customWidth="1"/>
    <col min="4" max="8" width="0" style="2" hidden="1" customWidth="1"/>
    <col min="9" max="16384" width="9.140625" style="2" customWidth="1"/>
  </cols>
  <sheetData>
    <row r="1" spans="1:3" ht="15">
      <c r="A1" s="134"/>
      <c r="B1" s="134"/>
      <c r="C1" s="134"/>
    </row>
    <row r="2" spans="1:6" ht="15">
      <c r="A2" s="134" t="s">
        <v>359</v>
      </c>
      <c r="B2" s="134"/>
      <c r="C2" s="134"/>
      <c r="D2" s="134"/>
      <c r="E2" s="134"/>
      <c r="F2" s="134"/>
    </row>
    <row r="3" spans="1:6" ht="15.75">
      <c r="A3" s="139" t="s">
        <v>343</v>
      </c>
      <c r="B3" s="140"/>
      <c r="C3" s="140"/>
      <c r="D3" s="140"/>
      <c r="E3" s="140"/>
      <c r="F3" s="141"/>
    </row>
    <row r="4" spans="1:8" ht="16.5">
      <c r="A4" s="143" t="s">
        <v>356</v>
      </c>
      <c r="B4" s="138"/>
      <c r="C4" s="138"/>
      <c r="D4" s="138"/>
      <c r="E4" s="138"/>
      <c r="F4" s="138"/>
      <c r="G4" s="138"/>
      <c r="H4" s="138"/>
    </row>
    <row r="5" ht="19.5">
      <c r="A5" s="10"/>
    </row>
    <row r="7" spans="1:8" ht="39">
      <c r="A7" s="11" t="s">
        <v>27</v>
      </c>
      <c r="B7" s="12" t="s">
        <v>28</v>
      </c>
      <c r="C7" s="82" t="s">
        <v>26</v>
      </c>
      <c r="D7" s="82" t="s">
        <v>346</v>
      </c>
      <c r="E7" s="82" t="s">
        <v>346</v>
      </c>
      <c r="F7" s="82" t="s">
        <v>346</v>
      </c>
      <c r="G7" s="82" t="s">
        <v>346</v>
      </c>
      <c r="H7" s="83" t="s">
        <v>314</v>
      </c>
    </row>
    <row r="8" spans="1:8" ht="15" hidden="1">
      <c r="A8" s="17"/>
      <c r="B8" s="17"/>
      <c r="C8" s="17"/>
      <c r="D8" s="17"/>
      <c r="E8" s="17"/>
      <c r="F8" s="17"/>
      <c r="G8" s="17"/>
      <c r="H8" s="17"/>
    </row>
    <row r="9" spans="1:8" ht="15" hidden="1">
      <c r="A9" s="17"/>
      <c r="B9" s="17"/>
      <c r="C9" s="17"/>
      <c r="D9" s="17"/>
      <c r="E9" s="17"/>
      <c r="F9" s="17"/>
      <c r="G9" s="17"/>
      <c r="H9" s="17"/>
    </row>
    <row r="10" spans="1:8" ht="15" hidden="1">
      <c r="A10" s="17"/>
      <c r="B10" s="17"/>
      <c r="C10" s="17"/>
      <c r="D10" s="17"/>
      <c r="E10" s="17"/>
      <c r="F10" s="17"/>
      <c r="G10" s="17"/>
      <c r="H10" s="17"/>
    </row>
    <row r="11" spans="1:8" ht="15" hidden="1">
      <c r="A11" s="17"/>
      <c r="B11" s="17"/>
      <c r="C11" s="17"/>
      <c r="D11" s="17"/>
      <c r="E11" s="17"/>
      <c r="F11" s="17"/>
      <c r="G11" s="17"/>
      <c r="H11" s="17"/>
    </row>
    <row r="12" spans="1:8" ht="15">
      <c r="A12" s="45" t="s">
        <v>357</v>
      </c>
      <c r="B12" s="59" t="s">
        <v>162</v>
      </c>
      <c r="C12" s="23">
        <v>2182</v>
      </c>
      <c r="D12" s="17"/>
      <c r="E12" s="17"/>
      <c r="F12" s="17"/>
      <c r="G12" s="17"/>
      <c r="H12" s="17"/>
    </row>
    <row r="13" spans="1:8" ht="15">
      <c r="A13" s="45"/>
      <c r="B13" s="59"/>
      <c r="C13" s="17"/>
      <c r="D13" s="17"/>
      <c r="E13" s="17"/>
      <c r="F13" s="17"/>
      <c r="G13" s="17"/>
      <c r="H13" s="17"/>
    </row>
    <row r="14" spans="1:8" ht="15" hidden="1">
      <c r="A14" s="45"/>
      <c r="B14" s="59"/>
      <c r="C14" s="17"/>
      <c r="D14" s="17"/>
      <c r="E14" s="17"/>
      <c r="F14" s="17"/>
      <c r="G14" s="17"/>
      <c r="H14" s="17"/>
    </row>
    <row r="15" spans="1:8" ht="15" hidden="1">
      <c r="A15" s="45"/>
      <c r="B15" s="59"/>
      <c r="C15" s="17"/>
      <c r="D15" s="17"/>
      <c r="E15" s="17"/>
      <c r="F15" s="17"/>
      <c r="G15" s="17"/>
      <c r="H15" s="17"/>
    </row>
    <row r="16" spans="1:8" ht="15" hidden="1">
      <c r="A16" s="45"/>
      <c r="B16" s="59"/>
      <c r="C16" s="17"/>
      <c r="D16" s="17"/>
      <c r="E16" s="17"/>
      <c r="F16" s="17"/>
      <c r="G16" s="17"/>
      <c r="H16" s="17"/>
    </row>
    <row r="17" spans="1:8" ht="15">
      <c r="A17" s="45" t="s">
        <v>358</v>
      </c>
      <c r="B17" s="59" t="s">
        <v>162</v>
      </c>
      <c r="C17" s="23">
        <v>0</v>
      </c>
      <c r="D17" s="17"/>
      <c r="E17" s="17"/>
      <c r="F17" s="17"/>
      <c r="G17" s="17"/>
      <c r="H17" s="17"/>
    </row>
    <row r="18" spans="1:3" ht="15">
      <c r="A18" s="17"/>
      <c r="B18" s="17"/>
      <c r="C18" s="17"/>
    </row>
  </sheetData>
  <sheetProtection/>
  <mergeCells count="4">
    <mergeCell ref="A1:C1"/>
    <mergeCell ref="A2:F2"/>
    <mergeCell ref="A3:F3"/>
    <mergeCell ref="A4:H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F36" sqref="F36"/>
    </sheetView>
  </sheetViews>
  <sheetFormatPr defaultColWidth="9.140625" defaultRowHeight="15"/>
  <cols>
    <col min="1" max="1" width="64.421875" style="2" customWidth="1"/>
    <col min="2" max="2" width="9.140625" style="2" customWidth="1"/>
    <col min="3" max="3" width="19.00390625" style="2" customWidth="1"/>
    <col min="4" max="4" width="13.28125" style="2" customWidth="1"/>
    <col min="5" max="16384" width="9.140625" style="2" customWidth="1"/>
  </cols>
  <sheetData>
    <row r="1" spans="1:4" ht="15">
      <c r="A1" s="134" t="s">
        <v>360</v>
      </c>
      <c r="B1" s="134"/>
      <c r="C1" s="134"/>
      <c r="D1" s="134"/>
    </row>
    <row r="2" spans="1:4" ht="18.75">
      <c r="A2" s="145" t="s">
        <v>361</v>
      </c>
      <c r="B2" s="145"/>
      <c r="C2" s="145"/>
      <c r="D2" s="145"/>
    </row>
    <row r="3" spans="1:4" ht="21.75" customHeight="1">
      <c r="A3" s="137" t="s">
        <v>362</v>
      </c>
      <c r="B3" s="137"/>
      <c r="C3" s="137"/>
      <c r="D3" s="146"/>
    </row>
    <row r="4" spans="1:3" ht="19.5">
      <c r="A4" s="84"/>
      <c r="B4" s="85"/>
      <c r="C4" s="85"/>
    </row>
    <row r="5" ht="15">
      <c r="A5" s="80" t="s">
        <v>26</v>
      </c>
    </row>
    <row r="6" spans="1:3" ht="25.5">
      <c r="A6" s="5" t="s">
        <v>349</v>
      </c>
      <c r="B6" s="12" t="s">
        <v>28</v>
      </c>
      <c r="C6" s="86" t="s">
        <v>363</v>
      </c>
    </row>
    <row r="7" spans="1:3" ht="15">
      <c r="A7" s="34" t="s">
        <v>364</v>
      </c>
      <c r="B7" s="24" t="s">
        <v>128</v>
      </c>
      <c r="C7" s="17"/>
    </row>
    <row r="8" spans="1:3" ht="15">
      <c r="A8" s="34" t="s">
        <v>365</v>
      </c>
      <c r="B8" s="24" t="s">
        <v>128</v>
      </c>
      <c r="C8" s="17"/>
    </row>
    <row r="9" spans="1:3" ht="25.5">
      <c r="A9" s="34" t="s">
        <v>366</v>
      </c>
      <c r="B9" s="24" t="s">
        <v>128</v>
      </c>
      <c r="C9" s="17"/>
    </row>
    <row r="10" spans="1:3" ht="15">
      <c r="A10" s="34" t="s">
        <v>367</v>
      </c>
      <c r="B10" s="24" t="s">
        <v>128</v>
      </c>
      <c r="C10" s="17"/>
    </row>
    <row r="11" spans="1:3" ht="15">
      <c r="A11" s="31" t="s">
        <v>368</v>
      </c>
      <c r="B11" s="24" t="s">
        <v>128</v>
      </c>
      <c r="C11" s="17"/>
    </row>
    <row r="12" spans="1:3" ht="15">
      <c r="A12" s="31" t="s">
        <v>369</v>
      </c>
      <c r="B12" s="24" t="s">
        <v>128</v>
      </c>
      <c r="C12" s="17"/>
    </row>
    <row r="13" spans="1:3" ht="15">
      <c r="A13" s="45" t="s">
        <v>370</v>
      </c>
      <c r="B13" s="48" t="s">
        <v>128</v>
      </c>
      <c r="C13" s="17"/>
    </row>
    <row r="14" spans="1:3" ht="15">
      <c r="A14" s="34" t="s">
        <v>371</v>
      </c>
      <c r="B14" s="24" t="s">
        <v>130</v>
      </c>
      <c r="C14" s="17"/>
    </row>
    <row r="15" spans="1:3" ht="15">
      <c r="A15" s="87" t="s">
        <v>372</v>
      </c>
      <c r="B15" s="48" t="s">
        <v>130</v>
      </c>
      <c r="C15" s="17"/>
    </row>
    <row r="16" spans="1:3" ht="15">
      <c r="A16" s="34" t="s">
        <v>373</v>
      </c>
      <c r="B16" s="24" t="s">
        <v>132</v>
      </c>
      <c r="C16" s="17"/>
    </row>
    <row r="17" spans="1:3" ht="15">
      <c r="A17" s="34" t="s">
        <v>374</v>
      </c>
      <c r="B17" s="24" t="s">
        <v>132</v>
      </c>
      <c r="C17" s="17"/>
    </row>
    <row r="18" spans="1:3" ht="15">
      <c r="A18" s="31" t="s">
        <v>375</v>
      </c>
      <c r="B18" s="24" t="s">
        <v>132</v>
      </c>
      <c r="C18" s="17"/>
    </row>
    <row r="19" spans="1:3" ht="15">
      <c r="A19" s="31" t="s">
        <v>376</v>
      </c>
      <c r="B19" s="24" t="s">
        <v>132</v>
      </c>
      <c r="C19" s="17"/>
    </row>
    <row r="20" spans="1:3" ht="15">
      <c r="A20" s="31" t="s">
        <v>377</v>
      </c>
      <c r="B20" s="24" t="s">
        <v>132</v>
      </c>
      <c r="C20" s="17"/>
    </row>
    <row r="21" spans="1:3" ht="25.5">
      <c r="A21" s="32" t="s">
        <v>378</v>
      </c>
      <c r="B21" s="24" t="s">
        <v>132</v>
      </c>
      <c r="C21" s="17"/>
    </row>
    <row r="22" spans="1:3" ht="15">
      <c r="A22" s="88" t="s">
        <v>379</v>
      </c>
      <c r="B22" s="48" t="s">
        <v>132</v>
      </c>
      <c r="C22" s="17"/>
    </row>
    <row r="23" spans="1:3" ht="15">
      <c r="A23" s="34" t="s">
        <v>380</v>
      </c>
      <c r="B23" s="24" t="s">
        <v>134</v>
      </c>
      <c r="C23" s="17"/>
    </row>
    <row r="24" spans="1:3" ht="15">
      <c r="A24" s="34" t="s">
        <v>381</v>
      </c>
      <c r="B24" s="24" t="s">
        <v>397</v>
      </c>
      <c r="C24" s="17">
        <v>160</v>
      </c>
    </row>
    <row r="25" spans="1:3" ht="15">
      <c r="A25" s="88" t="s">
        <v>382</v>
      </c>
      <c r="B25" s="59" t="s">
        <v>134</v>
      </c>
      <c r="C25" s="17">
        <f>SUM(C23:C24)</f>
        <v>160</v>
      </c>
    </row>
    <row r="26" spans="1:3" ht="15">
      <c r="A26" s="34" t="s">
        <v>383</v>
      </c>
      <c r="B26" s="24" t="s">
        <v>136</v>
      </c>
      <c r="C26" s="17"/>
    </row>
    <row r="27" spans="1:3" ht="15">
      <c r="A27" s="34" t="s">
        <v>384</v>
      </c>
      <c r="B27" s="24" t="s">
        <v>136</v>
      </c>
      <c r="C27" s="17"/>
    </row>
    <row r="28" spans="1:3" ht="15">
      <c r="A28" s="31" t="s">
        <v>385</v>
      </c>
      <c r="B28" s="24" t="s">
        <v>136</v>
      </c>
      <c r="C28" s="17"/>
    </row>
    <row r="29" spans="1:3" ht="15">
      <c r="A29" s="31" t="s">
        <v>386</v>
      </c>
      <c r="B29" s="24" t="s">
        <v>136</v>
      </c>
      <c r="C29" s="17"/>
    </row>
    <row r="30" spans="1:3" ht="15">
      <c r="A30" s="31" t="s">
        <v>387</v>
      </c>
      <c r="B30" s="24" t="s">
        <v>136</v>
      </c>
      <c r="C30" s="17"/>
    </row>
    <row r="31" spans="1:3" ht="15">
      <c r="A31" s="31" t="s">
        <v>388</v>
      </c>
      <c r="B31" s="24" t="s">
        <v>136</v>
      </c>
      <c r="C31" s="17"/>
    </row>
    <row r="32" spans="1:3" ht="15">
      <c r="A32" s="31" t="s">
        <v>389</v>
      </c>
      <c r="B32" s="24" t="s">
        <v>136</v>
      </c>
      <c r="C32" s="17"/>
    </row>
    <row r="33" spans="1:3" ht="15">
      <c r="A33" s="31" t="s">
        <v>390</v>
      </c>
      <c r="B33" s="24" t="s">
        <v>396</v>
      </c>
      <c r="C33" s="17">
        <v>120</v>
      </c>
    </row>
    <row r="34" spans="1:3" ht="15">
      <c r="A34" s="31" t="s">
        <v>391</v>
      </c>
      <c r="B34" s="24" t="s">
        <v>136</v>
      </c>
      <c r="C34" s="17"/>
    </row>
    <row r="35" spans="1:3" ht="20.25" customHeight="1">
      <c r="A35" s="31" t="s">
        <v>392</v>
      </c>
      <c r="B35" s="24" t="s">
        <v>136</v>
      </c>
      <c r="C35" s="17"/>
    </row>
    <row r="36" spans="1:3" ht="25.5">
      <c r="A36" s="31" t="s">
        <v>393</v>
      </c>
      <c r="B36" s="24" t="s">
        <v>398</v>
      </c>
      <c r="C36" s="17">
        <v>380</v>
      </c>
    </row>
    <row r="37" spans="1:3" ht="25.5">
      <c r="A37" s="31" t="s">
        <v>394</v>
      </c>
      <c r="B37" s="24" t="s">
        <v>136</v>
      </c>
      <c r="C37" s="17"/>
    </row>
    <row r="38" spans="1:3" ht="15">
      <c r="A38" s="88" t="s">
        <v>395</v>
      </c>
      <c r="B38" s="48" t="s">
        <v>136</v>
      </c>
      <c r="C38" s="23">
        <f>SUM(C26:C37)</f>
        <v>500</v>
      </c>
    </row>
    <row r="39" spans="1:3" ht="15.75">
      <c r="A39" s="89" t="s">
        <v>137</v>
      </c>
      <c r="B39" s="78" t="s">
        <v>138</v>
      </c>
      <c r="C39" s="23">
        <f>SUM(C38,C25)</f>
        <v>660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6"/>
  <sheetViews>
    <sheetView zoomScalePageLayoutView="0" workbookViewId="0" topLeftCell="A1">
      <selection activeCell="A130" sqref="A130"/>
    </sheetView>
  </sheetViews>
  <sheetFormatPr defaultColWidth="9.140625" defaultRowHeight="15"/>
  <cols>
    <col min="1" max="1" width="53.00390625" style="2" customWidth="1"/>
    <col min="2" max="2" width="13.28125" style="2" customWidth="1"/>
    <col min="3" max="3" width="15.28125" style="2" customWidth="1"/>
    <col min="4" max="16384" width="9.140625" style="2" customWidth="1"/>
  </cols>
  <sheetData>
    <row r="1" spans="1:4" ht="15">
      <c r="A1" s="134" t="s">
        <v>429</v>
      </c>
      <c r="B1" s="134"/>
      <c r="C1" s="134"/>
      <c r="D1" s="1"/>
    </row>
    <row r="2" spans="1:4" ht="18.75">
      <c r="A2" s="145" t="s">
        <v>428</v>
      </c>
      <c r="B2" s="145"/>
      <c r="C2" s="145"/>
      <c r="D2" s="90"/>
    </row>
    <row r="3" ht="15" hidden="1"/>
    <row r="4" ht="15" hidden="1"/>
    <row r="5" spans="1:3" ht="15.75" hidden="1">
      <c r="A5" s="147" t="s">
        <v>399</v>
      </c>
      <c r="B5" s="138"/>
      <c r="C5" s="138"/>
    </row>
    <row r="6" spans="1:3" ht="23.25" customHeight="1">
      <c r="A6" s="143" t="s">
        <v>400</v>
      </c>
      <c r="B6" s="138"/>
      <c r="C6" s="138"/>
    </row>
    <row r="7" spans="1:3" ht="19.5">
      <c r="A7" s="66"/>
      <c r="B7" s="7"/>
      <c r="C7" s="7"/>
    </row>
    <row r="8" spans="1:3" ht="19.5">
      <c r="A8" s="66"/>
      <c r="B8" s="7"/>
      <c r="C8" s="7"/>
    </row>
    <row r="9" spans="1:3" ht="19.5">
      <c r="A9" s="66"/>
      <c r="B9" s="7"/>
      <c r="C9" s="7"/>
    </row>
    <row r="10" ht="15">
      <c r="A10" s="80" t="s">
        <v>26</v>
      </c>
    </row>
    <row r="11" spans="1:3" ht="15">
      <c r="A11" s="5" t="s">
        <v>349</v>
      </c>
      <c r="B11" s="12" t="s">
        <v>28</v>
      </c>
      <c r="C11" s="86" t="s">
        <v>363</v>
      </c>
    </row>
    <row r="12" spans="1:3" ht="15" hidden="1">
      <c r="A12" s="31" t="s">
        <v>401</v>
      </c>
      <c r="B12" s="24" t="s">
        <v>146</v>
      </c>
      <c r="C12" s="17"/>
    </row>
    <row r="13" spans="1:3" ht="15" hidden="1">
      <c r="A13" s="31" t="s">
        <v>402</v>
      </c>
      <c r="B13" s="24" t="s">
        <v>146</v>
      </c>
      <c r="C13" s="17"/>
    </row>
    <row r="14" spans="1:3" ht="25.5" hidden="1">
      <c r="A14" s="31" t="s">
        <v>403</v>
      </c>
      <c r="B14" s="24" t="s">
        <v>146</v>
      </c>
      <c r="C14" s="17"/>
    </row>
    <row r="15" spans="1:3" ht="15" hidden="1">
      <c r="A15" s="31" t="s">
        <v>404</v>
      </c>
      <c r="B15" s="24" t="s">
        <v>146</v>
      </c>
      <c r="C15" s="17"/>
    </row>
    <row r="16" spans="1:3" ht="15" hidden="1">
      <c r="A16" s="31" t="s">
        <v>405</v>
      </c>
      <c r="B16" s="24" t="s">
        <v>146</v>
      </c>
      <c r="C16" s="17"/>
    </row>
    <row r="17" spans="1:3" ht="15" hidden="1">
      <c r="A17" s="31" t="s">
        <v>406</v>
      </c>
      <c r="B17" s="24" t="s">
        <v>146</v>
      </c>
      <c r="C17" s="17"/>
    </row>
    <row r="18" spans="1:3" ht="15" hidden="1">
      <c r="A18" s="31" t="s">
        <v>407</v>
      </c>
      <c r="B18" s="24" t="s">
        <v>146</v>
      </c>
      <c r="C18" s="17"/>
    </row>
    <row r="19" spans="1:3" ht="15" hidden="1">
      <c r="A19" s="31" t="s">
        <v>408</v>
      </c>
      <c r="B19" s="24" t="s">
        <v>146</v>
      </c>
      <c r="C19" s="17"/>
    </row>
    <row r="20" spans="1:3" ht="15" hidden="1">
      <c r="A20" s="31" t="s">
        <v>409</v>
      </c>
      <c r="B20" s="24" t="s">
        <v>146</v>
      </c>
      <c r="C20" s="17"/>
    </row>
    <row r="21" spans="1:3" ht="15" hidden="1">
      <c r="A21" s="31" t="s">
        <v>410</v>
      </c>
      <c r="B21" s="24" t="s">
        <v>146</v>
      </c>
      <c r="C21" s="17"/>
    </row>
    <row r="22" spans="1:3" ht="25.5" hidden="1">
      <c r="A22" s="88" t="s">
        <v>145</v>
      </c>
      <c r="B22" s="59" t="s">
        <v>146</v>
      </c>
      <c r="C22" s="17"/>
    </row>
    <row r="23" spans="1:3" ht="15" hidden="1">
      <c r="A23" s="31" t="s">
        <v>401</v>
      </c>
      <c r="B23" s="24" t="s">
        <v>148</v>
      </c>
      <c r="C23" s="17"/>
    </row>
    <row r="24" spans="1:3" ht="15" hidden="1">
      <c r="A24" s="31" t="s">
        <v>402</v>
      </c>
      <c r="B24" s="24" t="s">
        <v>148</v>
      </c>
      <c r="C24" s="17"/>
    </row>
    <row r="25" spans="1:3" ht="25.5" hidden="1">
      <c r="A25" s="31" t="s">
        <v>403</v>
      </c>
      <c r="B25" s="24" t="s">
        <v>148</v>
      </c>
      <c r="C25" s="17"/>
    </row>
    <row r="26" spans="1:3" ht="15" hidden="1">
      <c r="A26" s="31" t="s">
        <v>404</v>
      </c>
      <c r="B26" s="24" t="s">
        <v>148</v>
      </c>
      <c r="C26" s="17"/>
    </row>
    <row r="27" spans="1:3" ht="15" hidden="1">
      <c r="A27" s="31" t="s">
        <v>405</v>
      </c>
      <c r="B27" s="24" t="s">
        <v>148</v>
      </c>
      <c r="C27" s="17"/>
    </row>
    <row r="28" spans="1:3" ht="15" hidden="1">
      <c r="A28" s="31" t="s">
        <v>406</v>
      </c>
      <c r="B28" s="24" t="s">
        <v>148</v>
      </c>
      <c r="C28" s="17"/>
    </row>
    <row r="29" spans="1:3" ht="15" hidden="1">
      <c r="A29" s="31" t="s">
        <v>401</v>
      </c>
      <c r="B29" s="24" t="s">
        <v>150</v>
      </c>
      <c r="C29" s="17"/>
    </row>
    <row r="30" spans="1:3" ht="15" hidden="1">
      <c r="A30" s="31" t="s">
        <v>402</v>
      </c>
      <c r="B30" s="24" t="s">
        <v>150</v>
      </c>
      <c r="C30" s="17"/>
    </row>
    <row r="31" spans="1:3" ht="25.5" hidden="1">
      <c r="A31" s="31" t="s">
        <v>403</v>
      </c>
      <c r="B31" s="24" t="s">
        <v>150</v>
      </c>
      <c r="C31" s="17"/>
    </row>
    <row r="32" spans="1:3" ht="15" hidden="1">
      <c r="A32" s="31" t="s">
        <v>404</v>
      </c>
      <c r="B32" s="24" t="s">
        <v>150</v>
      </c>
      <c r="C32" s="17"/>
    </row>
    <row r="33" spans="1:3" ht="15" hidden="1">
      <c r="A33" s="31" t="s">
        <v>405</v>
      </c>
      <c r="B33" s="24" t="s">
        <v>150</v>
      </c>
      <c r="C33" s="17"/>
    </row>
    <row r="34" spans="1:3" ht="15" hidden="1">
      <c r="A34" s="31" t="s">
        <v>406</v>
      </c>
      <c r="B34" s="24" t="s">
        <v>150</v>
      </c>
      <c r="C34" s="17"/>
    </row>
    <row r="35" spans="1:3" ht="31.5" customHeight="1">
      <c r="A35" s="31" t="s">
        <v>407</v>
      </c>
      <c r="B35" s="24" t="s">
        <v>150</v>
      </c>
      <c r="C35" s="17">
        <v>300</v>
      </c>
    </row>
    <row r="36" spans="1:3" ht="25.5" customHeight="1">
      <c r="A36" s="31" t="s">
        <v>408</v>
      </c>
      <c r="B36" s="24" t="s">
        <v>150</v>
      </c>
      <c r="C36" s="17">
        <v>100</v>
      </c>
    </row>
    <row r="37" spans="1:3" ht="15" hidden="1">
      <c r="A37" s="31" t="s">
        <v>409</v>
      </c>
      <c r="B37" s="24" t="s">
        <v>150</v>
      </c>
      <c r="C37" s="17"/>
    </row>
    <row r="38" spans="1:3" ht="15" hidden="1">
      <c r="A38" s="31" t="s">
        <v>410</v>
      </c>
      <c r="B38" s="24" t="s">
        <v>150</v>
      </c>
      <c r="C38" s="17"/>
    </row>
    <row r="39" spans="1:3" ht="27.75" customHeight="1">
      <c r="A39" s="88" t="s">
        <v>149</v>
      </c>
      <c r="B39" s="59" t="s">
        <v>150</v>
      </c>
      <c r="C39" s="23">
        <v>289</v>
      </c>
    </row>
    <row r="40" spans="1:3" ht="15" hidden="1">
      <c r="A40" s="31" t="s">
        <v>411</v>
      </c>
      <c r="B40" s="20" t="s">
        <v>154</v>
      </c>
      <c r="C40" s="17"/>
    </row>
    <row r="41" spans="1:3" ht="15" hidden="1">
      <c r="A41" s="31" t="s">
        <v>412</v>
      </c>
      <c r="B41" s="20" t="s">
        <v>154</v>
      </c>
      <c r="C41" s="17"/>
    </row>
    <row r="42" spans="1:3" ht="15" hidden="1">
      <c r="A42" s="31" t="s">
        <v>413</v>
      </c>
      <c r="B42" s="20" t="s">
        <v>154</v>
      </c>
      <c r="C42" s="17"/>
    </row>
    <row r="43" spans="1:3" ht="15" hidden="1">
      <c r="A43" s="20" t="s">
        <v>414</v>
      </c>
      <c r="B43" s="20" t="s">
        <v>154</v>
      </c>
      <c r="C43" s="17"/>
    </row>
    <row r="44" spans="1:3" ht="15" hidden="1">
      <c r="A44" s="20" t="s">
        <v>415</v>
      </c>
      <c r="B44" s="20" t="s">
        <v>154</v>
      </c>
      <c r="C44" s="17"/>
    </row>
    <row r="45" spans="1:3" ht="25.5" hidden="1">
      <c r="A45" s="20" t="s">
        <v>416</v>
      </c>
      <c r="B45" s="20" t="s">
        <v>154</v>
      </c>
      <c r="C45" s="17"/>
    </row>
    <row r="46" spans="1:3" ht="15" hidden="1">
      <c r="A46" s="31" t="s">
        <v>417</v>
      </c>
      <c r="B46" s="20" t="s">
        <v>154</v>
      </c>
      <c r="C46" s="17"/>
    </row>
    <row r="47" spans="1:3" ht="15" hidden="1">
      <c r="A47" s="31" t="s">
        <v>418</v>
      </c>
      <c r="B47" s="20" t="s">
        <v>154</v>
      </c>
      <c r="C47" s="17"/>
    </row>
    <row r="48" spans="1:3" ht="22.5" customHeight="1" hidden="1">
      <c r="A48" s="31" t="s">
        <v>419</v>
      </c>
      <c r="B48" s="20" t="s">
        <v>154</v>
      </c>
      <c r="C48" s="17"/>
    </row>
    <row r="49" spans="1:3" ht="15" hidden="1">
      <c r="A49" s="31" t="s">
        <v>420</v>
      </c>
      <c r="B49" s="20" t="s">
        <v>154</v>
      </c>
      <c r="C49" s="17"/>
    </row>
    <row r="50" spans="1:3" ht="33" customHeight="1" hidden="1">
      <c r="A50" s="88" t="s">
        <v>421</v>
      </c>
      <c r="B50" s="59" t="s">
        <v>154</v>
      </c>
      <c r="C50" s="17"/>
    </row>
    <row r="51" spans="1:3" ht="15" hidden="1">
      <c r="A51" s="31" t="s">
        <v>411</v>
      </c>
      <c r="B51" s="20" t="s">
        <v>160</v>
      </c>
      <c r="C51" s="17"/>
    </row>
    <row r="52" spans="1:3" ht="29.25" customHeight="1">
      <c r="A52" s="31" t="s">
        <v>412</v>
      </c>
      <c r="B52" s="20" t="s">
        <v>160</v>
      </c>
      <c r="C52" s="17">
        <v>870</v>
      </c>
    </row>
    <row r="53" spans="1:3" ht="15" hidden="1">
      <c r="A53" s="31" t="s">
        <v>413</v>
      </c>
      <c r="B53" s="20" t="s">
        <v>160</v>
      </c>
      <c r="C53" s="17"/>
    </row>
    <row r="54" spans="1:3" ht="15" hidden="1">
      <c r="A54" s="20" t="s">
        <v>414</v>
      </c>
      <c r="B54" s="20" t="s">
        <v>160</v>
      </c>
      <c r="C54" s="17"/>
    </row>
    <row r="55" spans="1:3" ht="15" hidden="1">
      <c r="A55" s="20" t="s">
        <v>415</v>
      </c>
      <c r="B55" s="20" t="s">
        <v>160</v>
      </c>
      <c r="C55" s="17"/>
    </row>
    <row r="56" spans="1:3" ht="25.5" hidden="1">
      <c r="A56" s="20" t="s">
        <v>416</v>
      </c>
      <c r="B56" s="20" t="s">
        <v>160</v>
      </c>
      <c r="C56" s="17"/>
    </row>
    <row r="57" spans="1:3" ht="15" hidden="1">
      <c r="A57" s="31" t="s">
        <v>417</v>
      </c>
      <c r="B57" s="20" t="s">
        <v>160</v>
      </c>
      <c r="C57" s="17"/>
    </row>
    <row r="58" spans="1:3" ht="15" hidden="1">
      <c r="A58" s="31" t="s">
        <v>422</v>
      </c>
      <c r="B58" s="20" t="s">
        <v>160</v>
      </c>
      <c r="C58" s="17"/>
    </row>
    <row r="59" spans="1:3" ht="15" hidden="1">
      <c r="A59" s="31" t="s">
        <v>419</v>
      </c>
      <c r="B59" s="20" t="s">
        <v>160</v>
      </c>
      <c r="C59" s="17"/>
    </row>
    <row r="60" spans="1:3" ht="15" hidden="1">
      <c r="A60" s="31" t="s">
        <v>420</v>
      </c>
      <c r="B60" s="20" t="s">
        <v>160</v>
      </c>
      <c r="C60" s="17"/>
    </row>
    <row r="61" spans="1:3" ht="32.25" customHeight="1">
      <c r="A61" s="45" t="s">
        <v>423</v>
      </c>
      <c r="B61" s="59" t="s">
        <v>160</v>
      </c>
      <c r="C61" s="23">
        <f>SUM(C51:C60)</f>
        <v>870</v>
      </c>
    </row>
    <row r="62" spans="1:3" ht="15" hidden="1">
      <c r="A62" s="31" t="s">
        <v>401</v>
      </c>
      <c r="B62" s="24" t="s">
        <v>196</v>
      </c>
      <c r="C62" s="17"/>
    </row>
    <row r="63" spans="1:3" ht="15" hidden="1">
      <c r="A63" s="31" t="s">
        <v>402</v>
      </c>
      <c r="B63" s="24" t="s">
        <v>196</v>
      </c>
      <c r="C63" s="17"/>
    </row>
    <row r="64" spans="1:3" ht="25.5" hidden="1">
      <c r="A64" s="31" t="s">
        <v>403</v>
      </c>
      <c r="B64" s="24" t="s">
        <v>196</v>
      </c>
      <c r="C64" s="17"/>
    </row>
    <row r="65" spans="1:3" ht="15" hidden="1">
      <c r="A65" s="31" t="s">
        <v>404</v>
      </c>
      <c r="B65" s="24" t="s">
        <v>196</v>
      </c>
      <c r="C65" s="17"/>
    </row>
    <row r="66" spans="1:3" ht="15" hidden="1">
      <c r="A66" s="31" t="s">
        <v>405</v>
      </c>
      <c r="B66" s="24" t="s">
        <v>196</v>
      </c>
      <c r="C66" s="17"/>
    </row>
    <row r="67" spans="1:3" ht="15" hidden="1">
      <c r="A67" s="31" t="s">
        <v>406</v>
      </c>
      <c r="B67" s="24" t="s">
        <v>196</v>
      </c>
      <c r="C67" s="17"/>
    </row>
    <row r="68" spans="1:3" ht="15" hidden="1">
      <c r="A68" s="31" t="s">
        <v>407</v>
      </c>
      <c r="B68" s="24" t="s">
        <v>196</v>
      </c>
      <c r="C68" s="17"/>
    </row>
    <row r="69" spans="1:3" ht="15" hidden="1">
      <c r="A69" s="31" t="s">
        <v>408</v>
      </c>
      <c r="B69" s="24" t="s">
        <v>196</v>
      </c>
      <c r="C69" s="17"/>
    </row>
    <row r="70" spans="1:3" ht="15" hidden="1">
      <c r="A70" s="31" t="s">
        <v>409</v>
      </c>
      <c r="B70" s="24" t="s">
        <v>196</v>
      </c>
      <c r="C70" s="17"/>
    </row>
    <row r="71" spans="1:3" ht="15" hidden="1">
      <c r="A71" s="31" t="s">
        <v>410</v>
      </c>
      <c r="B71" s="24" t="s">
        <v>196</v>
      </c>
      <c r="C71" s="17"/>
    </row>
    <row r="72" spans="1:3" ht="25.5" hidden="1">
      <c r="A72" s="88" t="s">
        <v>424</v>
      </c>
      <c r="B72" s="59" t="s">
        <v>196</v>
      </c>
      <c r="C72" s="17"/>
    </row>
    <row r="73" spans="1:3" ht="15" hidden="1">
      <c r="A73" s="31" t="s">
        <v>401</v>
      </c>
      <c r="B73" s="24" t="s">
        <v>198</v>
      </c>
      <c r="C73" s="17"/>
    </row>
    <row r="74" spans="1:3" ht="15" hidden="1">
      <c r="A74" s="31" t="s">
        <v>402</v>
      </c>
      <c r="B74" s="24" t="s">
        <v>198</v>
      </c>
      <c r="C74" s="17"/>
    </row>
    <row r="75" spans="1:3" ht="25.5" hidden="1">
      <c r="A75" s="31" t="s">
        <v>403</v>
      </c>
      <c r="B75" s="24" t="s">
        <v>198</v>
      </c>
      <c r="C75" s="17"/>
    </row>
    <row r="76" spans="1:3" ht="15" hidden="1">
      <c r="A76" s="31" t="s">
        <v>404</v>
      </c>
      <c r="B76" s="24" t="s">
        <v>198</v>
      </c>
      <c r="C76" s="17"/>
    </row>
    <row r="77" spans="1:3" ht="15" hidden="1">
      <c r="A77" s="31" t="s">
        <v>405</v>
      </c>
      <c r="B77" s="24" t="s">
        <v>198</v>
      </c>
      <c r="C77" s="17"/>
    </row>
    <row r="78" spans="1:3" ht="15" hidden="1">
      <c r="A78" s="31" t="s">
        <v>406</v>
      </c>
      <c r="B78" s="24" t="s">
        <v>198</v>
      </c>
      <c r="C78" s="17"/>
    </row>
    <row r="79" spans="1:3" ht="15" hidden="1">
      <c r="A79" s="31" t="s">
        <v>407</v>
      </c>
      <c r="B79" s="24" t="s">
        <v>198</v>
      </c>
      <c r="C79" s="17"/>
    </row>
    <row r="80" spans="1:3" ht="15" hidden="1">
      <c r="A80" s="31" t="s">
        <v>408</v>
      </c>
      <c r="B80" s="24" t="s">
        <v>198</v>
      </c>
      <c r="C80" s="17"/>
    </row>
    <row r="81" spans="1:3" ht="15" hidden="1">
      <c r="A81" s="31" t="s">
        <v>409</v>
      </c>
      <c r="B81" s="24" t="s">
        <v>198</v>
      </c>
      <c r="C81" s="17"/>
    </row>
    <row r="82" spans="1:3" ht="15" hidden="1">
      <c r="A82" s="31" t="s">
        <v>410</v>
      </c>
      <c r="B82" s="24" t="s">
        <v>198</v>
      </c>
      <c r="C82" s="17"/>
    </row>
    <row r="83" spans="1:3" ht="25.5" hidden="1">
      <c r="A83" s="88" t="s">
        <v>425</v>
      </c>
      <c r="B83" s="59" t="s">
        <v>198</v>
      </c>
      <c r="C83" s="17"/>
    </row>
    <row r="84" spans="1:3" ht="15" hidden="1">
      <c r="A84" s="31" t="s">
        <v>401</v>
      </c>
      <c r="B84" s="24" t="s">
        <v>200</v>
      </c>
      <c r="C84" s="17"/>
    </row>
    <row r="85" spans="1:3" ht="15" hidden="1">
      <c r="A85" s="31" t="s">
        <v>402</v>
      </c>
      <c r="B85" s="24" t="s">
        <v>200</v>
      </c>
      <c r="C85" s="17"/>
    </row>
    <row r="86" spans="1:3" ht="25.5" hidden="1">
      <c r="A86" s="31" t="s">
        <v>403</v>
      </c>
      <c r="B86" s="24" t="s">
        <v>200</v>
      </c>
      <c r="C86" s="17"/>
    </row>
    <row r="87" spans="1:3" ht="15" hidden="1">
      <c r="A87" s="31" t="s">
        <v>404</v>
      </c>
      <c r="B87" s="24" t="s">
        <v>200</v>
      </c>
      <c r="C87" s="17"/>
    </row>
    <row r="88" spans="1:3" ht="15" hidden="1">
      <c r="A88" s="31" t="s">
        <v>405</v>
      </c>
      <c r="B88" s="24" t="s">
        <v>200</v>
      </c>
      <c r="C88" s="17"/>
    </row>
    <row r="89" spans="1:3" ht="15" hidden="1">
      <c r="A89" s="31" t="s">
        <v>406</v>
      </c>
      <c r="B89" s="24" t="s">
        <v>200</v>
      </c>
      <c r="C89" s="17"/>
    </row>
    <row r="90" spans="1:3" ht="15" hidden="1">
      <c r="A90" s="31" t="s">
        <v>407</v>
      </c>
      <c r="B90" s="24" t="s">
        <v>200</v>
      </c>
      <c r="C90" s="17"/>
    </row>
    <row r="91" spans="1:3" ht="15" hidden="1">
      <c r="A91" s="31" t="s">
        <v>408</v>
      </c>
      <c r="B91" s="24" t="s">
        <v>200</v>
      </c>
      <c r="C91" s="17"/>
    </row>
    <row r="92" spans="1:3" ht="15" hidden="1">
      <c r="A92" s="31" t="s">
        <v>409</v>
      </c>
      <c r="B92" s="24" t="s">
        <v>200</v>
      </c>
      <c r="C92" s="17"/>
    </row>
    <row r="93" spans="1:3" ht="15" hidden="1">
      <c r="A93" s="31" t="s">
        <v>410</v>
      </c>
      <c r="B93" s="24" t="s">
        <v>200</v>
      </c>
      <c r="C93" s="17"/>
    </row>
    <row r="94" spans="1:3" ht="15" hidden="1">
      <c r="A94" s="88" t="s">
        <v>426</v>
      </c>
      <c r="B94" s="59" t="s">
        <v>200</v>
      </c>
      <c r="C94" s="17"/>
    </row>
    <row r="95" spans="1:3" ht="15" hidden="1">
      <c r="A95" s="31" t="s">
        <v>411</v>
      </c>
      <c r="B95" s="20" t="s">
        <v>204</v>
      </c>
      <c r="C95" s="17"/>
    </row>
    <row r="96" spans="1:3" ht="15" hidden="1">
      <c r="A96" s="31" t="s">
        <v>412</v>
      </c>
      <c r="B96" s="24" t="s">
        <v>204</v>
      </c>
      <c r="C96" s="17"/>
    </row>
    <row r="97" spans="1:3" ht="15" hidden="1">
      <c r="A97" s="31" t="s">
        <v>413</v>
      </c>
      <c r="B97" s="20" t="s">
        <v>204</v>
      </c>
      <c r="C97" s="17"/>
    </row>
    <row r="98" spans="1:3" ht="15" hidden="1">
      <c r="A98" s="20" t="s">
        <v>414</v>
      </c>
      <c r="B98" s="24" t="s">
        <v>204</v>
      </c>
      <c r="C98" s="17"/>
    </row>
    <row r="99" spans="1:3" ht="15" hidden="1">
      <c r="A99" s="20" t="s">
        <v>415</v>
      </c>
      <c r="B99" s="20" t="s">
        <v>204</v>
      </c>
      <c r="C99" s="17"/>
    </row>
    <row r="100" spans="1:3" ht="25.5" hidden="1">
      <c r="A100" s="20" t="s">
        <v>416</v>
      </c>
      <c r="B100" s="24" t="s">
        <v>204</v>
      </c>
      <c r="C100" s="17"/>
    </row>
    <row r="101" spans="1:3" ht="15" hidden="1">
      <c r="A101" s="31" t="s">
        <v>417</v>
      </c>
      <c r="B101" s="20" t="s">
        <v>204</v>
      </c>
      <c r="C101" s="17"/>
    </row>
    <row r="102" spans="1:3" ht="15" hidden="1">
      <c r="A102" s="31" t="s">
        <v>422</v>
      </c>
      <c r="B102" s="24" t="s">
        <v>204</v>
      </c>
      <c r="C102" s="17"/>
    </row>
    <row r="103" spans="1:3" ht="20.25" customHeight="1" hidden="1">
      <c r="A103" s="31" t="s">
        <v>419</v>
      </c>
      <c r="B103" s="20" t="s">
        <v>204</v>
      </c>
      <c r="C103" s="17"/>
    </row>
    <row r="104" spans="1:3" ht="15" hidden="1">
      <c r="A104" s="31" t="s">
        <v>420</v>
      </c>
      <c r="B104" s="24" t="s">
        <v>204</v>
      </c>
      <c r="C104" s="17"/>
    </row>
    <row r="105" spans="1:3" ht="25.5" hidden="1">
      <c r="A105" s="88" t="s">
        <v>427</v>
      </c>
      <c r="B105" s="59" t="s">
        <v>204</v>
      </c>
      <c r="C105" s="17"/>
    </row>
    <row r="106" spans="1:3" ht="15" hidden="1">
      <c r="A106" s="31" t="s">
        <v>411</v>
      </c>
      <c r="B106" s="20" t="s">
        <v>208</v>
      </c>
      <c r="C106" s="17"/>
    </row>
    <row r="107" spans="1:3" ht="15" hidden="1">
      <c r="A107" s="31" t="s">
        <v>412</v>
      </c>
      <c r="B107" s="20" t="s">
        <v>208</v>
      </c>
      <c r="C107" s="17"/>
    </row>
    <row r="108" spans="1:3" ht="15" hidden="1">
      <c r="A108" s="31" t="s">
        <v>413</v>
      </c>
      <c r="B108" s="20" t="s">
        <v>208</v>
      </c>
      <c r="C108" s="17"/>
    </row>
    <row r="109" spans="1:3" ht="15" hidden="1">
      <c r="A109" s="20" t="s">
        <v>414</v>
      </c>
      <c r="B109" s="20" t="s">
        <v>208</v>
      </c>
      <c r="C109" s="17"/>
    </row>
    <row r="110" spans="1:3" ht="15" hidden="1">
      <c r="A110" s="20" t="s">
        <v>415</v>
      </c>
      <c r="B110" s="20" t="s">
        <v>208</v>
      </c>
      <c r="C110" s="17"/>
    </row>
    <row r="111" spans="1:3" ht="25.5" hidden="1">
      <c r="A111" s="20" t="s">
        <v>416</v>
      </c>
      <c r="B111" s="20" t="s">
        <v>208</v>
      </c>
      <c r="C111" s="17"/>
    </row>
    <row r="112" spans="1:3" ht="15" hidden="1">
      <c r="A112" s="31" t="s">
        <v>417</v>
      </c>
      <c r="B112" s="20" t="s">
        <v>208</v>
      </c>
      <c r="C112" s="17"/>
    </row>
    <row r="113" spans="1:3" ht="15" hidden="1">
      <c r="A113" s="31" t="s">
        <v>422</v>
      </c>
      <c r="B113" s="20" t="s">
        <v>208</v>
      </c>
      <c r="C113" s="17"/>
    </row>
    <row r="114" spans="1:3" ht="24.75" customHeight="1" hidden="1">
      <c r="A114" s="31" t="s">
        <v>419</v>
      </c>
      <c r="B114" s="20" t="s">
        <v>208</v>
      </c>
      <c r="C114" s="17"/>
    </row>
    <row r="115" spans="1:3" ht="15" hidden="1">
      <c r="A115" s="31" t="s">
        <v>420</v>
      </c>
      <c r="B115" s="20" t="s">
        <v>208</v>
      </c>
      <c r="C115" s="17"/>
    </row>
    <row r="116" spans="1:3" ht="15" hidden="1">
      <c r="A116" s="45" t="s">
        <v>207</v>
      </c>
      <c r="B116" s="59" t="s">
        <v>208</v>
      </c>
      <c r="C116" s="17"/>
    </row>
  </sheetData>
  <sheetProtection/>
  <mergeCells count="4">
    <mergeCell ref="A5:C5"/>
    <mergeCell ref="A6:C6"/>
    <mergeCell ref="A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49.8515625" style="2" customWidth="1"/>
    <col min="2" max="2" width="12.57421875" style="2" customWidth="1"/>
    <col min="3" max="3" width="19.140625" style="2" customWidth="1"/>
    <col min="4" max="16384" width="9.140625" style="2" customWidth="1"/>
  </cols>
  <sheetData>
    <row r="1" spans="1:3" ht="15">
      <c r="A1" s="134"/>
      <c r="B1" s="134"/>
      <c r="C1" s="134"/>
    </row>
    <row r="2" spans="1:4" ht="15">
      <c r="A2" s="134" t="s">
        <v>454</v>
      </c>
      <c r="B2" s="134"/>
      <c r="C2" s="134"/>
      <c r="D2" s="1"/>
    </row>
    <row r="3" spans="1:3" ht="18.75">
      <c r="A3" s="145" t="s">
        <v>455</v>
      </c>
      <c r="B3" s="145"/>
      <c r="C3" s="145"/>
    </row>
    <row r="4" spans="1:3" ht="15" hidden="1">
      <c r="A4" s="134"/>
      <c r="B4" s="134"/>
      <c r="C4" s="134"/>
    </row>
    <row r="5" spans="1:3" ht="15.75" hidden="1">
      <c r="A5" s="147" t="s">
        <v>399</v>
      </c>
      <c r="B5" s="138"/>
      <c r="C5" s="138"/>
    </row>
    <row r="6" spans="1:3" ht="16.5">
      <c r="A6" s="143" t="s">
        <v>430</v>
      </c>
      <c r="B6" s="138"/>
      <c r="C6" s="138"/>
    </row>
    <row r="8" spans="1:3" ht="15">
      <c r="A8" s="5" t="s">
        <v>349</v>
      </c>
      <c r="B8" s="12" t="s">
        <v>28</v>
      </c>
      <c r="C8" s="86" t="s">
        <v>363</v>
      </c>
    </row>
    <row r="9" spans="1:3" ht="15">
      <c r="A9" s="20" t="s">
        <v>431</v>
      </c>
      <c r="B9" s="20" t="s">
        <v>279</v>
      </c>
      <c r="C9" s="17">
        <v>547</v>
      </c>
    </row>
    <row r="10" spans="1:3" ht="15">
      <c r="A10" s="20" t="s">
        <v>432</v>
      </c>
      <c r="B10" s="20" t="s">
        <v>279</v>
      </c>
      <c r="C10" s="17"/>
    </row>
    <row r="11" spans="1:3" ht="15">
      <c r="A11" s="20" t="s">
        <v>433</v>
      </c>
      <c r="B11" s="20" t="s">
        <v>279</v>
      </c>
      <c r="C11" s="17">
        <v>952</v>
      </c>
    </row>
    <row r="12" spans="1:3" ht="15">
      <c r="A12" s="20" t="s">
        <v>434</v>
      </c>
      <c r="B12" s="20" t="s">
        <v>279</v>
      </c>
      <c r="C12" s="17">
        <v>100</v>
      </c>
    </row>
    <row r="13" spans="1:3" ht="15">
      <c r="A13" s="25" t="s">
        <v>278</v>
      </c>
      <c r="B13" s="59" t="s">
        <v>279</v>
      </c>
      <c r="C13" s="23">
        <f>SUM(C9:C12)</f>
        <v>1599</v>
      </c>
    </row>
    <row r="14" spans="1:3" ht="15">
      <c r="A14" s="20" t="s">
        <v>280</v>
      </c>
      <c r="B14" s="24" t="s">
        <v>281</v>
      </c>
      <c r="C14" s="17">
        <v>2500</v>
      </c>
    </row>
    <row r="15" spans="1:3" ht="25.5">
      <c r="A15" s="91" t="s">
        <v>435</v>
      </c>
      <c r="B15" s="91" t="s">
        <v>281</v>
      </c>
      <c r="C15" s="17">
        <v>2500</v>
      </c>
    </row>
    <row r="16" spans="1:3" ht="25.5">
      <c r="A16" s="91" t="s">
        <v>436</v>
      </c>
      <c r="B16" s="91" t="s">
        <v>281</v>
      </c>
      <c r="C16" s="17"/>
    </row>
    <row r="17" spans="1:3" ht="15">
      <c r="A17" s="20" t="s">
        <v>282</v>
      </c>
      <c r="B17" s="24" t="s">
        <v>283</v>
      </c>
      <c r="C17" s="17">
        <v>800</v>
      </c>
    </row>
    <row r="18" spans="1:3" ht="25.5">
      <c r="A18" s="91" t="s">
        <v>437</v>
      </c>
      <c r="B18" s="91" t="s">
        <v>283</v>
      </c>
      <c r="C18" s="17">
        <v>800</v>
      </c>
    </row>
    <row r="19" spans="1:3" ht="25.5">
      <c r="A19" s="91" t="s">
        <v>438</v>
      </c>
      <c r="B19" s="91" t="s">
        <v>283</v>
      </c>
      <c r="C19" s="17"/>
    </row>
    <row r="20" spans="1:3" ht="15">
      <c r="A20" s="91" t="s">
        <v>439</v>
      </c>
      <c r="B20" s="91" t="s">
        <v>283</v>
      </c>
      <c r="C20" s="17"/>
    </row>
    <row r="21" spans="1:3" ht="15">
      <c r="A21" s="91" t="s">
        <v>440</v>
      </c>
      <c r="B21" s="91" t="s">
        <v>283</v>
      </c>
      <c r="C21" s="17"/>
    </row>
    <row r="22" spans="1:3" ht="15">
      <c r="A22" s="20" t="s">
        <v>441</v>
      </c>
      <c r="B22" s="24" t="s">
        <v>284</v>
      </c>
      <c r="C22" s="17"/>
    </row>
    <row r="23" spans="1:3" ht="15">
      <c r="A23" s="91" t="s">
        <v>442</v>
      </c>
      <c r="B23" s="91" t="s">
        <v>284</v>
      </c>
      <c r="C23" s="17"/>
    </row>
    <row r="24" spans="1:3" ht="15">
      <c r="A24" s="91" t="s">
        <v>443</v>
      </c>
      <c r="B24" s="91" t="s">
        <v>284</v>
      </c>
      <c r="C24" s="17"/>
    </row>
    <row r="25" spans="1:3" ht="15">
      <c r="A25" s="25" t="s">
        <v>285</v>
      </c>
      <c r="B25" s="59" t="s">
        <v>286</v>
      </c>
      <c r="C25" s="23">
        <f>SUM(C14+C17)</f>
        <v>3300</v>
      </c>
    </row>
    <row r="26" spans="1:3" ht="15">
      <c r="A26" s="20" t="s">
        <v>444</v>
      </c>
      <c r="B26" s="20" t="s">
        <v>288</v>
      </c>
      <c r="C26" s="17"/>
    </row>
    <row r="27" spans="1:3" ht="15">
      <c r="A27" s="20" t="s">
        <v>445</v>
      </c>
      <c r="B27" s="20" t="s">
        <v>288</v>
      </c>
      <c r="C27" s="17"/>
    </row>
    <row r="28" spans="1:3" ht="15">
      <c r="A28" s="20" t="s">
        <v>446</v>
      </c>
      <c r="B28" s="20" t="s">
        <v>288</v>
      </c>
      <c r="C28" s="17"/>
    </row>
    <row r="29" spans="1:3" ht="15">
      <c r="A29" s="20" t="s">
        <v>447</v>
      </c>
      <c r="B29" s="20" t="s">
        <v>288</v>
      </c>
      <c r="C29" s="17"/>
    </row>
    <row r="30" spans="1:3" ht="15">
      <c r="A30" s="20" t="s">
        <v>448</v>
      </c>
      <c r="B30" s="20" t="s">
        <v>288</v>
      </c>
      <c r="C30" s="17"/>
    </row>
    <row r="31" spans="1:3" ht="15">
      <c r="A31" s="20" t="s">
        <v>449</v>
      </c>
      <c r="B31" s="20" t="s">
        <v>288</v>
      </c>
      <c r="C31" s="17"/>
    </row>
    <row r="32" spans="1:3" ht="15">
      <c r="A32" s="20" t="s">
        <v>450</v>
      </c>
      <c r="B32" s="20" t="s">
        <v>288</v>
      </c>
      <c r="C32" s="17"/>
    </row>
    <row r="33" spans="1:3" ht="15">
      <c r="A33" s="20" t="s">
        <v>451</v>
      </c>
      <c r="B33" s="20" t="s">
        <v>288</v>
      </c>
      <c r="C33" s="17"/>
    </row>
    <row r="34" spans="1:3" ht="38.25">
      <c r="A34" s="20" t="s">
        <v>452</v>
      </c>
      <c r="B34" s="20" t="s">
        <v>288</v>
      </c>
      <c r="C34" s="17"/>
    </row>
    <row r="35" spans="1:3" ht="15">
      <c r="A35" s="20" t="s">
        <v>453</v>
      </c>
      <c r="B35" s="20" t="s">
        <v>288</v>
      </c>
      <c r="C35" s="17"/>
    </row>
    <row r="36" spans="1:3" ht="15">
      <c r="A36" s="25" t="s">
        <v>287</v>
      </c>
      <c r="B36" s="59" t="s">
        <v>288</v>
      </c>
      <c r="C36" s="17"/>
    </row>
  </sheetData>
  <sheetProtection/>
  <mergeCells count="6"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Jegyző</cp:lastModifiedBy>
  <cp:lastPrinted>2016-02-22T08:00:38Z</cp:lastPrinted>
  <dcterms:created xsi:type="dcterms:W3CDTF">2016-02-18T10:56:01Z</dcterms:created>
  <dcterms:modified xsi:type="dcterms:W3CDTF">2016-02-22T13:27:46Z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