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tabRatio="597" firstSheet="5" activeTab="11"/>
  </bookViews>
  <sheets>
    <sheet name="Kiemelt ei." sheetId="1" r:id="rId1"/>
    <sheet name="kiadás működés, felhalmozás" sheetId="2" r:id="rId2"/>
    <sheet name="bevételek működés, felhalmozás" sheetId="3" r:id="rId3"/>
    <sheet name="létszám" sheetId="4" state="hidden" r:id="rId4"/>
    <sheet name="beruházások, felújítások" sheetId="5" state="hidden" r:id="rId5"/>
    <sheet name="beruházás, felújítás" sheetId="6" r:id="rId6"/>
    <sheet name="tartalékok" sheetId="7" r:id="rId7"/>
    <sheet name="szociális kiadások" sheetId="8" r:id="rId8"/>
    <sheet name="átadott" sheetId="9" r:id="rId9"/>
    <sheet name="átvett" sheetId="10" state="hidden" r:id="rId10"/>
    <sheet name="helyi adók" sheetId="11" state="hidden" r:id="rId11"/>
    <sheet name="felhasználási ütemterv" sheetId="12" r:id="rId12"/>
  </sheets>
  <definedNames/>
  <calcPr fullCalcOnLoad="1"/>
</workbook>
</file>

<file path=xl/sharedStrings.xml><?xml version="1.0" encoding="utf-8"?>
<sst xmlns="http://schemas.openxmlformats.org/spreadsheetml/2006/main" count="1548" uniqueCount="646">
  <si>
    <t>Önkormányzat 2014. évi költségvetése</t>
  </si>
  <si>
    <t>Az egységes rovatrend szerint a kiemelt kiadási és bevételi jogcímek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</si>
  <si>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</si>
  <si>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</si>
  <si>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</si>
  <si>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</si>
  <si>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</si>
  <si>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</si>
  <si>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</si>
  <si>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</si>
  <si>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</si>
  <si>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</si>
  <si>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</si>
  <si>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</si>
  <si>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</si>
  <si>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</si>
  <si>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</si>
  <si>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</si>
  <si>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</si>
  <si>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</si>
  <si>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</si>
  <si>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</si>
  <si>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</si>
  <si>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Kiadások (E Ft)</t>
  </si>
  <si>
    <t>ÖNKORMÁNYZATI ELŐIRÁNYZATOK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</si>
  <si>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</si>
  <si>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</si>
  <si>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</si>
  <si>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</si>
  <si>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</si>
  <si>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</si>
  <si>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</si>
  <si>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</si>
  <si>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</si>
  <si>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</si>
  <si>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</si>
  <si>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</si>
  <si>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</si>
  <si>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</si>
  <si>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</si>
  <si>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</si>
  <si>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</si>
  <si>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</si>
  <si>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</si>
  <si>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</si>
  <si>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</si>
  <si>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</si>
  <si>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</si>
  <si>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</si>
  <si>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</si>
  <si>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</si>
  <si>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</si>
  <si>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</si>
  <si>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</si>
  <si>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</si>
  <si>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</si>
  <si>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</si>
  <si>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</si>
  <si>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</si>
  <si>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</si>
  <si>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</si>
  <si>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</si>
  <si>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</si>
  <si>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</si>
  <si>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</si>
  <si>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</si>
  <si>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</si>
  <si>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</si>
  <si>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</si>
  <si>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</si>
  <si>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</si>
  <si>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</si>
  <si>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</si>
  <si>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</si>
  <si>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</si>
  <si>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</si>
  <si>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</si>
  <si>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</si>
  <si>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</si>
  <si>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</si>
  <si>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</si>
  <si>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</si>
  <si>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</si>
  <si>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</si>
  <si>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</si>
  <si>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</si>
  <si>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</si>
  <si>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</si>
  <si>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</si>
  <si>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</si>
  <si>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</si>
  <si>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</si>
  <si>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</si>
  <si>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</si>
  <si>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</si>
  <si>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</si>
  <si>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</si>
  <si>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</si>
  <si>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</si>
  <si>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</si>
  <si>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</si>
  <si>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</si>
  <si>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</si>
  <si>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</si>
  <si>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</si>
  <si>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</si>
  <si>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</si>
  <si>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</si>
  <si>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</si>
  <si>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</si>
  <si>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</si>
  <si>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</si>
  <si>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</si>
  <si>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</si>
  <si>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</si>
  <si>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</si>
  <si>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</si>
  <si>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</si>
  <si>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</si>
  <si>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</si>
  <si>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</si>
  <si>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</si>
  <si>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</si>
  <si>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</si>
  <si>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</si>
  <si>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</si>
  <si>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</si>
  <si>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</si>
  <si>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</si>
  <si>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</si>
  <si>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</si>
  <si>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</si>
  <si>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</si>
  <si>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</si>
  <si>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</si>
  <si>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</si>
  <si>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</si>
  <si>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</si>
  <si>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</si>
  <si>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</si>
  <si>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</si>
  <si>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</si>
  <si>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</si>
  <si>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</si>
  <si>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</si>
  <si>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</si>
  <si>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</si>
  <si>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</si>
  <si>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</si>
  <si>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</si>
  <si>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</si>
  <si>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</si>
  <si>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</si>
  <si>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</si>
  <si>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</si>
  <si>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</si>
  <si>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</si>
  <si>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</si>
  <si>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</si>
  <si>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</si>
  <si>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</si>
  <si>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</si>
  <si>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</si>
  <si>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</si>
  <si>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</si>
  <si>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</si>
  <si>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</si>
  <si>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</si>
  <si>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</si>
  <si>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</si>
  <si>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</si>
  <si>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</si>
  <si>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</si>
  <si>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</si>
  <si>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</si>
  <si>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</si>
  <si>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</si>
  <si>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</si>
  <si>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</si>
  <si>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</si>
  <si>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</si>
  <si>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</si>
  <si>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</si>
  <si>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</si>
  <si>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</si>
  <si>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</si>
  <si>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</si>
  <si>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</si>
  <si>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</si>
  <si>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</si>
  <si>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</si>
  <si>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</si>
  <si>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</si>
  <si>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</si>
  <si>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</si>
  <si>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</si>
  <si>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</si>
  <si>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</si>
  <si>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</si>
  <si>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</si>
  <si>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</si>
  <si>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</si>
  <si>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</si>
  <si>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</si>
  <si>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</si>
  <si>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</si>
  <si>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</si>
  <si>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</si>
  <si>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</si>
  <si>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</si>
  <si>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</si>
  <si>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</si>
  <si>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</si>
  <si>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</si>
  <si>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</si>
  <si>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</si>
  <si>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</si>
  <si>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</si>
  <si>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</si>
  <si>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</si>
  <si>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</si>
  <si>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</si>
  <si>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</si>
  <si>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</si>
  <si>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</si>
  <si>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</si>
  <si>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</si>
  <si>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</si>
  <si>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</si>
  <si>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</si>
  <si>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</si>
  <si>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</si>
  <si>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</si>
  <si>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</si>
  <si>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</si>
  <si>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</si>
  <si>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</si>
  <si>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</si>
  <si>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</si>
  <si>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</si>
  <si>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</si>
  <si>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</si>
  <si>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</si>
  <si>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</si>
  <si>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</si>
  <si>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</si>
  <si>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</si>
  <si>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</si>
  <si>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</si>
  <si>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</si>
  <si>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</si>
  <si>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</si>
  <si>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</si>
  <si>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</si>
  <si>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</si>
  <si>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</si>
  <si>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</si>
  <si>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</si>
  <si>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</si>
  <si>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</si>
  <si>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</si>
  <si>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</si>
  <si>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</si>
  <si>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</si>
  <si>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</si>
  <si>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</si>
  <si>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</si>
  <si>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</si>
  <si>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</si>
  <si>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</si>
  <si>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</si>
  <si>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</si>
  <si>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</si>
  <si>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</si>
  <si>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</si>
  <si>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</si>
  <si>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</si>
  <si>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</si>
  <si>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</si>
  <si>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</si>
  <si>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</si>
  <si>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</si>
  <si>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</si>
  <si>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</si>
  <si>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</si>
  <si>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</si>
  <si>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</si>
  <si>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</si>
  <si>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</si>
  <si>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</si>
  <si>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</si>
  <si>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</si>
  <si>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</si>
  <si>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</si>
  <si>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</si>
  <si>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</si>
  <si>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</si>
  <si>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</si>
  <si>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</si>
  <si>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</si>
  <si>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</si>
  <si>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</si>
  <si>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</si>
  <si>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</si>
  <si>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</si>
  <si>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</si>
  <si>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</si>
  <si>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</si>
  <si>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</si>
  <si>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</si>
  <si>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</si>
  <si>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</si>
  <si>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</si>
  <si>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</si>
  <si>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</si>
  <si>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</si>
  <si>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</si>
  <si>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</si>
  <si>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</si>
  <si>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</si>
  <si>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</si>
  <si>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</si>
  <si>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</si>
  <si>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</si>
  <si>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</si>
  <si>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</si>
  <si>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</si>
  <si>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</si>
  <si>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</si>
  <si>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</si>
  <si>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</si>
  <si>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</si>
  <si>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</si>
  <si>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</si>
  <si>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</si>
  <si>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</si>
  <si>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</si>
  <si>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</si>
  <si>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</si>
  <si>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</si>
  <si>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</si>
  <si>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</si>
  <si>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</si>
  <si>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</si>
  <si>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</si>
  <si>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</si>
  <si>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</si>
  <si>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</si>
  <si>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</si>
  <si>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</si>
  <si>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</si>
  <si>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</si>
  <si>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</si>
  <si>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</si>
  <si>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</si>
  <si>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</si>
  <si>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</si>
  <si>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</si>
  <si>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</si>
  <si>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</si>
  <si>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</si>
  <si>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</si>
  <si>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</si>
  <si>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</si>
  <si>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</si>
  <si>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</si>
  <si>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</si>
  <si>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</si>
  <si>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</si>
  <si>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</si>
  <si>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</si>
  <si>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</si>
  <si>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</si>
  <si>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</si>
  <si>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</si>
  <si>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</si>
  <si>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</si>
  <si>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</si>
  <si>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</si>
  <si>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</si>
  <si>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</si>
  <si>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</si>
  <si>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</si>
  <si>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</si>
  <si>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</si>
  <si>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</si>
  <si>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</si>
  <si>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</si>
  <si>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</si>
  <si>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</si>
  <si>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</si>
  <si>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</si>
  <si>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</si>
  <si>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</si>
  <si>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</si>
  <si>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</si>
  <si>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</si>
  <si>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</si>
  <si>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</si>
  <si>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</si>
  <si>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</si>
  <si>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</si>
  <si>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</si>
  <si>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</si>
  <si>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</si>
  <si>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</si>
  <si>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</si>
  <si>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</si>
  <si>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</si>
  <si>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</si>
  <si>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</si>
  <si>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</si>
  <si>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</si>
  <si>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</si>
  <si>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</si>
  <si>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</si>
  <si>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</si>
  <si>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</si>
  <si>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</si>
  <si>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</si>
  <si>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</si>
  <si>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</si>
  <si>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</si>
  <si>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</si>
  <si>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</si>
  <si>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</si>
  <si>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</si>
  <si>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</si>
  <si>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</si>
  <si>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</si>
  <si>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</si>
  <si>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</si>
  <si>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</si>
  <si>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</si>
  <si>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</si>
  <si>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</si>
  <si>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</si>
  <si>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</si>
  <si>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</si>
  <si>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</si>
  <si>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</si>
  <si>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</si>
  <si>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</si>
  <si>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</si>
  <si>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</si>
  <si>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</si>
  <si>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</si>
  <si>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</si>
  <si>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</si>
  <si>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</si>
  <si>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</si>
  <si>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</si>
  <si>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</si>
  <si>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</si>
  <si>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</si>
  <si>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</si>
  <si>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</si>
  <si>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</si>
  <si>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</si>
  <si>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</si>
  <si>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</si>
  <si>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</si>
  <si>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</si>
  <si>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</si>
  <si>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</si>
  <si>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Beruházások és felújítások (E Ft)</t>
  </si>
  <si>
    <t>KÖLTSÉGVETÉSI SZERV</t>
  </si>
  <si>
    <t xml:space="preserve">Ingatlanok beszerzése, létesítése </t>
  </si>
  <si>
    <t>Megnevezés</t>
  </si>
  <si>
    <t>nettó</t>
  </si>
  <si>
    <t>áfa</t>
  </si>
  <si>
    <t>bruttó</t>
  </si>
  <si>
    <t xml:space="preserve">Szennyvíz-hálózat felújítás </t>
  </si>
  <si>
    <t>Általános- és céltartalékok (E Ft)</t>
  </si>
  <si>
    <t>Általános tartalékok</t>
  </si>
  <si>
    <t>Céltartalékok-</t>
  </si>
  <si>
    <t>Lakosságnak juttatott támogatások, szociális, rászorultsági jellegű ellátások (E Ft)</t>
  </si>
  <si>
    <t>eredeti ei.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</si>
  <si>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</si>
  <si>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</si>
  <si>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</si>
  <si>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</si>
  <si>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</si>
  <si>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</si>
  <si>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</si>
  <si>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</si>
  <si>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</si>
  <si>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</si>
  <si>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</si>
  <si>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</si>
  <si>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</si>
  <si>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</si>
  <si>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</si>
  <si>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</si>
  <si>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</si>
  <si>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</si>
  <si>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</si>
  <si>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</si>
  <si>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</si>
  <si>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</si>
  <si>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</si>
  <si>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</si>
  <si>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</si>
  <si>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</si>
  <si>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</si>
  <si>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</si>
  <si>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</si>
  <si>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</si>
  <si>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</si>
  <si>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</si>
  <si>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</si>
  <si>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</si>
  <si>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</si>
  <si>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</si>
  <si>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</si>
  <si>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</si>
  <si>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</si>
  <si>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</si>
  <si>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</si>
  <si>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</si>
  <si>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</si>
  <si>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</si>
  <si>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</si>
  <si>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</si>
  <si>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</si>
  <si>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</si>
  <si>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</si>
  <si>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</si>
  <si>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</si>
  <si>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</si>
  <si>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</si>
  <si>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</si>
  <si>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</si>
  <si>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</si>
  <si>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</si>
  <si>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</si>
  <si>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</si>
  <si>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</si>
  <si>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</si>
  <si>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</si>
  <si>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</si>
  <si>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</si>
  <si>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</si>
  <si>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</si>
  <si>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</si>
  <si>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</si>
  <si>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</si>
  <si>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</si>
  <si>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</si>
  <si>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</si>
  <si>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</si>
  <si>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</si>
  <si>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</si>
  <si>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</si>
  <si>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</si>
  <si>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</si>
  <si>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</si>
  <si>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</si>
  <si>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</si>
  <si>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</si>
  <si>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</si>
  <si>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</si>
  <si>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</si>
  <si>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</si>
  <si>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</si>
  <si>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</si>
  <si>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</si>
  <si>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</si>
  <si>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</si>
  <si>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</si>
  <si>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</si>
  <si>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</si>
  <si>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</si>
  <si>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</si>
  <si>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</si>
  <si>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</si>
  <si>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</si>
  <si>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</si>
  <si>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</si>
  <si>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</si>
  <si>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</si>
  <si>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</si>
  <si>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</si>
  <si>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</si>
  <si>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</si>
  <si>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</si>
  <si>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</si>
  <si>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</si>
  <si>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</si>
  <si>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</si>
  <si>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</si>
  <si>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</si>
  <si>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</si>
  <si>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</si>
  <si>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</si>
  <si>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</si>
  <si>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</si>
  <si>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</si>
  <si>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</si>
  <si>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</si>
  <si>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</si>
  <si>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</si>
  <si>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</si>
  <si>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</si>
  <si>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</si>
  <si>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</si>
  <si>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</si>
  <si>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</si>
  <si>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Rovat
száma</t>
  </si>
  <si>
    <t>Út-, járdafelújítás,</t>
  </si>
  <si>
    <t>Völcsej Község Önkormányzat  2015. évi költségvetésének mérlege</t>
  </si>
  <si>
    <t>Völcsej Község Önkormányzat  2015. évi költségvetése</t>
  </si>
  <si>
    <t>Autóbuszváró építése</t>
  </si>
  <si>
    <t>Orvosi rendelő külső vakolat</t>
  </si>
  <si>
    <t>Völcsej Község Önkormányzat 2015. évi költségvetése</t>
  </si>
  <si>
    <t xml:space="preserve"> Völcsej Község Önkormányzat 2015. évi költségvetése</t>
  </si>
  <si>
    <t xml:space="preserve">3.sz.melléklet az  1 /2015.(II.25.) sz. önkormányzati rendelethez </t>
  </si>
  <si>
    <t xml:space="preserve">4.sz.melléklet az 1/2015.(II.25.) sz. önkormányzati rendelethez </t>
  </si>
  <si>
    <t>8.sz.melléklet az   1/2014.(II. 25.) önkormányzati rendelethez</t>
  </si>
  <si>
    <t>9.sz.melléklet az  1 /2015.(II. 25.) önkormányzati rendelethez</t>
  </si>
  <si>
    <t xml:space="preserve">Eredeti ei. </t>
  </si>
  <si>
    <t>Módosított ei. 2015.06.30.</t>
  </si>
  <si>
    <t>módosított ei. 2015.06.30.</t>
  </si>
  <si>
    <t xml:space="preserve">eredeti ei. </t>
  </si>
  <si>
    <t>eredeti előirányzat</t>
  </si>
  <si>
    <t>Beruházási célú előzetesen felszámított áfa</t>
  </si>
  <si>
    <t>Felújítási célú előzetesen felszámított áfa</t>
  </si>
  <si>
    <t>Szennyvíz-hálózat ingatlan-beruházás</t>
  </si>
  <si>
    <t>Szennyvíz-hálózat egyéb gép vásárlás</t>
  </si>
  <si>
    <t xml:space="preserve"> </t>
  </si>
  <si>
    <t>Völcsej Község Önkormányzatának  2015. évi költségvetésének módosítása</t>
  </si>
  <si>
    <t>közüzemi díjak</t>
  </si>
  <si>
    <t>Működési célú előzetesen felszámított áfa</t>
  </si>
  <si>
    <t>Fizetendő áfa</t>
  </si>
  <si>
    <t>Működési c. támogatások áh. belülről</t>
  </si>
  <si>
    <t>Felhalmozási c. támogatások áh.belülről</t>
  </si>
  <si>
    <t xml:space="preserve">Maradvány igénybevétel </t>
  </si>
  <si>
    <t>Finanszírozási bevételeki</t>
  </si>
  <si>
    <t xml:space="preserve">1. sz. melléklet a 7 / 2015.(X.5.) önkormányzati rendelethez </t>
  </si>
  <si>
    <t xml:space="preserve">2.1. sz.melléklet a 7 /2015.(X.5. )önkormányzati rendelethez </t>
  </si>
  <si>
    <t xml:space="preserve">2.2. sz.melléklet a 7/2015.(X.5.)önkormányzati rendelethez </t>
  </si>
  <si>
    <t xml:space="preserve">4.sz.melléklet a 7/2015.(X.5.) önkormányzati rendelethez </t>
  </si>
  <si>
    <t xml:space="preserve">5.sz.melléklet a 7/2015.(X.5.) önkormányzati rendelethez </t>
  </si>
  <si>
    <t>6.sz.melléklet a 7/2015.(X.5.) önkormányzati rendelethez</t>
  </si>
  <si>
    <t>7.sz.melléklet a 7/2015.(X.5.) önkormányzati rendelethez</t>
  </si>
  <si>
    <t>10.sz.melléklet a 7 /2015.(X.5.)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</si>
</sst>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[$-40E]yyyy/\ mmmm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40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6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63" fillId="0" borderId="10" xfId="0" applyFont="1" applyBorder="1" applyAlignment="1">
      <alignment/>
    </xf>
    <xf numFmtId="165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/>
    </xf>
    <xf numFmtId="165" fontId="5" fillId="36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5" fillId="36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14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1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/>
    </xf>
    <xf numFmtId="0" fontId="15" fillId="37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63" fillId="0" borderId="0" xfId="0" applyFont="1" applyAlignment="1">
      <alignment/>
    </xf>
    <xf numFmtId="0" fontId="14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56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5" fillId="37" borderId="10" xfId="0" applyFont="1" applyFill="1" applyBorder="1" applyAlignment="1">
      <alignment/>
    </xf>
    <xf numFmtId="165" fontId="25" fillId="37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left" vertical="center"/>
    </xf>
    <xf numFmtId="0" fontId="9" fillId="37" borderId="10" xfId="0" applyFont="1" applyFill="1" applyBorder="1" applyAlignment="1">
      <alignment horizontal="left" vertical="center"/>
    </xf>
    <xf numFmtId="165" fontId="9" fillId="37" borderId="10" xfId="0" applyNumberFormat="1" applyFont="1" applyFill="1" applyBorder="1" applyAlignment="1">
      <alignment vertical="center"/>
    </xf>
    <xf numFmtId="0" fontId="9" fillId="37" borderId="10" xfId="0" applyFont="1" applyFill="1" applyBorder="1" applyAlignment="1">
      <alignment/>
    </xf>
    <xf numFmtId="0" fontId="24" fillId="37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 horizontal="left" vertical="center"/>
    </xf>
    <xf numFmtId="166" fontId="19" fillId="0" borderId="10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166" fontId="23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25" fillId="37" borderId="10" xfId="0" applyNumberFormat="1" applyFont="1" applyFill="1" applyBorder="1" applyAlignment="1">
      <alignment/>
    </xf>
    <xf numFmtId="3" fontId="9" fillId="37" borderId="10" xfId="0" applyNumberFormat="1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wrapText="1"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3" fillId="0" borderId="0" xfId="0" applyFont="1" applyAlignment="1">
      <alignment horizontal="center" wrapText="1"/>
    </xf>
    <xf numFmtId="0" fontId="5" fillId="36" borderId="10" xfId="0" applyFont="1" applyFill="1" applyBorder="1" applyAlignment="1">
      <alignment horizontal="right" vertical="center" wrapText="1"/>
    </xf>
    <xf numFmtId="165" fontId="5" fillId="33" borderId="10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63" fillId="0" borderId="11" xfId="0" applyFont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37" borderId="10" xfId="0" applyFont="1" applyFill="1" applyBorder="1" applyAlignment="1">
      <alignment horizontal="left" vertical="center"/>
    </xf>
    <xf numFmtId="0" fontId="59" fillId="0" borderId="0" xfId="0" applyFont="1" applyAlignment="1">
      <alignment/>
    </xf>
    <xf numFmtId="165" fontId="7" fillId="37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5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12" xfId="0" applyFont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64" fillId="0" borderId="12" xfId="0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63" fillId="0" borderId="12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5" fillId="0" borderId="0" xfId="0" applyFont="1" applyAlignment="1">
      <alignment wrapText="1"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63.8515625" style="1" customWidth="1"/>
    <col min="2" max="2" width="11.8515625" style="1" customWidth="1"/>
    <col min="3" max="3" width="13.00390625" style="1" customWidth="1"/>
    <col min="4" max="16384" width="9.140625" style="1" customWidth="1"/>
  </cols>
  <sheetData>
    <row r="3" spans="1:3" ht="15">
      <c r="A3" s="156" t="s">
        <v>638</v>
      </c>
      <c r="B3" s="156"/>
      <c r="C3" s="157"/>
    </row>
    <row r="4" spans="1:3" ht="15.75">
      <c r="A4" s="158" t="s">
        <v>630</v>
      </c>
      <c r="B4" s="159"/>
      <c r="C4" s="157"/>
    </row>
    <row r="5" spans="1:3" ht="16.5" customHeight="1">
      <c r="A5" s="160" t="s">
        <v>1</v>
      </c>
      <c r="B5" s="159"/>
      <c r="C5" s="157"/>
    </row>
    <row r="10" spans="1:3" ht="48" customHeight="1">
      <c r="A10" s="120" t="s">
        <v>468</v>
      </c>
      <c r="B10" s="137" t="s">
        <v>620</v>
      </c>
      <c r="C10" s="121" t="s">
        <v>621</v>
      </c>
    </row>
    <row r="11" spans="1:3" ht="15">
      <c r="A11" s="5" t="s">
        <v>2</v>
      </c>
      <c r="B11" s="5">
        <v>3226</v>
      </c>
      <c r="C11" s="15">
        <v>4053</v>
      </c>
    </row>
    <row r="12" spans="1:3" ht="15">
      <c r="A12" s="5" t="s">
        <v>3</v>
      </c>
      <c r="B12" s="5">
        <v>984</v>
      </c>
      <c r="C12" s="15">
        <v>1100</v>
      </c>
    </row>
    <row r="13" spans="1:3" ht="15">
      <c r="A13" s="5" t="s">
        <v>4</v>
      </c>
      <c r="B13" s="5">
        <v>9055</v>
      </c>
      <c r="C13" s="15">
        <v>9534</v>
      </c>
    </row>
    <row r="14" spans="1:3" ht="15">
      <c r="A14" s="5" t="s">
        <v>5</v>
      </c>
      <c r="B14" s="5">
        <v>470</v>
      </c>
      <c r="C14" s="15">
        <v>600</v>
      </c>
    </row>
    <row r="15" spans="1:3" ht="15">
      <c r="A15" s="5" t="s">
        <v>6</v>
      </c>
      <c r="B15" s="5">
        <v>7667</v>
      </c>
      <c r="C15" s="15">
        <v>7767</v>
      </c>
    </row>
    <row r="16" spans="1:3" ht="15">
      <c r="A16" s="5" t="s">
        <v>7</v>
      </c>
      <c r="B16" s="5">
        <v>772</v>
      </c>
      <c r="C16" s="15">
        <v>1822</v>
      </c>
    </row>
    <row r="17" spans="1:3" ht="15">
      <c r="A17" s="5" t="s">
        <v>8</v>
      </c>
      <c r="B17" s="5">
        <v>10122</v>
      </c>
      <c r="C17" s="15">
        <v>10072</v>
      </c>
    </row>
    <row r="18" spans="1:3" ht="15">
      <c r="A18" s="5" t="s">
        <v>9</v>
      </c>
      <c r="B18" s="5">
        <v>200</v>
      </c>
      <c r="C18" s="15">
        <v>200</v>
      </c>
    </row>
    <row r="19" spans="1:3" ht="15">
      <c r="A19" s="6" t="s">
        <v>10</v>
      </c>
      <c r="B19" s="6">
        <f>SUM(B11:B18)</f>
        <v>32496</v>
      </c>
      <c r="C19" s="46">
        <f>SUM(C11:C18)</f>
        <v>35148</v>
      </c>
    </row>
    <row r="20" spans="1:3" ht="15">
      <c r="A20" s="6" t="s">
        <v>11</v>
      </c>
      <c r="B20" s="6">
        <v>0</v>
      </c>
      <c r="C20" s="46">
        <v>495</v>
      </c>
    </row>
    <row r="21" spans="1:3" ht="15">
      <c r="A21" s="7" t="s">
        <v>12</v>
      </c>
      <c r="B21" s="6">
        <f>SUM(B19:B20)</f>
        <v>32496</v>
      </c>
      <c r="C21" s="46">
        <f>SUM(C19:C20)</f>
        <v>35643</v>
      </c>
    </row>
    <row r="22" spans="1:3" ht="15">
      <c r="A22" s="5" t="s">
        <v>13</v>
      </c>
      <c r="B22" s="5">
        <v>12369</v>
      </c>
      <c r="C22" s="15">
        <v>13333</v>
      </c>
    </row>
    <row r="23" spans="1:3" ht="15">
      <c r="A23" s="5" t="s">
        <v>14</v>
      </c>
      <c r="B23" s="5">
        <v>7500</v>
      </c>
      <c r="C23" s="15">
        <v>7500</v>
      </c>
    </row>
    <row r="24" spans="1:3" ht="15">
      <c r="A24" s="5" t="s">
        <v>15</v>
      </c>
      <c r="B24" s="5">
        <v>3650</v>
      </c>
      <c r="C24" s="15">
        <v>3650</v>
      </c>
    </row>
    <row r="25" spans="1:3" ht="15">
      <c r="A25" s="5" t="s">
        <v>16</v>
      </c>
      <c r="B25" s="5">
        <v>9472</v>
      </c>
      <c r="C25" s="15">
        <v>9471</v>
      </c>
    </row>
    <row r="26" spans="1:3" ht="15">
      <c r="A26" s="5" t="s">
        <v>17</v>
      </c>
      <c r="B26" s="5">
        <f>-G25</f>
        <v>0</v>
      </c>
      <c r="C26" s="15">
        <v>0</v>
      </c>
    </row>
    <row r="27" spans="1:3" ht="15">
      <c r="A27" s="5" t="s">
        <v>18</v>
      </c>
      <c r="B27" s="5">
        <v>0</v>
      </c>
      <c r="C27" s="15">
        <v>0</v>
      </c>
    </row>
    <row r="28" spans="1:3" ht="15">
      <c r="A28" s="5" t="s">
        <v>19</v>
      </c>
      <c r="B28" s="5">
        <v>0</v>
      </c>
      <c r="C28" s="15">
        <v>0</v>
      </c>
    </row>
    <row r="29" spans="1:3" ht="15">
      <c r="A29" s="6" t="s">
        <v>20</v>
      </c>
      <c r="B29" s="6">
        <f>SUM(B22:B28)</f>
        <v>32991</v>
      </c>
      <c r="C29" s="46">
        <f>SUM(C22:C28)</f>
        <v>33954</v>
      </c>
    </row>
    <row r="30" spans="1:3" ht="15">
      <c r="A30" s="6" t="s">
        <v>21</v>
      </c>
      <c r="B30" s="6">
        <v>0</v>
      </c>
      <c r="C30" s="46">
        <v>1689</v>
      </c>
    </row>
    <row r="31" spans="1:3" ht="15">
      <c r="A31" s="7" t="s">
        <v>22</v>
      </c>
      <c r="B31" s="6">
        <f>SUM(B29:B30)</f>
        <v>32991</v>
      </c>
      <c r="C31" s="46">
        <f>SUM(C29:C30)</f>
        <v>35643</v>
      </c>
    </row>
  </sheetData>
  <sheetProtection/>
  <mergeCells count="3">
    <mergeCell ref="A3:C3"/>
    <mergeCell ref="A4:C4"/>
    <mergeCell ref="A5:C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selection activeCell="G75" sqref="G75"/>
    </sheetView>
  </sheetViews>
  <sheetFormatPr defaultColWidth="9.140625" defaultRowHeight="15"/>
  <cols>
    <col min="1" max="1" width="58.00390625" style="1" customWidth="1"/>
    <col min="2" max="2" width="13.57421875" style="1" customWidth="1"/>
    <col min="3" max="3" width="19.7109375" style="1" customWidth="1"/>
    <col min="4" max="4" width="12.421875" style="1" customWidth="1"/>
    <col min="5" max="5" width="9.140625" style="1" customWidth="1"/>
    <col min="6" max="16384" width="9.140625" style="1" customWidth="1"/>
  </cols>
  <sheetData>
    <row r="1" spans="1:3" ht="15">
      <c r="A1" s="112"/>
      <c r="B1" s="113"/>
      <c r="C1" s="112"/>
    </row>
    <row r="2" spans="1:4" ht="15">
      <c r="A2" s="156" t="s">
        <v>618</v>
      </c>
      <c r="B2" s="156"/>
      <c r="C2" s="156"/>
      <c r="D2" s="156"/>
    </row>
    <row r="3" spans="1:3" s="87" customFormat="1" ht="18.75">
      <c r="A3" s="168" t="s">
        <v>614</v>
      </c>
      <c r="B3" s="168"/>
      <c r="C3" s="168"/>
    </row>
    <row r="4" ht="15" hidden="1"/>
    <row r="5" spans="1:3" ht="15.75" hidden="1">
      <c r="A5" s="170" t="s">
        <v>0</v>
      </c>
      <c r="B5" s="163"/>
      <c r="C5" s="163"/>
    </row>
    <row r="6" spans="1:3" ht="16.5">
      <c r="A6" s="164" t="s">
        <v>539</v>
      </c>
      <c r="B6" s="176"/>
      <c r="C6" s="176"/>
    </row>
    <row r="7" spans="1:3" ht="19.5">
      <c r="A7" s="3"/>
      <c r="B7" s="8"/>
      <c r="C7" s="8"/>
    </row>
    <row r="8" spans="1:3" ht="19.5">
      <c r="A8" s="3"/>
      <c r="B8" s="8"/>
      <c r="C8" s="8"/>
    </row>
    <row r="9" spans="1:3" ht="19.5">
      <c r="A9" s="3"/>
      <c r="B9" s="8"/>
      <c r="C9" s="8"/>
    </row>
    <row r="10" spans="1:3" ht="19.5">
      <c r="A10" s="3"/>
      <c r="B10" s="8"/>
      <c r="C10" s="8"/>
    </row>
    <row r="11" ht="15">
      <c r="A11" s="77" t="s">
        <v>24</v>
      </c>
    </row>
    <row r="12" spans="1:3" ht="15">
      <c r="A12" s="6" t="s">
        <v>468</v>
      </c>
      <c r="B12" s="11" t="s">
        <v>26</v>
      </c>
      <c r="C12" s="84" t="s">
        <v>477</v>
      </c>
    </row>
    <row r="13" spans="1:3" ht="15" hidden="1">
      <c r="A13" s="27" t="s">
        <v>540</v>
      </c>
      <c r="B13" s="21" t="s">
        <v>280</v>
      </c>
      <c r="C13" s="15"/>
    </row>
    <row r="14" spans="1:3" ht="15" hidden="1">
      <c r="A14" s="27" t="s">
        <v>541</v>
      </c>
      <c r="B14" s="21" t="s">
        <v>280</v>
      </c>
      <c r="C14" s="15"/>
    </row>
    <row r="15" spans="1:3" ht="25.5" hidden="1">
      <c r="A15" s="27" t="s">
        <v>542</v>
      </c>
      <c r="B15" s="21" t="s">
        <v>280</v>
      </c>
      <c r="C15" s="15"/>
    </row>
    <row r="16" spans="1:3" ht="15" hidden="1">
      <c r="A16" s="27" t="s">
        <v>543</v>
      </c>
      <c r="B16" s="21" t="s">
        <v>280</v>
      </c>
      <c r="C16" s="15"/>
    </row>
    <row r="17" spans="1:3" ht="15" hidden="1">
      <c r="A17" s="27" t="s">
        <v>544</v>
      </c>
      <c r="B17" s="21" t="s">
        <v>280</v>
      </c>
      <c r="C17" s="15"/>
    </row>
    <row r="18" spans="1:3" ht="15" hidden="1">
      <c r="A18" s="27" t="s">
        <v>545</v>
      </c>
      <c r="B18" s="21" t="s">
        <v>280</v>
      </c>
      <c r="C18" s="15"/>
    </row>
    <row r="19" spans="1:3" ht="15" hidden="1">
      <c r="A19" s="27" t="s">
        <v>546</v>
      </c>
      <c r="B19" s="21" t="s">
        <v>280</v>
      </c>
      <c r="C19" s="15"/>
    </row>
    <row r="20" spans="1:3" ht="15" hidden="1">
      <c r="A20" s="27" t="s">
        <v>547</v>
      </c>
      <c r="B20" s="21" t="s">
        <v>280</v>
      </c>
      <c r="C20" s="15"/>
    </row>
    <row r="21" spans="1:3" ht="15" hidden="1">
      <c r="A21" s="27" t="s">
        <v>548</v>
      </c>
      <c r="B21" s="21" t="s">
        <v>280</v>
      </c>
      <c r="C21" s="15"/>
    </row>
    <row r="22" spans="1:3" ht="15" hidden="1">
      <c r="A22" s="27" t="s">
        <v>549</v>
      </c>
      <c r="B22" s="21" t="s">
        <v>280</v>
      </c>
      <c r="C22" s="15"/>
    </row>
    <row r="23" spans="1:3" ht="25.5" hidden="1">
      <c r="A23" s="22" t="s">
        <v>279</v>
      </c>
      <c r="B23" s="54" t="s">
        <v>280</v>
      </c>
      <c r="C23" s="15"/>
    </row>
    <row r="24" spans="1:3" ht="15" hidden="1">
      <c r="A24" s="27" t="s">
        <v>540</v>
      </c>
      <c r="B24" s="21" t="s">
        <v>282</v>
      </c>
      <c r="C24" s="15"/>
    </row>
    <row r="25" spans="1:3" ht="15" hidden="1">
      <c r="A25" s="27" t="s">
        <v>541</v>
      </c>
      <c r="B25" s="21" t="s">
        <v>282</v>
      </c>
      <c r="C25" s="15"/>
    </row>
    <row r="26" spans="1:3" ht="25.5" hidden="1">
      <c r="A26" s="27" t="s">
        <v>542</v>
      </c>
      <c r="B26" s="21" t="s">
        <v>282</v>
      </c>
      <c r="C26" s="15"/>
    </row>
    <row r="27" spans="1:3" ht="15" hidden="1">
      <c r="A27" s="27" t="s">
        <v>543</v>
      </c>
      <c r="B27" s="21" t="s">
        <v>282</v>
      </c>
      <c r="C27" s="15"/>
    </row>
    <row r="28" spans="1:3" ht="15" hidden="1">
      <c r="A28" s="27" t="s">
        <v>544</v>
      </c>
      <c r="B28" s="21" t="s">
        <v>282</v>
      </c>
      <c r="C28" s="15"/>
    </row>
    <row r="29" spans="1:3" ht="15" hidden="1">
      <c r="A29" s="27" t="s">
        <v>545</v>
      </c>
      <c r="B29" s="21" t="s">
        <v>282</v>
      </c>
      <c r="C29" s="15"/>
    </row>
    <row r="30" spans="1:3" ht="15" hidden="1">
      <c r="A30" s="27" t="s">
        <v>546</v>
      </c>
      <c r="B30" s="21" t="s">
        <v>282</v>
      </c>
      <c r="C30" s="15"/>
    </row>
    <row r="31" spans="1:3" ht="15" hidden="1">
      <c r="A31" s="27" t="s">
        <v>547</v>
      </c>
      <c r="B31" s="21" t="s">
        <v>282</v>
      </c>
      <c r="C31" s="15"/>
    </row>
    <row r="32" spans="1:3" ht="15" hidden="1">
      <c r="A32" s="27" t="s">
        <v>548</v>
      </c>
      <c r="B32" s="21" t="s">
        <v>282</v>
      </c>
      <c r="C32" s="15"/>
    </row>
    <row r="33" spans="1:3" ht="15" hidden="1">
      <c r="A33" s="27" t="s">
        <v>549</v>
      </c>
      <c r="B33" s="21" t="s">
        <v>282</v>
      </c>
      <c r="C33" s="15"/>
    </row>
    <row r="34" spans="1:3" ht="25.5" hidden="1">
      <c r="A34" s="22" t="s">
        <v>550</v>
      </c>
      <c r="B34" s="54" t="s">
        <v>282</v>
      </c>
      <c r="C34" s="15"/>
    </row>
    <row r="35" spans="1:3" ht="15" hidden="1">
      <c r="A35" s="27" t="s">
        <v>540</v>
      </c>
      <c r="B35" s="21" t="s">
        <v>284</v>
      </c>
      <c r="C35" s="15"/>
    </row>
    <row r="36" spans="1:3" ht="15" hidden="1">
      <c r="A36" s="27" t="s">
        <v>541</v>
      </c>
      <c r="B36" s="21" t="s">
        <v>284</v>
      </c>
      <c r="C36" s="15"/>
    </row>
    <row r="37" spans="1:3" ht="25.5" hidden="1">
      <c r="A37" s="27" t="s">
        <v>542</v>
      </c>
      <c r="B37" s="21" t="s">
        <v>284</v>
      </c>
      <c r="C37" s="15"/>
    </row>
    <row r="38" spans="1:3" ht="15" hidden="1">
      <c r="A38" s="27" t="s">
        <v>543</v>
      </c>
      <c r="B38" s="21" t="s">
        <v>284</v>
      </c>
      <c r="C38" s="15"/>
    </row>
    <row r="39" spans="1:3" ht="15" hidden="1">
      <c r="A39" s="27" t="s">
        <v>544</v>
      </c>
      <c r="B39" s="21" t="s">
        <v>284</v>
      </c>
      <c r="C39" s="15"/>
    </row>
    <row r="40" spans="1:3" ht="15" hidden="1">
      <c r="A40" s="27" t="s">
        <v>545</v>
      </c>
      <c r="B40" s="21" t="s">
        <v>284</v>
      </c>
      <c r="C40" s="15"/>
    </row>
    <row r="41" spans="1:3" ht="15" hidden="1">
      <c r="A41" s="27" t="s">
        <v>546</v>
      </c>
      <c r="B41" s="21" t="s">
        <v>284</v>
      </c>
      <c r="C41" s="15"/>
    </row>
    <row r="42" spans="1:3" ht="15" hidden="1">
      <c r="A42" s="27" t="s">
        <v>547</v>
      </c>
      <c r="B42" s="21" t="s">
        <v>284</v>
      </c>
      <c r="C42" s="15"/>
    </row>
    <row r="43" spans="1:3" ht="15" hidden="1">
      <c r="A43" s="27" t="s">
        <v>548</v>
      </c>
      <c r="B43" s="21" t="s">
        <v>284</v>
      </c>
      <c r="C43" s="15"/>
    </row>
    <row r="44" spans="1:3" ht="15" hidden="1">
      <c r="A44" s="27" t="s">
        <v>549</v>
      </c>
      <c r="B44" s="21" t="s">
        <v>284</v>
      </c>
      <c r="C44" s="15"/>
    </row>
    <row r="45" spans="1:3" ht="15" hidden="1">
      <c r="A45" s="22" t="s">
        <v>551</v>
      </c>
      <c r="B45" s="54" t="s">
        <v>284</v>
      </c>
      <c r="C45" s="15"/>
    </row>
    <row r="46" spans="1:3" ht="15" hidden="1">
      <c r="A46" s="27" t="s">
        <v>540</v>
      </c>
      <c r="B46" s="21" t="s">
        <v>292</v>
      </c>
      <c r="C46" s="15"/>
    </row>
    <row r="47" spans="1:3" ht="15" hidden="1">
      <c r="A47" s="27" t="s">
        <v>541</v>
      </c>
      <c r="B47" s="21" t="s">
        <v>292</v>
      </c>
      <c r="C47" s="15"/>
    </row>
    <row r="48" spans="1:3" ht="25.5" hidden="1">
      <c r="A48" s="27" t="s">
        <v>542</v>
      </c>
      <c r="B48" s="21" t="s">
        <v>292</v>
      </c>
      <c r="C48" s="15"/>
    </row>
    <row r="49" spans="1:3" ht="15" hidden="1">
      <c r="A49" s="27" t="s">
        <v>543</v>
      </c>
      <c r="B49" s="21" t="s">
        <v>292</v>
      </c>
      <c r="C49" s="15"/>
    </row>
    <row r="50" spans="1:3" ht="15" hidden="1">
      <c r="A50" s="27" t="s">
        <v>544</v>
      </c>
      <c r="B50" s="21" t="s">
        <v>292</v>
      </c>
      <c r="C50" s="15"/>
    </row>
    <row r="51" spans="1:3" ht="15" hidden="1">
      <c r="A51" s="27" t="s">
        <v>545</v>
      </c>
      <c r="B51" s="21" t="s">
        <v>292</v>
      </c>
      <c r="C51" s="15"/>
    </row>
    <row r="52" spans="1:3" ht="15" hidden="1">
      <c r="A52" s="27" t="s">
        <v>546</v>
      </c>
      <c r="B52" s="21" t="s">
        <v>292</v>
      </c>
      <c r="C52" s="15"/>
    </row>
    <row r="53" spans="1:3" ht="15" hidden="1">
      <c r="A53" s="27" t="s">
        <v>547</v>
      </c>
      <c r="B53" s="21" t="s">
        <v>292</v>
      </c>
      <c r="C53" s="15"/>
    </row>
    <row r="54" spans="1:3" ht="15" hidden="1">
      <c r="A54" s="27" t="s">
        <v>548</v>
      </c>
      <c r="B54" s="21" t="s">
        <v>292</v>
      </c>
      <c r="C54" s="15"/>
    </row>
    <row r="55" spans="1:3" ht="15" hidden="1">
      <c r="A55" s="27" t="s">
        <v>549</v>
      </c>
      <c r="B55" s="21" t="s">
        <v>292</v>
      </c>
      <c r="C55" s="15"/>
    </row>
    <row r="56" spans="1:3" ht="25.5" hidden="1">
      <c r="A56" s="22" t="s">
        <v>552</v>
      </c>
      <c r="B56" s="54" t="s">
        <v>292</v>
      </c>
      <c r="C56" s="15"/>
    </row>
    <row r="57" spans="1:3" ht="15" hidden="1">
      <c r="A57" s="27" t="s">
        <v>553</v>
      </c>
      <c r="B57" s="21" t="s">
        <v>294</v>
      </c>
      <c r="C57" s="15"/>
    </row>
    <row r="58" spans="1:3" ht="15" hidden="1">
      <c r="A58" s="27" t="s">
        <v>541</v>
      </c>
      <c r="B58" s="21" t="s">
        <v>294</v>
      </c>
      <c r="C58" s="15"/>
    </row>
    <row r="59" spans="1:3" ht="25.5" hidden="1">
      <c r="A59" s="27" t="s">
        <v>542</v>
      </c>
      <c r="B59" s="21" t="s">
        <v>294</v>
      </c>
      <c r="C59" s="15"/>
    </row>
    <row r="60" spans="1:3" ht="15" hidden="1">
      <c r="A60" s="27" t="s">
        <v>543</v>
      </c>
      <c r="B60" s="21" t="s">
        <v>294</v>
      </c>
      <c r="C60" s="15"/>
    </row>
    <row r="61" spans="1:3" ht="15" hidden="1">
      <c r="A61" s="27" t="s">
        <v>544</v>
      </c>
      <c r="B61" s="21" t="s">
        <v>294</v>
      </c>
      <c r="C61" s="15"/>
    </row>
    <row r="62" spans="1:3" ht="15" hidden="1">
      <c r="A62" s="27" t="s">
        <v>545</v>
      </c>
      <c r="B62" s="21" t="s">
        <v>294</v>
      </c>
      <c r="C62" s="15"/>
    </row>
    <row r="63" spans="1:3" ht="15" hidden="1">
      <c r="A63" s="27" t="s">
        <v>546</v>
      </c>
      <c r="B63" s="21" t="s">
        <v>294</v>
      </c>
      <c r="C63" s="15"/>
    </row>
    <row r="64" spans="1:3" ht="15" hidden="1">
      <c r="A64" s="27" t="s">
        <v>547</v>
      </c>
      <c r="B64" s="21" t="s">
        <v>294</v>
      </c>
      <c r="C64" s="15"/>
    </row>
    <row r="65" spans="1:3" ht="15" hidden="1">
      <c r="A65" s="27" t="s">
        <v>548</v>
      </c>
      <c r="B65" s="21" t="s">
        <v>294</v>
      </c>
      <c r="C65" s="15"/>
    </row>
    <row r="66" spans="1:3" ht="15" hidden="1">
      <c r="A66" s="27" t="s">
        <v>549</v>
      </c>
      <c r="B66" s="21" t="s">
        <v>294</v>
      </c>
      <c r="C66" s="15"/>
    </row>
    <row r="67" spans="1:3" ht="25.5" hidden="1">
      <c r="A67" s="22" t="s">
        <v>554</v>
      </c>
      <c r="B67" s="54" t="s">
        <v>294</v>
      </c>
      <c r="C67" s="15"/>
    </row>
    <row r="68" spans="1:3" ht="15">
      <c r="A68" s="27" t="s">
        <v>540</v>
      </c>
      <c r="B68" s="21" t="s">
        <v>296</v>
      </c>
      <c r="C68" s="15">
        <v>7500</v>
      </c>
    </row>
    <row r="69" spans="1:3" ht="15">
      <c r="A69" s="27" t="s">
        <v>541</v>
      </c>
      <c r="B69" s="21" t="s">
        <v>296</v>
      </c>
      <c r="C69" s="15"/>
    </row>
    <row r="70" spans="1:3" ht="25.5">
      <c r="A70" s="27" t="s">
        <v>542</v>
      </c>
      <c r="B70" s="21" t="s">
        <v>296</v>
      </c>
      <c r="C70" s="15"/>
    </row>
    <row r="71" spans="1:3" ht="15">
      <c r="A71" s="27" t="s">
        <v>543</v>
      </c>
      <c r="B71" s="21" t="s">
        <v>296</v>
      </c>
      <c r="C71" s="15"/>
    </row>
    <row r="72" spans="1:3" ht="15">
      <c r="A72" s="27" t="s">
        <v>544</v>
      </c>
      <c r="B72" s="21" t="s">
        <v>296</v>
      </c>
      <c r="C72" s="15"/>
    </row>
    <row r="73" spans="1:3" ht="15">
      <c r="A73" s="27" t="s">
        <v>545</v>
      </c>
      <c r="B73" s="21" t="s">
        <v>296</v>
      </c>
      <c r="C73" s="15"/>
    </row>
    <row r="74" spans="1:3" ht="15">
      <c r="A74" s="27" t="s">
        <v>546</v>
      </c>
      <c r="B74" s="21" t="s">
        <v>296</v>
      </c>
      <c r="C74" s="15"/>
    </row>
    <row r="75" spans="1:3" ht="15">
      <c r="A75" s="27" t="s">
        <v>547</v>
      </c>
      <c r="B75" s="21" t="s">
        <v>296</v>
      </c>
      <c r="C75" s="15"/>
    </row>
    <row r="76" spans="1:3" ht="15">
      <c r="A76" s="27" t="s">
        <v>548</v>
      </c>
      <c r="B76" s="21" t="s">
        <v>296</v>
      </c>
      <c r="C76" s="15"/>
    </row>
    <row r="77" spans="1:3" ht="15">
      <c r="A77" s="27" t="s">
        <v>549</v>
      </c>
      <c r="B77" s="21" t="s">
        <v>296</v>
      </c>
      <c r="C77" s="15"/>
    </row>
    <row r="78" spans="1:3" ht="25.5">
      <c r="A78" s="22" t="s">
        <v>295</v>
      </c>
      <c r="B78" s="54" t="s">
        <v>296</v>
      </c>
      <c r="C78" s="15">
        <f>SUM(C68:C77)</f>
        <v>7500</v>
      </c>
    </row>
    <row r="79" spans="1:3" ht="15" hidden="1">
      <c r="A79" s="27" t="s">
        <v>555</v>
      </c>
      <c r="B79" s="18" t="s">
        <v>364</v>
      </c>
      <c r="C79" s="15"/>
    </row>
    <row r="80" spans="1:3" ht="15" hidden="1">
      <c r="A80" s="27" t="s">
        <v>556</v>
      </c>
      <c r="B80" s="18" t="s">
        <v>364</v>
      </c>
      <c r="C80" s="15"/>
    </row>
    <row r="81" spans="1:3" ht="15" hidden="1">
      <c r="A81" s="27" t="s">
        <v>557</v>
      </c>
      <c r="B81" s="18" t="s">
        <v>364</v>
      </c>
      <c r="C81" s="15"/>
    </row>
    <row r="82" spans="1:3" ht="15" hidden="1">
      <c r="A82" s="18" t="s">
        <v>558</v>
      </c>
      <c r="B82" s="18" t="s">
        <v>364</v>
      </c>
      <c r="C82" s="15"/>
    </row>
    <row r="83" spans="1:3" ht="15" hidden="1">
      <c r="A83" s="18" t="s">
        <v>559</v>
      </c>
      <c r="B83" s="18" t="s">
        <v>364</v>
      </c>
      <c r="C83" s="15"/>
    </row>
    <row r="84" spans="1:3" ht="15" hidden="1">
      <c r="A84" s="18" t="s">
        <v>560</v>
      </c>
      <c r="B84" s="18" t="s">
        <v>364</v>
      </c>
      <c r="C84" s="15"/>
    </row>
    <row r="85" spans="1:3" ht="15" hidden="1">
      <c r="A85" s="27" t="s">
        <v>561</v>
      </c>
      <c r="B85" s="18" t="s">
        <v>364</v>
      </c>
      <c r="C85" s="15"/>
    </row>
    <row r="86" spans="1:3" ht="15" hidden="1">
      <c r="A86" s="27" t="s">
        <v>562</v>
      </c>
      <c r="B86" s="18" t="s">
        <v>364</v>
      </c>
      <c r="C86" s="15"/>
    </row>
    <row r="87" spans="1:3" ht="15" hidden="1">
      <c r="A87" s="27" t="s">
        <v>563</v>
      </c>
      <c r="B87" s="18" t="s">
        <v>364</v>
      </c>
      <c r="C87" s="15"/>
    </row>
    <row r="88" spans="1:3" ht="15" hidden="1">
      <c r="A88" s="27" t="s">
        <v>564</v>
      </c>
      <c r="B88" s="18" t="s">
        <v>364</v>
      </c>
      <c r="C88" s="15"/>
    </row>
    <row r="89" spans="1:3" ht="25.5" hidden="1">
      <c r="A89" s="22" t="s">
        <v>565</v>
      </c>
      <c r="B89" s="54" t="s">
        <v>364</v>
      </c>
      <c r="C89" s="15"/>
    </row>
    <row r="90" spans="1:3" ht="15" hidden="1">
      <c r="A90" s="27" t="s">
        <v>555</v>
      </c>
      <c r="B90" s="18" t="s">
        <v>366</v>
      </c>
      <c r="C90" s="15"/>
    </row>
    <row r="91" spans="1:3" ht="15" hidden="1">
      <c r="A91" s="27" t="s">
        <v>556</v>
      </c>
      <c r="B91" s="18" t="s">
        <v>366</v>
      </c>
      <c r="C91" s="15"/>
    </row>
    <row r="92" spans="1:3" ht="15" hidden="1">
      <c r="A92" s="27" t="s">
        <v>557</v>
      </c>
      <c r="B92" s="18" t="s">
        <v>366</v>
      </c>
      <c r="C92" s="15"/>
    </row>
    <row r="93" spans="1:3" ht="15" hidden="1">
      <c r="A93" s="18" t="s">
        <v>558</v>
      </c>
      <c r="B93" s="18" t="s">
        <v>366</v>
      </c>
      <c r="C93" s="15"/>
    </row>
    <row r="94" spans="1:3" ht="15" hidden="1">
      <c r="A94" s="18" t="s">
        <v>559</v>
      </c>
      <c r="B94" s="18" t="s">
        <v>366</v>
      </c>
      <c r="C94" s="15"/>
    </row>
    <row r="95" spans="1:3" ht="15" hidden="1">
      <c r="A95" s="18" t="s">
        <v>560</v>
      </c>
      <c r="B95" s="18" t="s">
        <v>366</v>
      </c>
      <c r="C95" s="15"/>
    </row>
    <row r="96" spans="1:3" ht="15" hidden="1">
      <c r="A96" s="27" t="s">
        <v>561</v>
      </c>
      <c r="B96" s="18" t="s">
        <v>366</v>
      </c>
      <c r="C96" s="15"/>
    </row>
    <row r="97" spans="1:3" ht="15" hidden="1">
      <c r="A97" s="27" t="s">
        <v>566</v>
      </c>
      <c r="B97" s="18" t="s">
        <v>366</v>
      </c>
      <c r="C97" s="15"/>
    </row>
    <row r="98" spans="1:3" ht="15" hidden="1">
      <c r="A98" s="27" t="s">
        <v>563</v>
      </c>
      <c r="B98" s="18" t="s">
        <v>366</v>
      </c>
      <c r="C98" s="15"/>
    </row>
    <row r="99" spans="1:3" ht="15" hidden="1">
      <c r="A99" s="27" t="s">
        <v>564</v>
      </c>
      <c r="B99" s="18" t="s">
        <v>366</v>
      </c>
      <c r="C99" s="15"/>
    </row>
    <row r="100" spans="1:3" ht="15" hidden="1">
      <c r="A100" s="37" t="s">
        <v>567</v>
      </c>
      <c r="B100" s="54" t="s">
        <v>366</v>
      </c>
      <c r="C100" s="15"/>
    </row>
    <row r="101" spans="1:3" ht="15" hidden="1">
      <c r="A101" s="27" t="s">
        <v>555</v>
      </c>
      <c r="B101" s="18" t="s">
        <v>372</v>
      </c>
      <c r="C101" s="15"/>
    </row>
    <row r="102" spans="1:3" ht="15" hidden="1">
      <c r="A102" s="27" t="s">
        <v>556</v>
      </c>
      <c r="B102" s="18" t="s">
        <v>372</v>
      </c>
      <c r="C102" s="15"/>
    </row>
    <row r="103" spans="1:3" ht="15" hidden="1">
      <c r="A103" s="27" t="s">
        <v>557</v>
      </c>
      <c r="B103" s="18" t="s">
        <v>372</v>
      </c>
      <c r="C103" s="15"/>
    </row>
    <row r="104" spans="1:3" ht="15" hidden="1">
      <c r="A104" s="18" t="s">
        <v>558</v>
      </c>
      <c r="B104" s="18" t="s">
        <v>372</v>
      </c>
      <c r="C104" s="15"/>
    </row>
    <row r="105" spans="1:3" ht="15" hidden="1">
      <c r="A105" s="18" t="s">
        <v>559</v>
      </c>
      <c r="B105" s="18" t="s">
        <v>372</v>
      </c>
      <c r="C105" s="15"/>
    </row>
    <row r="106" spans="1:3" ht="15" hidden="1">
      <c r="A106" s="18" t="s">
        <v>560</v>
      </c>
      <c r="B106" s="18" t="s">
        <v>372</v>
      </c>
      <c r="C106" s="15"/>
    </row>
    <row r="107" spans="1:3" ht="15" hidden="1">
      <c r="A107" s="27" t="s">
        <v>561</v>
      </c>
      <c r="B107" s="18" t="s">
        <v>372</v>
      </c>
      <c r="C107" s="15"/>
    </row>
    <row r="108" spans="1:3" ht="15" hidden="1">
      <c r="A108" s="27" t="s">
        <v>562</v>
      </c>
      <c r="B108" s="18" t="s">
        <v>372</v>
      </c>
      <c r="C108" s="15"/>
    </row>
    <row r="109" spans="1:3" ht="15" hidden="1">
      <c r="A109" s="27" t="s">
        <v>563</v>
      </c>
      <c r="B109" s="18" t="s">
        <v>372</v>
      </c>
      <c r="C109" s="15"/>
    </row>
    <row r="110" spans="1:3" ht="15" hidden="1">
      <c r="A110" s="27" t="s">
        <v>564</v>
      </c>
      <c r="B110" s="18" t="s">
        <v>372</v>
      </c>
      <c r="C110" s="15"/>
    </row>
    <row r="111" spans="1:3" ht="25.5" hidden="1">
      <c r="A111" s="22" t="s">
        <v>568</v>
      </c>
      <c r="B111" s="54" t="s">
        <v>372</v>
      </c>
      <c r="C111" s="15"/>
    </row>
    <row r="112" spans="1:3" ht="15" hidden="1">
      <c r="A112" s="27" t="s">
        <v>555</v>
      </c>
      <c r="B112" s="18" t="s">
        <v>374</v>
      </c>
      <c r="C112" s="15"/>
    </row>
    <row r="113" spans="1:3" ht="15" hidden="1">
      <c r="A113" s="27" t="s">
        <v>556</v>
      </c>
      <c r="B113" s="18" t="s">
        <v>374</v>
      </c>
      <c r="C113" s="15"/>
    </row>
    <row r="114" spans="1:3" ht="15" hidden="1">
      <c r="A114" s="27" t="s">
        <v>557</v>
      </c>
      <c r="B114" s="18" t="s">
        <v>374</v>
      </c>
      <c r="C114" s="15"/>
    </row>
    <row r="115" spans="1:3" ht="15" hidden="1">
      <c r="A115" s="18" t="s">
        <v>558</v>
      </c>
      <c r="B115" s="18" t="s">
        <v>374</v>
      </c>
      <c r="C115" s="15"/>
    </row>
    <row r="116" spans="1:3" ht="15" hidden="1">
      <c r="A116" s="18" t="s">
        <v>559</v>
      </c>
      <c r="B116" s="18" t="s">
        <v>374</v>
      </c>
      <c r="C116" s="15"/>
    </row>
    <row r="117" spans="1:3" ht="15" hidden="1">
      <c r="A117" s="18" t="s">
        <v>560</v>
      </c>
      <c r="B117" s="18" t="s">
        <v>374</v>
      </c>
      <c r="C117" s="15"/>
    </row>
    <row r="118" spans="1:3" ht="15" hidden="1">
      <c r="A118" s="27" t="s">
        <v>561</v>
      </c>
      <c r="B118" s="18" t="s">
        <v>374</v>
      </c>
      <c r="C118" s="15"/>
    </row>
    <row r="119" spans="1:3" ht="15" hidden="1">
      <c r="A119" s="27" t="s">
        <v>566</v>
      </c>
      <c r="B119" s="18" t="s">
        <v>374</v>
      </c>
      <c r="C119" s="15"/>
    </row>
    <row r="120" spans="1:3" ht="15" hidden="1">
      <c r="A120" s="27" t="s">
        <v>563</v>
      </c>
      <c r="B120" s="18" t="s">
        <v>374</v>
      </c>
      <c r="C120" s="15"/>
    </row>
    <row r="121" spans="1:3" ht="15" hidden="1">
      <c r="A121" s="27" t="s">
        <v>564</v>
      </c>
      <c r="B121" s="18" t="s">
        <v>374</v>
      </c>
      <c r="C121" s="15"/>
    </row>
    <row r="122" spans="1:3" ht="15" hidden="1">
      <c r="A122" s="37" t="s">
        <v>569</v>
      </c>
      <c r="B122" s="54" t="s">
        <v>374</v>
      </c>
      <c r="C122" s="15"/>
    </row>
  </sheetData>
  <sheetProtection/>
  <mergeCells count="5">
    <mergeCell ref="A5:C5"/>
    <mergeCell ref="A6:C6"/>
    <mergeCell ref="A3:C3"/>
    <mergeCell ref="A2:D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49.8515625" style="1" customWidth="1"/>
    <col min="2" max="2" width="12.57421875" style="1" customWidth="1"/>
    <col min="3" max="3" width="19.140625" style="1" customWidth="1"/>
    <col min="4" max="16384" width="9.140625" style="1" customWidth="1"/>
  </cols>
  <sheetData>
    <row r="1" spans="1:3" ht="15">
      <c r="A1" s="156"/>
      <c r="B1" s="156"/>
      <c r="C1" s="156"/>
    </row>
    <row r="2" spans="1:4" ht="15">
      <c r="A2" s="156" t="s">
        <v>619</v>
      </c>
      <c r="B2" s="156"/>
      <c r="C2" s="156"/>
      <c r="D2" s="2"/>
    </row>
    <row r="3" spans="1:3" ht="18.75">
      <c r="A3" s="168" t="s">
        <v>614</v>
      </c>
      <c r="B3" s="168"/>
      <c r="C3" s="168"/>
    </row>
    <row r="4" spans="1:3" ht="15" hidden="1">
      <c r="A4" s="156"/>
      <c r="B4" s="156"/>
      <c r="C4" s="156"/>
    </row>
    <row r="5" spans="1:3" ht="15.75" hidden="1">
      <c r="A5" s="170" t="s">
        <v>0</v>
      </c>
      <c r="B5" s="163"/>
      <c r="C5" s="163"/>
    </row>
    <row r="6" spans="1:3" ht="16.5">
      <c r="A6" s="164" t="s">
        <v>570</v>
      </c>
      <c r="B6" s="163"/>
      <c r="C6" s="163"/>
    </row>
    <row r="8" spans="1:3" ht="15">
      <c r="A8" s="6" t="s">
        <v>468</v>
      </c>
      <c r="B8" s="11" t="s">
        <v>26</v>
      </c>
      <c r="C8" s="84" t="s">
        <v>477</v>
      </c>
    </row>
    <row r="9" spans="1:3" ht="15">
      <c r="A9" s="18" t="s">
        <v>571</v>
      </c>
      <c r="B9" s="18" t="s">
        <v>310</v>
      </c>
      <c r="C9" s="15">
        <v>350</v>
      </c>
    </row>
    <row r="10" spans="1:3" ht="15">
      <c r="A10" s="18" t="s">
        <v>572</v>
      </c>
      <c r="B10" s="18" t="s">
        <v>310</v>
      </c>
      <c r="C10" s="15"/>
    </row>
    <row r="11" spans="1:3" ht="15">
      <c r="A11" s="18" t="s">
        <v>573</v>
      </c>
      <c r="B11" s="18" t="s">
        <v>310</v>
      </c>
      <c r="C11" s="15"/>
    </row>
    <row r="12" spans="1:3" ht="15">
      <c r="A12" s="18" t="s">
        <v>574</v>
      </c>
      <c r="B12" s="18" t="s">
        <v>310</v>
      </c>
      <c r="C12" s="15"/>
    </row>
    <row r="13" spans="1:3" ht="15">
      <c r="A13" s="22" t="s">
        <v>309</v>
      </c>
      <c r="B13" s="54" t="s">
        <v>310</v>
      </c>
      <c r="C13" s="46">
        <f>SUM(C9:C12)</f>
        <v>350</v>
      </c>
    </row>
    <row r="14" spans="1:3" ht="15">
      <c r="A14" s="18" t="s">
        <v>311</v>
      </c>
      <c r="B14" s="21" t="s">
        <v>312</v>
      </c>
      <c r="C14" s="15">
        <v>2500</v>
      </c>
    </row>
    <row r="15" spans="1:3" ht="25.5">
      <c r="A15" s="80" t="s">
        <v>575</v>
      </c>
      <c r="B15" s="80" t="s">
        <v>312</v>
      </c>
      <c r="C15" s="15">
        <v>2500</v>
      </c>
    </row>
    <row r="16" spans="1:3" ht="25.5">
      <c r="A16" s="80" t="s">
        <v>576</v>
      </c>
      <c r="B16" s="80" t="s">
        <v>312</v>
      </c>
      <c r="C16" s="15"/>
    </row>
    <row r="17" spans="1:3" ht="15">
      <c r="A17" s="18" t="s">
        <v>317</v>
      </c>
      <c r="B17" s="21" t="s">
        <v>318</v>
      </c>
      <c r="C17" s="15">
        <v>800</v>
      </c>
    </row>
    <row r="18" spans="1:3" ht="25.5">
      <c r="A18" s="80" t="s">
        <v>577</v>
      </c>
      <c r="B18" s="80" t="s">
        <v>318</v>
      </c>
      <c r="C18" s="15">
        <v>800</v>
      </c>
    </row>
    <row r="19" spans="1:3" ht="25.5">
      <c r="A19" s="80" t="s">
        <v>578</v>
      </c>
      <c r="B19" s="80" t="s">
        <v>318</v>
      </c>
      <c r="C19" s="15"/>
    </row>
    <row r="20" spans="1:3" ht="15">
      <c r="A20" s="80" t="s">
        <v>579</v>
      </c>
      <c r="B20" s="80" t="s">
        <v>318</v>
      </c>
      <c r="C20" s="15"/>
    </row>
    <row r="21" spans="1:3" ht="15">
      <c r="A21" s="80" t="s">
        <v>580</v>
      </c>
      <c r="B21" s="80" t="s">
        <v>318</v>
      </c>
      <c r="C21" s="15"/>
    </row>
    <row r="22" spans="1:3" ht="15">
      <c r="A22" s="18" t="s">
        <v>581</v>
      </c>
      <c r="B22" s="21" t="s">
        <v>320</v>
      </c>
      <c r="C22" s="15"/>
    </row>
    <row r="23" spans="1:3" ht="15">
      <c r="A23" s="80" t="s">
        <v>582</v>
      </c>
      <c r="B23" s="80" t="s">
        <v>320</v>
      </c>
      <c r="C23" s="15"/>
    </row>
    <row r="24" spans="1:3" ht="15">
      <c r="A24" s="80" t="s">
        <v>583</v>
      </c>
      <c r="B24" s="80" t="s">
        <v>320</v>
      </c>
      <c r="C24" s="15"/>
    </row>
    <row r="25" spans="1:3" ht="15">
      <c r="A25" s="22" t="s">
        <v>321</v>
      </c>
      <c r="B25" s="54" t="s">
        <v>322</v>
      </c>
      <c r="C25" s="46">
        <f>SUM(C14+C17)</f>
        <v>3300</v>
      </c>
    </row>
    <row r="26" spans="1:3" ht="15">
      <c r="A26" s="18" t="s">
        <v>584</v>
      </c>
      <c r="B26" s="18" t="s">
        <v>324</v>
      </c>
      <c r="C26" s="15"/>
    </row>
    <row r="27" spans="1:3" ht="15">
      <c r="A27" s="18" t="s">
        <v>585</v>
      </c>
      <c r="B27" s="18" t="s">
        <v>324</v>
      </c>
      <c r="C27" s="15"/>
    </row>
    <row r="28" spans="1:3" ht="15">
      <c r="A28" s="18" t="s">
        <v>586</v>
      </c>
      <c r="B28" s="18" t="s">
        <v>324</v>
      </c>
      <c r="C28" s="15"/>
    </row>
    <row r="29" spans="1:3" ht="15">
      <c r="A29" s="18" t="s">
        <v>587</v>
      </c>
      <c r="B29" s="18" t="s">
        <v>324</v>
      </c>
      <c r="C29" s="15"/>
    </row>
    <row r="30" spans="1:3" ht="15">
      <c r="A30" s="18" t="s">
        <v>588</v>
      </c>
      <c r="B30" s="18" t="s">
        <v>324</v>
      </c>
      <c r="C30" s="15"/>
    </row>
    <row r="31" spans="1:3" ht="15">
      <c r="A31" s="18" t="s">
        <v>589</v>
      </c>
      <c r="B31" s="18" t="s">
        <v>324</v>
      </c>
      <c r="C31" s="15"/>
    </row>
    <row r="32" spans="1:3" ht="15">
      <c r="A32" s="18" t="s">
        <v>590</v>
      </c>
      <c r="B32" s="18" t="s">
        <v>324</v>
      </c>
      <c r="C32" s="15"/>
    </row>
    <row r="33" spans="1:3" ht="15">
      <c r="A33" s="18" t="s">
        <v>591</v>
      </c>
      <c r="B33" s="18" t="s">
        <v>324</v>
      </c>
      <c r="C33" s="15"/>
    </row>
    <row r="34" spans="1:3" ht="38.25">
      <c r="A34" s="18" t="s">
        <v>592</v>
      </c>
      <c r="B34" s="18" t="s">
        <v>324</v>
      </c>
      <c r="C34" s="15"/>
    </row>
    <row r="35" spans="1:3" ht="15">
      <c r="A35" s="18" t="s">
        <v>593</v>
      </c>
      <c r="B35" s="18" t="s">
        <v>324</v>
      </c>
      <c r="C35" s="15"/>
    </row>
    <row r="36" spans="1:3" ht="15">
      <c r="A36" s="22" t="s">
        <v>323</v>
      </c>
      <c r="B36" s="54" t="s">
        <v>324</v>
      </c>
      <c r="C36" s="15"/>
    </row>
  </sheetData>
  <sheetProtection/>
  <mergeCells count="6">
    <mergeCell ref="A5:C5"/>
    <mergeCell ref="A6:C6"/>
    <mergeCell ref="A1:C1"/>
    <mergeCell ref="A3:C3"/>
    <mergeCell ref="A2:C2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125"/>
  <sheetViews>
    <sheetView tabSelected="1" zoomScalePageLayoutView="0" workbookViewId="0" topLeftCell="A95">
      <selection activeCell="A2" sqref="A2:O2"/>
    </sheetView>
  </sheetViews>
  <sheetFormatPr defaultColWidth="9.140625" defaultRowHeight="15"/>
  <cols>
    <col min="1" max="1" width="45.7109375" style="0" customWidth="1"/>
    <col min="4" max="4" width="8.00390625" style="0" customWidth="1"/>
    <col min="15" max="15" width="11.57421875" style="0" customWidth="1"/>
  </cols>
  <sheetData>
    <row r="2" spans="1:15" ht="15">
      <c r="A2" s="156" t="s">
        <v>645</v>
      </c>
      <c r="B2" s="156"/>
      <c r="C2" s="156"/>
      <c r="D2" s="156"/>
      <c r="E2" s="171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15">
      <c r="A3" s="177" t="s">
        <v>615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15">
      <c r="A4" s="178" t="s">
        <v>594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77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8.5">
      <c r="A7" s="88" t="s">
        <v>25</v>
      </c>
      <c r="B7" s="89" t="s">
        <v>26</v>
      </c>
      <c r="C7" s="111" t="s">
        <v>595</v>
      </c>
      <c r="D7" s="111" t="s">
        <v>596</v>
      </c>
      <c r="E7" s="111" t="s">
        <v>597</v>
      </c>
      <c r="F7" s="111" t="s">
        <v>598</v>
      </c>
      <c r="G7" s="111" t="s">
        <v>599</v>
      </c>
      <c r="H7" s="111" t="s">
        <v>600</v>
      </c>
      <c r="I7" s="111" t="s">
        <v>601</v>
      </c>
      <c r="J7" s="111" t="s">
        <v>602</v>
      </c>
      <c r="K7" s="111" t="s">
        <v>603</v>
      </c>
      <c r="L7" s="111" t="s">
        <v>604</v>
      </c>
      <c r="M7" s="111" t="s">
        <v>605</v>
      </c>
      <c r="N7" s="111" t="s">
        <v>606</v>
      </c>
      <c r="O7" s="114" t="s">
        <v>607</v>
      </c>
    </row>
    <row r="8" spans="1:17" ht="15">
      <c r="A8" s="90" t="s">
        <v>30</v>
      </c>
      <c r="B8" s="91" t="s">
        <v>31</v>
      </c>
      <c r="C8" s="115">
        <f>SUM(O8/12)</f>
        <v>186.75</v>
      </c>
      <c r="D8" s="115">
        <v>187</v>
      </c>
      <c r="E8" s="115">
        <v>187</v>
      </c>
      <c r="F8" s="115">
        <v>187</v>
      </c>
      <c r="G8" s="115">
        <v>187</v>
      </c>
      <c r="H8" s="115">
        <v>187</v>
      </c>
      <c r="I8" s="115">
        <v>186</v>
      </c>
      <c r="J8" s="115">
        <v>187</v>
      </c>
      <c r="K8" s="115">
        <v>187</v>
      </c>
      <c r="L8" s="115">
        <v>186</v>
      </c>
      <c r="M8" s="115">
        <v>187</v>
      </c>
      <c r="N8" s="115">
        <v>186</v>
      </c>
      <c r="O8" s="115">
        <v>2241</v>
      </c>
      <c r="Q8" s="139"/>
    </row>
    <row r="9" spans="1:15" ht="15" hidden="1">
      <c r="A9" s="90" t="s">
        <v>32</v>
      </c>
      <c r="B9" s="92" t="s">
        <v>33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5" ht="15" hidden="1">
      <c r="A10" s="90" t="s">
        <v>34</v>
      </c>
      <c r="B10" s="92" t="s">
        <v>35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ht="30" hidden="1">
      <c r="A11" s="93" t="s">
        <v>36</v>
      </c>
      <c r="B11" s="92" t="s">
        <v>37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 ht="15" hidden="1">
      <c r="A12" s="93" t="s">
        <v>38</v>
      </c>
      <c r="B12" s="92" t="s">
        <v>39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1:15" ht="15" hidden="1">
      <c r="A13" s="93" t="s">
        <v>40</v>
      </c>
      <c r="B13" s="92" t="s">
        <v>41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">
      <c r="A14" s="93" t="s">
        <v>42</v>
      </c>
      <c r="B14" s="92" t="s">
        <v>43</v>
      </c>
      <c r="C14" s="78">
        <v>18</v>
      </c>
      <c r="D14" s="78">
        <v>19</v>
      </c>
      <c r="E14" s="78">
        <v>18</v>
      </c>
      <c r="F14" s="78">
        <v>19</v>
      </c>
      <c r="G14" s="78">
        <v>18</v>
      </c>
      <c r="H14" s="78">
        <v>19</v>
      </c>
      <c r="I14" s="78">
        <v>18</v>
      </c>
      <c r="J14" s="78">
        <v>19</v>
      </c>
      <c r="K14" s="78">
        <v>19</v>
      </c>
      <c r="L14" s="78">
        <v>19</v>
      </c>
      <c r="M14" s="78">
        <v>19</v>
      </c>
      <c r="N14" s="78">
        <v>19</v>
      </c>
      <c r="O14" s="78">
        <v>224</v>
      </c>
    </row>
    <row r="15" spans="1:15" ht="15" hidden="1">
      <c r="A15" s="93" t="s">
        <v>44</v>
      </c>
      <c r="B15" s="92" t="s">
        <v>45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15" ht="15" hidden="1">
      <c r="A16" s="94" t="s">
        <v>46</v>
      </c>
      <c r="B16" s="92" t="s">
        <v>47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1:15" ht="15" hidden="1">
      <c r="A17" s="94" t="s">
        <v>48</v>
      </c>
      <c r="B17" s="92" t="s">
        <v>49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1:15" ht="15" hidden="1">
      <c r="A18" s="94" t="s">
        <v>50</v>
      </c>
      <c r="B18" s="92" t="s">
        <v>51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 ht="15" hidden="1">
      <c r="A19" s="94" t="s">
        <v>52</v>
      </c>
      <c r="B19" s="92" t="s">
        <v>53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1:15" ht="15" hidden="1">
      <c r="A20" s="94" t="s">
        <v>54</v>
      </c>
      <c r="B20" s="92" t="s">
        <v>55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1:15" s="138" customFormat="1" ht="15">
      <c r="A21" s="94" t="s">
        <v>44</v>
      </c>
      <c r="B21" s="92" t="s">
        <v>45</v>
      </c>
      <c r="C21" s="78"/>
      <c r="D21" s="78"/>
      <c r="E21" s="78"/>
      <c r="F21" s="78"/>
      <c r="G21" s="78">
        <v>20</v>
      </c>
      <c r="H21" s="78"/>
      <c r="I21" s="78"/>
      <c r="J21" s="78"/>
      <c r="K21" s="78"/>
      <c r="L21" s="78"/>
      <c r="M21" s="78"/>
      <c r="N21" s="78"/>
      <c r="O21" s="78">
        <v>20</v>
      </c>
    </row>
    <row r="22" spans="1:15" s="138" customFormat="1" ht="15">
      <c r="A22" s="94" t="s">
        <v>54</v>
      </c>
      <c r="B22" s="92" t="s">
        <v>55</v>
      </c>
      <c r="C22" s="78">
        <v>34</v>
      </c>
      <c r="D22" s="78">
        <v>35</v>
      </c>
      <c r="E22" s="78">
        <v>34</v>
      </c>
      <c r="F22" s="78">
        <v>34</v>
      </c>
      <c r="G22" s="78">
        <v>34</v>
      </c>
      <c r="H22" s="78">
        <v>34</v>
      </c>
      <c r="I22" s="78"/>
      <c r="J22" s="78"/>
      <c r="K22" s="78"/>
      <c r="L22" s="78"/>
      <c r="M22" s="78"/>
      <c r="N22" s="78"/>
      <c r="O22" s="78">
        <v>205</v>
      </c>
    </row>
    <row r="23" spans="1:17" ht="15">
      <c r="A23" s="23" t="s">
        <v>56</v>
      </c>
      <c r="B23" s="24" t="s">
        <v>57</v>
      </c>
      <c r="C23" s="116">
        <f>SUM(C8:C22)</f>
        <v>238.75</v>
      </c>
      <c r="D23" s="116">
        <f aca="true" t="shared" si="0" ref="D23:N23">SUM(D8:D22)</f>
        <v>241</v>
      </c>
      <c r="E23" s="116">
        <f t="shared" si="0"/>
        <v>239</v>
      </c>
      <c r="F23" s="116">
        <f t="shared" si="0"/>
        <v>240</v>
      </c>
      <c r="G23" s="116">
        <f t="shared" si="0"/>
        <v>259</v>
      </c>
      <c r="H23" s="116">
        <f t="shared" si="0"/>
        <v>240</v>
      </c>
      <c r="I23" s="116">
        <f t="shared" si="0"/>
        <v>204</v>
      </c>
      <c r="J23" s="116">
        <f t="shared" si="0"/>
        <v>206</v>
      </c>
      <c r="K23" s="116">
        <f t="shared" si="0"/>
        <v>206</v>
      </c>
      <c r="L23" s="116">
        <f t="shared" si="0"/>
        <v>205</v>
      </c>
      <c r="M23" s="116">
        <f t="shared" si="0"/>
        <v>206</v>
      </c>
      <c r="N23" s="116">
        <f t="shared" si="0"/>
        <v>205</v>
      </c>
      <c r="O23" s="116">
        <f>SUM(O8:O22)</f>
        <v>2690</v>
      </c>
      <c r="Q23" s="139"/>
    </row>
    <row r="24" spans="1:15" ht="15">
      <c r="A24" s="94" t="s">
        <v>58</v>
      </c>
      <c r="B24" s="92" t="s">
        <v>59</v>
      </c>
      <c r="C24" s="115">
        <v>88</v>
      </c>
      <c r="D24" s="115">
        <v>85</v>
      </c>
      <c r="E24" s="115">
        <v>88</v>
      </c>
      <c r="F24" s="115">
        <v>88</v>
      </c>
      <c r="G24" s="115">
        <v>88</v>
      </c>
      <c r="H24" s="115">
        <v>88</v>
      </c>
      <c r="I24" s="115">
        <v>88</v>
      </c>
      <c r="J24" s="115">
        <v>88</v>
      </c>
      <c r="K24" s="115">
        <v>88</v>
      </c>
      <c r="L24" s="115">
        <v>88</v>
      </c>
      <c r="M24" s="115">
        <v>88</v>
      </c>
      <c r="N24" s="115">
        <v>88</v>
      </c>
      <c r="O24" s="115">
        <f>SUM(C24:N24)</f>
        <v>1053</v>
      </c>
    </row>
    <row r="25" spans="1:15" ht="38.25" customHeight="1">
      <c r="A25" s="94" t="s">
        <v>60</v>
      </c>
      <c r="B25" s="92" t="s">
        <v>61</v>
      </c>
      <c r="C25" s="115">
        <v>10</v>
      </c>
      <c r="D25" s="115">
        <v>10</v>
      </c>
      <c r="E25" s="115">
        <v>15</v>
      </c>
      <c r="F25" s="115">
        <v>15</v>
      </c>
      <c r="G25" s="115">
        <v>15</v>
      </c>
      <c r="H25" s="115">
        <v>15</v>
      </c>
      <c r="I25" s="115">
        <v>15</v>
      </c>
      <c r="J25" s="115">
        <v>15</v>
      </c>
      <c r="K25" s="115">
        <v>15</v>
      </c>
      <c r="L25" s="115">
        <v>15</v>
      </c>
      <c r="M25" s="115">
        <v>15</v>
      </c>
      <c r="N25" s="115">
        <v>15</v>
      </c>
      <c r="O25" s="115">
        <f>SUM(C25:N25)</f>
        <v>170</v>
      </c>
    </row>
    <row r="26" spans="1:17" ht="15">
      <c r="A26" s="95" t="s">
        <v>62</v>
      </c>
      <c r="B26" s="92" t="s">
        <v>63</v>
      </c>
      <c r="C26" s="115">
        <v>23</v>
      </c>
      <c r="D26" s="115">
        <v>24</v>
      </c>
      <c r="E26" s="115">
        <v>24</v>
      </c>
      <c r="F26" s="115">
        <v>23</v>
      </c>
      <c r="G26" s="115">
        <v>23</v>
      </c>
      <c r="H26" s="115">
        <v>23</v>
      </c>
      <c r="I26" s="115"/>
      <c r="J26" s="115"/>
      <c r="K26" s="115"/>
      <c r="L26" s="115"/>
      <c r="M26" s="115"/>
      <c r="N26" s="115"/>
      <c r="O26" s="115">
        <v>140</v>
      </c>
      <c r="Q26" s="139"/>
    </row>
    <row r="27" spans="1:17" ht="15">
      <c r="A27" s="25" t="s">
        <v>64</v>
      </c>
      <c r="B27" s="24" t="s">
        <v>65</v>
      </c>
      <c r="C27" s="116">
        <f>SUM(C24:C26)</f>
        <v>121</v>
      </c>
      <c r="D27" s="116">
        <f aca="true" t="shared" si="1" ref="D27:O27">SUM(D24:D26)</f>
        <v>119</v>
      </c>
      <c r="E27" s="116">
        <f t="shared" si="1"/>
        <v>127</v>
      </c>
      <c r="F27" s="116">
        <f t="shared" si="1"/>
        <v>126</v>
      </c>
      <c r="G27" s="116">
        <f t="shared" si="1"/>
        <v>126</v>
      </c>
      <c r="H27" s="116">
        <f t="shared" si="1"/>
        <v>126</v>
      </c>
      <c r="I27" s="116">
        <f t="shared" si="1"/>
        <v>103</v>
      </c>
      <c r="J27" s="116">
        <f t="shared" si="1"/>
        <v>103</v>
      </c>
      <c r="K27" s="116">
        <f t="shared" si="1"/>
        <v>103</v>
      </c>
      <c r="L27" s="116">
        <f t="shared" si="1"/>
        <v>103</v>
      </c>
      <c r="M27" s="116">
        <f t="shared" si="1"/>
        <v>103</v>
      </c>
      <c r="N27" s="116">
        <f t="shared" si="1"/>
        <v>103</v>
      </c>
      <c r="O27" s="116">
        <f t="shared" si="1"/>
        <v>1363</v>
      </c>
      <c r="Q27" s="139"/>
    </row>
    <row r="28" spans="1:17" ht="15">
      <c r="A28" s="23" t="s">
        <v>66</v>
      </c>
      <c r="B28" s="24" t="s">
        <v>67</v>
      </c>
      <c r="C28" s="116">
        <f>SUM(C23+C27)</f>
        <v>359.75</v>
      </c>
      <c r="D28" s="116">
        <f aca="true" t="shared" si="2" ref="D28:O28">SUM(D23+D27)</f>
        <v>360</v>
      </c>
      <c r="E28" s="116">
        <f t="shared" si="2"/>
        <v>366</v>
      </c>
      <c r="F28" s="116">
        <f t="shared" si="2"/>
        <v>366</v>
      </c>
      <c r="G28" s="116">
        <f t="shared" si="2"/>
        <v>385</v>
      </c>
      <c r="H28" s="116">
        <f t="shared" si="2"/>
        <v>366</v>
      </c>
      <c r="I28" s="116">
        <f t="shared" si="2"/>
        <v>307</v>
      </c>
      <c r="J28" s="116">
        <f t="shared" si="2"/>
        <v>309</v>
      </c>
      <c r="K28" s="116">
        <f t="shared" si="2"/>
        <v>309</v>
      </c>
      <c r="L28" s="116">
        <f t="shared" si="2"/>
        <v>308</v>
      </c>
      <c r="M28" s="116">
        <f t="shared" si="2"/>
        <v>309</v>
      </c>
      <c r="N28" s="116">
        <f t="shared" si="2"/>
        <v>308</v>
      </c>
      <c r="O28" s="116">
        <f t="shared" si="2"/>
        <v>4053</v>
      </c>
      <c r="Q28" s="139"/>
    </row>
    <row r="29" spans="1:21" ht="28.5">
      <c r="A29" s="25" t="s">
        <v>68</v>
      </c>
      <c r="B29" s="24" t="s">
        <v>69</v>
      </c>
      <c r="C29" s="116">
        <v>91</v>
      </c>
      <c r="D29" s="116">
        <v>91</v>
      </c>
      <c r="E29" s="116">
        <v>91</v>
      </c>
      <c r="F29" s="116">
        <v>91</v>
      </c>
      <c r="G29" s="116">
        <v>92</v>
      </c>
      <c r="H29" s="116">
        <v>92</v>
      </c>
      <c r="I29" s="116">
        <v>92</v>
      </c>
      <c r="J29" s="116">
        <v>92</v>
      </c>
      <c r="K29" s="116">
        <v>92</v>
      </c>
      <c r="L29" s="116">
        <v>92</v>
      </c>
      <c r="M29" s="116">
        <v>92</v>
      </c>
      <c r="N29" s="116">
        <v>92</v>
      </c>
      <c r="O29" s="116">
        <v>1100</v>
      </c>
      <c r="Q29" s="139"/>
      <c r="U29" s="146" t="s">
        <v>629</v>
      </c>
    </row>
    <row r="30" spans="1:17" ht="15">
      <c r="A30" s="94" t="s">
        <v>72</v>
      </c>
      <c r="B30" s="92" t="s">
        <v>73</v>
      </c>
      <c r="C30" s="115">
        <f>SUM(O30/12)</f>
        <v>60.833333333333336</v>
      </c>
      <c r="D30" s="115">
        <v>61</v>
      </c>
      <c r="E30" s="115">
        <v>61</v>
      </c>
      <c r="F30" s="115">
        <v>61</v>
      </c>
      <c r="G30" s="115">
        <v>61</v>
      </c>
      <c r="H30" s="115">
        <v>61</v>
      </c>
      <c r="I30" s="115">
        <v>61</v>
      </c>
      <c r="J30" s="115">
        <v>61</v>
      </c>
      <c r="K30" s="115">
        <v>61</v>
      </c>
      <c r="L30" s="115">
        <v>61</v>
      </c>
      <c r="M30" s="115">
        <v>60</v>
      </c>
      <c r="N30" s="115">
        <v>60</v>
      </c>
      <c r="O30" s="115">
        <v>730</v>
      </c>
      <c r="Q30" s="139"/>
    </row>
    <row r="31" spans="1:15" ht="15">
      <c r="A31" s="25" t="s">
        <v>76</v>
      </c>
      <c r="B31" s="24" t="s">
        <v>77</v>
      </c>
      <c r="C31" s="116">
        <f aca="true" t="shared" si="3" ref="C31:N31">SUM(C30:C30)</f>
        <v>60.833333333333336</v>
      </c>
      <c r="D31" s="116">
        <f t="shared" si="3"/>
        <v>61</v>
      </c>
      <c r="E31" s="116">
        <f t="shared" si="3"/>
        <v>61</v>
      </c>
      <c r="F31" s="116">
        <f t="shared" si="3"/>
        <v>61</v>
      </c>
      <c r="G31" s="116">
        <f t="shared" si="3"/>
        <v>61</v>
      </c>
      <c r="H31" s="116">
        <f t="shared" si="3"/>
        <v>61</v>
      </c>
      <c r="I31" s="116">
        <f t="shared" si="3"/>
        <v>61</v>
      </c>
      <c r="J31" s="116">
        <f t="shared" si="3"/>
        <v>61</v>
      </c>
      <c r="K31" s="116">
        <f t="shared" si="3"/>
        <v>61</v>
      </c>
      <c r="L31" s="116">
        <f t="shared" si="3"/>
        <v>61</v>
      </c>
      <c r="M31" s="116">
        <f t="shared" si="3"/>
        <v>60</v>
      </c>
      <c r="N31" s="116">
        <f t="shared" si="3"/>
        <v>60</v>
      </c>
      <c r="O31" s="116">
        <f>SUM(C31:N31)</f>
        <v>729.8333333333334</v>
      </c>
    </row>
    <row r="32" spans="1:15" ht="15">
      <c r="A32" s="94" t="s">
        <v>78</v>
      </c>
      <c r="B32" s="92" t="s">
        <v>79</v>
      </c>
      <c r="C32" s="115">
        <v>3</v>
      </c>
      <c r="D32" s="115">
        <v>4</v>
      </c>
      <c r="E32" s="115">
        <v>4</v>
      </c>
      <c r="F32" s="115">
        <v>4</v>
      </c>
      <c r="G32" s="115">
        <v>4</v>
      </c>
      <c r="H32" s="115">
        <v>4</v>
      </c>
      <c r="I32" s="115">
        <v>4</v>
      </c>
      <c r="J32" s="115">
        <v>4</v>
      </c>
      <c r="K32" s="115">
        <v>4</v>
      </c>
      <c r="L32" s="115">
        <v>4</v>
      </c>
      <c r="M32" s="115">
        <v>4</v>
      </c>
      <c r="N32" s="115">
        <v>4</v>
      </c>
      <c r="O32" s="115">
        <f>SUM(C32:N32)</f>
        <v>47</v>
      </c>
    </row>
    <row r="33" spans="1:15" ht="15">
      <c r="A33" s="94" t="s">
        <v>80</v>
      </c>
      <c r="B33" s="92" t="s">
        <v>81</v>
      </c>
      <c r="C33" s="115">
        <v>17</v>
      </c>
      <c r="D33" s="115">
        <v>13</v>
      </c>
      <c r="E33" s="115">
        <v>17</v>
      </c>
      <c r="F33" s="115">
        <v>17</v>
      </c>
      <c r="G33" s="115">
        <v>17</v>
      </c>
      <c r="H33" s="115">
        <v>17</v>
      </c>
      <c r="I33" s="115">
        <v>17</v>
      </c>
      <c r="J33" s="115">
        <v>17</v>
      </c>
      <c r="K33" s="115">
        <v>17</v>
      </c>
      <c r="L33" s="115">
        <v>17</v>
      </c>
      <c r="M33" s="115">
        <v>17</v>
      </c>
      <c r="N33" s="115">
        <v>17</v>
      </c>
      <c r="O33" s="115">
        <f>SUM(C33:N33)</f>
        <v>200</v>
      </c>
    </row>
    <row r="34" spans="1:15" ht="15">
      <c r="A34" s="25" t="s">
        <v>82</v>
      </c>
      <c r="B34" s="24" t="s">
        <v>83</v>
      </c>
      <c r="C34" s="116">
        <f>SUM(C32:C33)</f>
        <v>20</v>
      </c>
      <c r="D34" s="116">
        <f aca="true" t="shared" si="4" ref="D34:O34">SUM(D32:D33)</f>
        <v>17</v>
      </c>
      <c r="E34" s="116">
        <f t="shared" si="4"/>
        <v>21</v>
      </c>
      <c r="F34" s="116">
        <f t="shared" si="4"/>
        <v>21</v>
      </c>
      <c r="G34" s="116">
        <f t="shared" si="4"/>
        <v>21</v>
      </c>
      <c r="H34" s="116">
        <f t="shared" si="4"/>
        <v>21</v>
      </c>
      <c r="I34" s="116">
        <f t="shared" si="4"/>
        <v>21</v>
      </c>
      <c r="J34" s="116">
        <f t="shared" si="4"/>
        <v>21</v>
      </c>
      <c r="K34" s="116">
        <f t="shared" si="4"/>
        <v>21</v>
      </c>
      <c r="L34" s="116">
        <f t="shared" si="4"/>
        <v>21</v>
      </c>
      <c r="M34" s="116">
        <f t="shared" si="4"/>
        <v>21</v>
      </c>
      <c r="N34" s="116">
        <f t="shared" si="4"/>
        <v>21</v>
      </c>
      <c r="O34" s="116">
        <f t="shared" si="4"/>
        <v>247</v>
      </c>
    </row>
    <row r="35" spans="1:17" s="138" customFormat="1" ht="15">
      <c r="A35" s="94" t="s">
        <v>631</v>
      </c>
      <c r="B35" s="92" t="s">
        <v>85</v>
      </c>
      <c r="C35" s="115">
        <f>SUM(O35/12)</f>
        <v>224.83333333333334</v>
      </c>
      <c r="D35" s="115">
        <v>225</v>
      </c>
      <c r="E35" s="115">
        <v>225</v>
      </c>
      <c r="F35" s="115">
        <v>225</v>
      </c>
      <c r="G35" s="115">
        <v>225</v>
      </c>
      <c r="H35" s="115">
        <v>225</v>
      </c>
      <c r="I35" s="115">
        <v>225</v>
      </c>
      <c r="J35" s="115">
        <v>225</v>
      </c>
      <c r="K35" s="115">
        <v>225</v>
      </c>
      <c r="L35" s="115">
        <v>225</v>
      </c>
      <c r="M35" s="115">
        <v>225</v>
      </c>
      <c r="N35" s="115">
        <v>225</v>
      </c>
      <c r="O35" s="115">
        <v>2698</v>
      </c>
      <c r="Q35" s="139"/>
    </row>
    <row r="36" spans="1:15" ht="15">
      <c r="A36" s="94" t="s">
        <v>86</v>
      </c>
      <c r="B36" s="92" t="s">
        <v>87</v>
      </c>
      <c r="C36" s="115">
        <v>203</v>
      </c>
      <c r="D36" s="115">
        <v>204</v>
      </c>
      <c r="E36" s="115">
        <v>204</v>
      </c>
      <c r="F36" s="115">
        <v>204</v>
      </c>
      <c r="G36" s="115">
        <v>204</v>
      </c>
      <c r="H36" s="115">
        <v>204</v>
      </c>
      <c r="I36" s="115">
        <v>204</v>
      </c>
      <c r="J36" s="115">
        <v>204</v>
      </c>
      <c r="K36" s="115">
        <v>204</v>
      </c>
      <c r="L36" s="115">
        <v>204</v>
      </c>
      <c r="M36" s="115">
        <v>204</v>
      </c>
      <c r="N36" s="115">
        <v>204</v>
      </c>
      <c r="O36" s="115">
        <v>2447</v>
      </c>
    </row>
    <row r="37" spans="1:15" ht="15" customHeight="1">
      <c r="A37" s="94" t="s">
        <v>90</v>
      </c>
      <c r="B37" s="92" t="s">
        <v>91</v>
      </c>
      <c r="C37" s="115"/>
      <c r="D37" s="115"/>
      <c r="E37" s="115">
        <v>50</v>
      </c>
      <c r="F37" s="115"/>
      <c r="G37" s="115"/>
      <c r="H37" s="115"/>
      <c r="I37" s="115">
        <v>100</v>
      </c>
      <c r="J37" s="115"/>
      <c r="K37" s="115">
        <v>30</v>
      </c>
      <c r="L37" s="115"/>
      <c r="M37" s="115"/>
      <c r="N37" s="115"/>
      <c r="O37" s="115">
        <v>180</v>
      </c>
    </row>
    <row r="38" spans="1:15" ht="15.75" customHeight="1">
      <c r="A38" s="94" t="s">
        <v>96</v>
      </c>
      <c r="B38" s="92" t="s">
        <v>97</v>
      </c>
      <c r="C38" s="115">
        <v>42</v>
      </c>
      <c r="D38" s="115">
        <v>42</v>
      </c>
      <c r="E38" s="115">
        <v>38</v>
      </c>
      <c r="F38" s="115">
        <v>42</v>
      </c>
      <c r="G38" s="115">
        <v>42</v>
      </c>
      <c r="H38" s="115">
        <v>42</v>
      </c>
      <c r="I38" s="115">
        <v>42</v>
      </c>
      <c r="J38" s="115">
        <v>42</v>
      </c>
      <c r="K38" s="115">
        <v>42</v>
      </c>
      <c r="L38" s="115">
        <v>42</v>
      </c>
      <c r="M38" s="115">
        <v>42</v>
      </c>
      <c r="N38" s="115">
        <v>42</v>
      </c>
      <c r="O38" s="115">
        <v>500</v>
      </c>
    </row>
    <row r="39" spans="1:15" ht="18" customHeight="1">
      <c r="A39" s="25" t="s">
        <v>98</v>
      </c>
      <c r="B39" s="24" t="s">
        <v>99</v>
      </c>
      <c r="C39" s="116">
        <f aca="true" t="shared" si="5" ref="C39:O39">SUM(C35:C38)</f>
        <v>469.83333333333337</v>
      </c>
      <c r="D39" s="116">
        <f t="shared" si="5"/>
        <v>471</v>
      </c>
      <c r="E39" s="116">
        <f t="shared" si="5"/>
        <v>517</v>
      </c>
      <c r="F39" s="116">
        <f t="shared" si="5"/>
        <v>471</v>
      </c>
      <c r="G39" s="116">
        <f t="shared" si="5"/>
        <v>471</v>
      </c>
      <c r="H39" s="116">
        <f t="shared" si="5"/>
        <v>471</v>
      </c>
      <c r="I39" s="116">
        <f t="shared" si="5"/>
        <v>571</v>
      </c>
      <c r="J39" s="116">
        <f t="shared" si="5"/>
        <v>471</v>
      </c>
      <c r="K39" s="116">
        <f t="shared" si="5"/>
        <v>501</v>
      </c>
      <c r="L39" s="116">
        <f t="shared" si="5"/>
        <v>471</v>
      </c>
      <c r="M39" s="116">
        <f t="shared" si="5"/>
        <v>471</v>
      </c>
      <c r="N39" s="116">
        <f t="shared" si="5"/>
        <v>471</v>
      </c>
      <c r="O39" s="116">
        <f t="shared" si="5"/>
        <v>5825</v>
      </c>
    </row>
    <row r="40" spans="1:17" ht="15">
      <c r="A40" s="94" t="s">
        <v>632</v>
      </c>
      <c r="B40" s="92" t="s">
        <v>107</v>
      </c>
      <c r="C40" s="115">
        <f>SUM(O40/12)</f>
        <v>126</v>
      </c>
      <c r="D40" s="115">
        <v>126</v>
      </c>
      <c r="E40" s="115">
        <v>126</v>
      </c>
      <c r="F40" s="115">
        <v>126</v>
      </c>
      <c r="G40" s="115">
        <v>126</v>
      </c>
      <c r="H40" s="115">
        <v>126</v>
      </c>
      <c r="I40" s="115">
        <v>126</v>
      </c>
      <c r="J40" s="115">
        <v>126</v>
      </c>
      <c r="K40" s="115">
        <v>126</v>
      </c>
      <c r="L40" s="115">
        <v>126</v>
      </c>
      <c r="M40" s="115">
        <v>126</v>
      </c>
      <c r="N40" s="115">
        <v>126</v>
      </c>
      <c r="O40" s="115">
        <v>1512</v>
      </c>
      <c r="P40" s="139"/>
      <c r="Q40" s="139"/>
    </row>
    <row r="41" spans="1:15" ht="15" hidden="1">
      <c r="A41" s="94" t="s">
        <v>108</v>
      </c>
      <c r="B41" s="92" t="s">
        <v>109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spans="1:15" s="138" customFormat="1" ht="15">
      <c r="A42" s="94" t="s">
        <v>633</v>
      </c>
      <c r="B42" s="92" t="s">
        <v>109</v>
      </c>
      <c r="C42" s="115"/>
      <c r="D42" s="115"/>
      <c r="E42" s="115">
        <v>700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5">
        <v>700</v>
      </c>
    </row>
    <row r="43" spans="1:17" s="138" customFormat="1" ht="15">
      <c r="A43" s="94" t="s">
        <v>114</v>
      </c>
      <c r="B43" s="92" t="s">
        <v>115</v>
      </c>
      <c r="C43" s="115">
        <v>87</v>
      </c>
      <c r="D43" s="115">
        <v>87</v>
      </c>
      <c r="E43" s="115">
        <v>87</v>
      </c>
      <c r="F43" s="115">
        <v>87</v>
      </c>
      <c r="G43" s="115">
        <v>87</v>
      </c>
      <c r="H43" s="115">
        <v>85</v>
      </c>
      <c r="I43" s="115"/>
      <c r="J43" s="115"/>
      <c r="K43" s="115"/>
      <c r="L43" s="115"/>
      <c r="M43" s="115"/>
      <c r="N43" s="115"/>
      <c r="O43" s="115">
        <v>520</v>
      </c>
      <c r="Q43" s="139"/>
    </row>
    <row r="44" spans="1:15" ht="14.25" customHeight="1">
      <c r="A44" s="25" t="s">
        <v>116</v>
      </c>
      <c r="B44" s="24" t="s">
        <v>117</v>
      </c>
      <c r="C44" s="116">
        <f>SUM(C40:C42)</f>
        <v>126</v>
      </c>
      <c r="D44" s="116">
        <f aca="true" t="shared" si="6" ref="D44:N44">SUM(D40:D42)</f>
        <v>126</v>
      </c>
      <c r="E44" s="116">
        <f>SUM(E40:E43)</f>
        <v>913</v>
      </c>
      <c r="F44" s="116">
        <f t="shared" si="6"/>
        <v>126</v>
      </c>
      <c r="G44" s="116">
        <f t="shared" si="6"/>
        <v>126</v>
      </c>
      <c r="H44" s="116">
        <f t="shared" si="6"/>
        <v>126</v>
      </c>
      <c r="I44" s="116">
        <f t="shared" si="6"/>
        <v>126</v>
      </c>
      <c r="J44" s="116">
        <f t="shared" si="6"/>
        <v>126</v>
      </c>
      <c r="K44" s="116">
        <f t="shared" si="6"/>
        <v>126</v>
      </c>
      <c r="L44" s="116">
        <f t="shared" si="6"/>
        <v>126</v>
      </c>
      <c r="M44" s="116">
        <f t="shared" si="6"/>
        <v>126</v>
      </c>
      <c r="N44" s="116">
        <f t="shared" si="6"/>
        <v>126</v>
      </c>
      <c r="O44" s="116">
        <f>SUM(O40:O43)</f>
        <v>2732</v>
      </c>
    </row>
    <row r="45" spans="1:15" ht="15.75" customHeight="1">
      <c r="A45" s="25" t="s">
        <v>118</v>
      </c>
      <c r="B45" s="24" t="s">
        <v>119</v>
      </c>
      <c r="C45" s="116">
        <f aca="true" t="shared" si="7" ref="C45:O45">SUM(C31+C34+C39+C44)</f>
        <v>676.6666666666667</v>
      </c>
      <c r="D45" s="116">
        <f t="shared" si="7"/>
        <v>675</v>
      </c>
      <c r="E45" s="116">
        <f t="shared" si="7"/>
        <v>1512</v>
      </c>
      <c r="F45" s="116">
        <f t="shared" si="7"/>
        <v>679</v>
      </c>
      <c r="G45" s="116">
        <f t="shared" si="7"/>
        <v>679</v>
      </c>
      <c r="H45" s="116">
        <f t="shared" si="7"/>
        <v>679</v>
      </c>
      <c r="I45" s="116">
        <f t="shared" si="7"/>
        <v>779</v>
      </c>
      <c r="J45" s="116">
        <f t="shared" si="7"/>
        <v>679</v>
      </c>
      <c r="K45" s="116">
        <f t="shared" si="7"/>
        <v>709</v>
      </c>
      <c r="L45" s="116">
        <f t="shared" si="7"/>
        <v>679</v>
      </c>
      <c r="M45" s="116">
        <f t="shared" si="7"/>
        <v>678</v>
      </c>
      <c r="N45" s="116">
        <f t="shared" si="7"/>
        <v>678</v>
      </c>
      <c r="O45" s="116">
        <f t="shared" si="7"/>
        <v>9533.833333333332</v>
      </c>
    </row>
    <row r="46" spans="1:15" ht="16.5" customHeight="1">
      <c r="A46" s="97" t="s">
        <v>126</v>
      </c>
      <c r="B46" s="92" t="s">
        <v>127</v>
      </c>
      <c r="C46" s="115"/>
      <c r="D46" s="115"/>
      <c r="E46" s="115"/>
      <c r="F46" s="115"/>
      <c r="G46" s="115"/>
      <c r="H46" s="115"/>
      <c r="I46" s="115">
        <v>10</v>
      </c>
      <c r="J46" s="115"/>
      <c r="K46" s="115"/>
      <c r="L46" s="115"/>
      <c r="M46" s="115"/>
      <c r="N46" s="115"/>
      <c r="O46" s="115">
        <v>10</v>
      </c>
    </row>
    <row r="47" spans="1:15" ht="15">
      <c r="A47" s="96" t="s">
        <v>132</v>
      </c>
      <c r="B47" s="92" t="s">
        <v>133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>
        <v>120</v>
      </c>
    </row>
    <row r="48" spans="1:15" ht="18.75" customHeight="1">
      <c r="A48" s="96" t="s">
        <v>134</v>
      </c>
      <c r="B48" s="92" t="s">
        <v>135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>
        <v>350</v>
      </c>
      <c r="M48" s="115"/>
      <c r="N48" s="115">
        <v>120</v>
      </c>
      <c r="O48" s="115">
        <v>470</v>
      </c>
    </row>
    <row r="49" spans="1:15" ht="14.25" customHeight="1">
      <c r="A49" s="29" t="s">
        <v>136</v>
      </c>
      <c r="B49" s="24" t="s">
        <v>137</v>
      </c>
      <c r="C49" s="116">
        <f>SUM(C46:C48)</f>
        <v>0</v>
      </c>
      <c r="D49" s="116">
        <f aca="true" t="shared" si="8" ref="D49:O49">SUM(D46:D48)</f>
        <v>0</v>
      </c>
      <c r="E49" s="116">
        <f t="shared" si="8"/>
        <v>0</v>
      </c>
      <c r="F49" s="116">
        <f t="shared" si="8"/>
        <v>0</v>
      </c>
      <c r="G49" s="116">
        <f t="shared" si="8"/>
        <v>0</v>
      </c>
      <c r="H49" s="116">
        <f t="shared" si="8"/>
        <v>0</v>
      </c>
      <c r="I49" s="116">
        <f t="shared" si="8"/>
        <v>10</v>
      </c>
      <c r="J49" s="116">
        <f t="shared" si="8"/>
        <v>0</v>
      </c>
      <c r="K49" s="116">
        <f t="shared" si="8"/>
        <v>0</v>
      </c>
      <c r="L49" s="116">
        <f t="shared" si="8"/>
        <v>350</v>
      </c>
      <c r="M49" s="116">
        <f t="shared" si="8"/>
        <v>0</v>
      </c>
      <c r="N49" s="116">
        <f t="shared" si="8"/>
        <v>120</v>
      </c>
      <c r="O49" s="116">
        <f t="shared" si="8"/>
        <v>600</v>
      </c>
    </row>
    <row r="50" spans="1:15" s="146" customFormat="1" ht="30" customHeight="1">
      <c r="A50" s="88" t="s">
        <v>25</v>
      </c>
      <c r="B50" s="89" t="s">
        <v>26</v>
      </c>
      <c r="C50" s="111" t="s">
        <v>595</v>
      </c>
      <c r="D50" s="111" t="s">
        <v>596</v>
      </c>
      <c r="E50" s="111" t="s">
        <v>597</v>
      </c>
      <c r="F50" s="111" t="s">
        <v>598</v>
      </c>
      <c r="G50" s="111" t="s">
        <v>599</v>
      </c>
      <c r="H50" s="111" t="s">
        <v>600</v>
      </c>
      <c r="I50" s="111" t="s">
        <v>601</v>
      </c>
      <c r="J50" s="111" t="s">
        <v>602</v>
      </c>
      <c r="K50" s="111" t="s">
        <v>603</v>
      </c>
      <c r="L50" s="111" t="s">
        <v>604</v>
      </c>
      <c r="M50" s="111" t="s">
        <v>605</v>
      </c>
      <c r="N50" s="111" t="s">
        <v>606</v>
      </c>
      <c r="O50" s="114" t="s">
        <v>607</v>
      </c>
    </row>
    <row r="51" spans="1:15" ht="19.5" customHeight="1">
      <c r="A51" s="98" t="s">
        <v>140</v>
      </c>
      <c r="B51" s="92" t="s">
        <v>141</v>
      </c>
      <c r="C51" s="115"/>
      <c r="D51" s="115"/>
      <c r="E51" s="115">
        <v>29</v>
      </c>
      <c r="F51" s="115"/>
      <c r="G51" s="115"/>
      <c r="H51" s="115"/>
      <c r="I51" s="115"/>
      <c r="J51" s="115"/>
      <c r="K51" s="115"/>
      <c r="L51" s="115"/>
      <c r="M51" s="115"/>
      <c r="N51" s="115"/>
      <c r="O51" s="115">
        <v>29</v>
      </c>
    </row>
    <row r="52" spans="1:15" ht="30">
      <c r="A52" s="98" t="s">
        <v>146</v>
      </c>
      <c r="B52" s="92" t="s">
        <v>147</v>
      </c>
      <c r="C52" s="115"/>
      <c r="D52" s="115"/>
      <c r="E52" s="115"/>
      <c r="F52" s="115"/>
      <c r="G52" s="115"/>
      <c r="H52" s="115">
        <v>2000</v>
      </c>
      <c r="I52" s="115"/>
      <c r="J52" s="115"/>
      <c r="K52" s="115"/>
      <c r="L52" s="115"/>
      <c r="M52" s="115"/>
      <c r="N52" s="115"/>
      <c r="O52" s="115">
        <v>2000</v>
      </c>
    </row>
    <row r="53" spans="1:17" ht="30">
      <c r="A53" s="98" t="s">
        <v>148</v>
      </c>
      <c r="B53" s="92" t="s">
        <v>149</v>
      </c>
      <c r="C53" s="115">
        <f>SUM(O53/12)</f>
        <v>24.083333333333332</v>
      </c>
      <c r="D53" s="115">
        <v>61</v>
      </c>
      <c r="E53" s="115">
        <v>61</v>
      </c>
      <c r="F53" s="115">
        <v>61</v>
      </c>
      <c r="G53" s="115">
        <v>61</v>
      </c>
      <c r="H53" s="115">
        <v>61</v>
      </c>
      <c r="I53" s="115">
        <v>61</v>
      </c>
      <c r="J53" s="115">
        <v>61</v>
      </c>
      <c r="K53" s="115">
        <v>61</v>
      </c>
      <c r="L53" s="115">
        <v>61</v>
      </c>
      <c r="M53" s="115">
        <v>60</v>
      </c>
      <c r="N53" s="115">
        <v>60</v>
      </c>
      <c r="O53" s="115">
        <v>289</v>
      </c>
      <c r="Q53" s="139"/>
    </row>
    <row r="54" spans="1:15" ht="30" hidden="1">
      <c r="A54" s="98" t="s">
        <v>150</v>
      </c>
      <c r="B54" s="92" t="s">
        <v>151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</row>
    <row r="55" spans="1:15" ht="30" hidden="1">
      <c r="A55" s="98" t="s">
        <v>152</v>
      </c>
      <c r="B55" s="92" t="s">
        <v>153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</row>
    <row r="56" spans="1:15" ht="15" hidden="1">
      <c r="A56" s="98" t="s">
        <v>154</v>
      </c>
      <c r="B56" s="92" t="s">
        <v>155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</row>
    <row r="57" spans="1:15" ht="15" hidden="1">
      <c r="A57" s="99" t="s">
        <v>156</v>
      </c>
      <c r="B57" s="92" t="s">
        <v>157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</row>
    <row r="58" spans="1:17" ht="30">
      <c r="A58" s="98" t="s">
        <v>158</v>
      </c>
      <c r="B58" s="92" t="s">
        <v>159</v>
      </c>
      <c r="C58" s="115"/>
      <c r="D58" s="115"/>
      <c r="E58" s="115">
        <v>30</v>
      </c>
      <c r="F58" s="115"/>
      <c r="G58" s="115"/>
      <c r="H58" s="115">
        <v>500</v>
      </c>
      <c r="I58" s="115">
        <v>200</v>
      </c>
      <c r="J58" s="115"/>
      <c r="K58" s="115"/>
      <c r="L58" s="115"/>
      <c r="M58" s="115"/>
      <c r="N58" s="115"/>
      <c r="O58" s="115">
        <v>730</v>
      </c>
      <c r="Q58" s="139"/>
    </row>
    <row r="59" spans="1:15" ht="15">
      <c r="A59" s="99" t="s">
        <v>160</v>
      </c>
      <c r="B59" s="92" t="s">
        <v>161</v>
      </c>
      <c r="C59" s="115"/>
      <c r="D59" s="115"/>
      <c r="E59" s="115"/>
      <c r="F59" s="115">
        <v>4719</v>
      </c>
      <c r="G59" s="115"/>
      <c r="H59" s="115"/>
      <c r="I59" s="115"/>
      <c r="J59" s="115"/>
      <c r="K59" s="115"/>
      <c r="L59" s="115"/>
      <c r="M59" s="115"/>
      <c r="N59" s="115"/>
      <c r="O59" s="115">
        <v>4719</v>
      </c>
    </row>
    <row r="60" spans="1:17" ht="15">
      <c r="A60" s="29" t="s">
        <v>163</v>
      </c>
      <c r="B60" s="24" t="s">
        <v>164</v>
      </c>
      <c r="C60" s="116">
        <f>SUM(C51:C59)</f>
        <v>24.083333333333332</v>
      </c>
      <c r="D60" s="116">
        <f aca="true" t="shared" si="9" ref="D60:O60">SUM(D51:D59)</f>
        <v>61</v>
      </c>
      <c r="E60" s="116">
        <f t="shared" si="9"/>
        <v>120</v>
      </c>
      <c r="F60" s="116">
        <f t="shared" si="9"/>
        <v>4780</v>
      </c>
      <c r="G60" s="116">
        <f t="shared" si="9"/>
        <v>61</v>
      </c>
      <c r="H60" s="116">
        <f t="shared" si="9"/>
        <v>2561</v>
      </c>
      <c r="I60" s="116">
        <f t="shared" si="9"/>
        <v>261</v>
      </c>
      <c r="J60" s="116">
        <f t="shared" si="9"/>
        <v>61</v>
      </c>
      <c r="K60" s="116">
        <f t="shared" si="9"/>
        <v>61</v>
      </c>
      <c r="L60" s="116">
        <f t="shared" si="9"/>
        <v>61</v>
      </c>
      <c r="M60" s="116">
        <f t="shared" si="9"/>
        <v>60</v>
      </c>
      <c r="N60" s="116">
        <f t="shared" si="9"/>
        <v>60</v>
      </c>
      <c r="O60" s="116">
        <f t="shared" si="9"/>
        <v>7767</v>
      </c>
      <c r="Q60" s="139"/>
    </row>
    <row r="61" spans="1:15" ht="15">
      <c r="A61" s="100" t="s">
        <v>165</v>
      </c>
      <c r="B61" s="101"/>
      <c r="C61" s="117">
        <f>SUM(C28+C29+C45+C49+C60)</f>
        <v>1151.5</v>
      </c>
      <c r="D61" s="117">
        <f aca="true" t="shared" si="10" ref="D61:N61">SUM(D28+D29+D45+D49+D60)</f>
        <v>1187</v>
      </c>
      <c r="E61" s="117">
        <f t="shared" si="10"/>
        <v>2089</v>
      </c>
      <c r="F61" s="117">
        <f t="shared" si="10"/>
        <v>5916</v>
      </c>
      <c r="G61" s="117">
        <f t="shared" si="10"/>
        <v>1217</v>
      </c>
      <c r="H61" s="117">
        <f t="shared" si="10"/>
        <v>3698</v>
      </c>
      <c r="I61" s="117">
        <f t="shared" si="10"/>
        <v>1449</v>
      </c>
      <c r="J61" s="117">
        <f t="shared" si="10"/>
        <v>1141</v>
      </c>
      <c r="K61" s="117">
        <f t="shared" si="10"/>
        <v>1171</v>
      </c>
      <c r="L61" s="117">
        <f t="shared" si="10"/>
        <v>1490</v>
      </c>
      <c r="M61" s="117">
        <f t="shared" si="10"/>
        <v>1139</v>
      </c>
      <c r="N61" s="117">
        <f t="shared" si="10"/>
        <v>1258</v>
      </c>
      <c r="O61" s="117">
        <f>SUM(O28+O29+O45+O49+O60)</f>
        <v>23053.833333333332</v>
      </c>
    </row>
    <row r="62" spans="1:15" ht="15" hidden="1">
      <c r="A62" s="102" t="s">
        <v>166</v>
      </c>
      <c r="B62" s="92" t="s">
        <v>167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3" spans="1:15" ht="15">
      <c r="A63" s="102" t="s">
        <v>168</v>
      </c>
      <c r="B63" s="92" t="s">
        <v>169</v>
      </c>
      <c r="C63" s="115"/>
      <c r="D63" s="115"/>
      <c r="E63" s="115"/>
      <c r="F63" s="115"/>
      <c r="G63" s="115"/>
      <c r="H63" s="115">
        <v>1388</v>
      </c>
      <c r="I63" s="115"/>
      <c r="J63" s="115"/>
      <c r="K63" s="115"/>
      <c r="L63" s="115"/>
      <c r="M63" s="115"/>
      <c r="N63" s="115"/>
      <c r="O63" s="115">
        <v>1388</v>
      </c>
    </row>
    <row r="64" spans="1:15" ht="15" hidden="1">
      <c r="A64" s="102" t="s">
        <v>170</v>
      </c>
      <c r="B64" s="92" t="s">
        <v>171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15" ht="15" hidden="1">
      <c r="A65" s="102" t="s">
        <v>172</v>
      </c>
      <c r="B65" s="92" t="s">
        <v>173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</row>
    <row r="66" spans="1:15" ht="15" hidden="1">
      <c r="A66" s="95" t="s">
        <v>174</v>
      </c>
      <c r="B66" s="92" t="s">
        <v>175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1:15" ht="15" hidden="1">
      <c r="A67" s="95" t="s">
        <v>176</v>
      </c>
      <c r="B67" s="92" t="s">
        <v>177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1:15" s="138" customFormat="1" ht="15">
      <c r="A68" s="95" t="s">
        <v>172</v>
      </c>
      <c r="B68" s="92" t="s">
        <v>173</v>
      </c>
      <c r="C68" s="115"/>
      <c r="D68" s="115"/>
      <c r="E68" s="115"/>
      <c r="F68" s="115"/>
      <c r="G68" s="115">
        <v>88</v>
      </c>
      <c r="H68" s="115"/>
      <c r="I68" s="115"/>
      <c r="J68" s="115"/>
      <c r="K68" s="115"/>
      <c r="L68" s="115"/>
      <c r="M68" s="115"/>
      <c r="N68" s="115"/>
      <c r="O68" s="115">
        <v>88</v>
      </c>
    </row>
    <row r="69" spans="1:15" ht="15">
      <c r="A69" s="95" t="s">
        <v>178</v>
      </c>
      <c r="B69" s="92" t="s">
        <v>179</v>
      </c>
      <c r="C69" s="115"/>
      <c r="D69" s="115"/>
      <c r="E69" s="115"/>
      <c r="F69" s="115"/>
      <c r="G69" s="115"/>
      <c r="H69" s="115">
        <v>346</v>
      </c>
      <c r="I69" s="115"/>
      <c r="J69" s="115"/>
      <c r="K69" s="115"/>
      <c r="L69" s="115"/>
      <c r="M69" s="115"/>
      <c r="N69" s="115"/>
      <c r="O69" s="115">
        <v>346</v>
      </c>
    </row>
    <row r="70" spans="1:15" ht="15">
      <c r="A70" s="34" t="s">
        <v>180</v>
      </c>
      <c r="B70" s="24" t="s">
        <v>181</v>
      </c>
      <c r="C70" s="116">
        <f>SUM(C63:C69)</f>
        <v>0</v>
      </c>
      <c r="D70" s="116">
        <f aca="true" t="shared" si="11" ref="D70:O70">SUM(D63:D69)</f>
        <v>0</v>
      </c>
      <c r="E70" s="116">
        <f t="shared" si="11"/>
        <v>0</v>
      </c>
      <c r="F70" s="116">
        <f t="shared" si="11"/>
        <v>0</v>
      </c>
      <c r="G70" s="116">
        <f t="shared" si="11"/>
        <v>88</v>
      </c>
      <c r="H70" s="116">
        <f t="shared" si="11"/>
        <v>1734</v>
      </c>
      <c r="I70" s="116">
        <f t="shared" si="11"/>
        <v>0</v>
      </c>
      <c r="J70" s="116">
        <f t="shared" si="11"/>
        <v>0</v>
      </c>
      <c r="K70" s="116">
        <f t="shared" si="11"/>
        <v>0</v>
      </c>
      <c r="L70" s="116">
        <f t="shared" si="11"/>
        <v>0</v>
      </c>
      <c r="M70" s="116">
        <f t="shared" si="11"/>
        <v>0</v>
      </c>
      <c r="N70" s="116">
        <f t="shared" si="11"/>
        <v>0</v>
      </c>
      <c r="O70" s="116">
        <f t="shared" si="11"/>
        <v>1822</v>
      </c>
    </row>
    <row r="71" spans="1:15" ht="15" hidden="1">
      <c r="A71" s="96" t="s">
        <v>182</v>
      </c>
      <c r="B71" s="92" t="s">
        <v>183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</row>
    <row r="72" spans="1:15" ht="15" hidden="1">
      <c r="A72" s="96" t="s">
        <v>184</v>
      </c>
      <c r="B72" s="92" t="s">
        <v>185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</row>
    <row r="73" spans="1:15" ht="15">
      <c r="A73" s="96" t="s">
        <v>186</v>
      </c>
      <c r="B73" s="92" t="s">
        <v>187</v>
      </c>
      <c r="C73" s="115"/>
      <c r="D73" s="115"/>
      <c r="E73" s="115"/>
      <c r="F73" s="115"/>
      <c r="G73" s="115"/>
      <c r="H73" s="115">
        <v>2481</v>
      </c>
      <c r="I73" s="115"/>
      <c r="J73" s="115"/>
      <c r="K73" s="115">
        <v>5439</v>
      </c>
      <c r="L73" s="115"/>
      <c r="M73" s="115"/>
      <c r="N73" s="115"/>
      <c r="O73" s="115">
        <f>SUM(C73:N73)</f>
        <v>7920</v>
      </c>
    </row>
    <row r="74" spans="1:15" ht="30">
      <c r="A74" s="96" t="s">
        <v>188</v>
      </c>
      <c r="B74" s="92" t="s">
        <v>189</v>
      </c>
      <c r="C74" s="115"/>
      <c r="D74" s="115"/>
      <c r="E74" s="115"/>
      <c r="F74" s="115"/>
      <c r="G74" s="115"/>
      <c r="H74" s="115">
        <v>670</v>
      </c>
      <c r="I74" s="115"/>
      <c r="J74" s="115"/>
      <c r="K74" s="115">
        <v>1482</v>
      </c>
      <c r="L74" s="115"/>
      <c r="M74" s="115"/>
      <c r="N74" s="115"/>
      <c r="O74" s="115">
        <f>SUM(C74:N74)</f>
        <v>2152</v>
      </c>
    </row>
    <row r="75" spans="1:15" ht="15">
      <c r="A75" s="29" t="s">
        <v>190</v>
      </c>
      <c r="B75" s="24" t="s">
        <v>191</v>
      </c>
      <c r="C75" s="116">
        <f>SUM(C73:C74)</f>
        <v>0</v>
      </c>
      <c r="D75" s="116">
        <f aca="true" t="shared" si="12" ref="D75:O75">SUM(D73:D74)</f>
        <v>0</v>
      </c>
      <c r="E75" s="116">
        <f t="shared" si="12"/>
        <v>0</v>
      </c>
      <c r="F75" s="116">
        <f t="shared" si="12"/>
        <v>0</v>
      </c>
      <c r="G75" s="116">
        <f t="shared" si="12"/>
        <v>0</v>
      </c>
      <c r="H75" s="116">
        <f t="shared" si="12"/>
        <v>3151</v>
      </c>
      <c r="I75" s="116">
        <f t="shared" si="12"/>
        <v>0</v>
      </c>
      <c r="J75" s="116">
        <f t="shared" si="12"/>
        <v>0</v>
      </c>
      <c r="K75" s="116">
        <f t="shared" si="12"/>
        <v>6921</v>
      </c>
      <c r="L75" s="116">
        <f t="shared" si="12"/>
        <v>0</v>
      </c>
      <c r="M75" s="116">
        <f t="shared" si="12"/>
        <v>0</v>
      </c>
      <c r="N75" s="116">
        <f t="shared" si="12"/>
        <v>0</v>
      </c>
      <c r="O75" s="116">
        <f t="shared" si="12"/>
        <v>10072</v>
      </c>
    </row>
    <row r="76" spans="1:15" ht="30" hidden="1">
      <c r="A76" s="96" t="s">
        <v>192</v>
      </c>
      <c r="B76" s="92" t="s">
        <v>193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</row>
    <row r="77" spans="1:15" ht="30" hidden="1">
      <c r="A77" s="96" t="s">
        <v>194</v>
      </c>
      <c r="B77" s="92" t="s">
        <v>195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</row>
    <row r="78" spans="1:15" ht="15" customHeight="1" hidden="1">
      <c r="A78" s="96" t="s">
        <v>196</v>
      </c>
      <c r="B78" s="92" t="s">
        <v>197</v>
      </c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</row>
    <row r="79" spans="1:15" ht="12.75" customHeight="1" hidden="1">
      <c r="A79" s="96" t="s">
        <v>198</v>
      </c>
      <c r="B79" s="92" t="s">
        <v>199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</row>
    <row r="80" spans="1:15" ht="14.25" customHeight="1" hidden="1">
      <c r="A80" s="96" t="s">
        <v>200</v>
      </c>
      <c r="B80" s="92" t="s">
        <v>201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</row>
    <row r="81" spans="1:15" ht="15" customHeight="1" hidden="1">
      <c r="A81" s="96" t="s">
        <v>202</v>
      </c>
      <c r="B81" s="92" t="s">
        <v>203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</row>
    <row r="82" spans="1:15" ht="15">
      <c r="A82" s="96" t="s">
        <v>204</v>
      </c>
      <c r="B82" s="92" t="s">
        <v>205</v>
      </c>
      <c r="C82" s="115"/>
      <c r="D82" s="115"/>
      <c r="E82" s="115"/>
      <c r="F82" s="115"/>
      <c r="G82" s="115"/>
      <c r="H82" s="115"/>
      <c r="I82" s="115"/>
      <c r="J82" s="115"/>
      <c r="K82" s="115">
        <v>200</v>
      </c>
      <c r="L82" s="115"/>
      <c r="M82" s="115"/>
      <c r="N82" s="115"/>
      <c r="O82" s="115">
        <v>200</v>
      </c>
    </row>
    <row r="83" spans="1:15" ht="30" hidden="1">
      <c r="A83" s="96" t="s">
        <v>206</v>
      </c>
      <c r="B83" s="92" t="s">
        <v>207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</row>
    <row r="84" spans="1:15" ht="15">
      <c r="A84" s="29" t="s">
        <v>208</v>
      </c>
      <c r="B84" s="24" t="s">
        <v>209</v>
      </c>
      <c r="C84" s="116">
        <f>SUM(C82)</f>
        <v>0</v>
      </c>
      <c r="D84" s="116">
        <f aca="true" t="shared" si="13" ref="D84:O84">SUM(D82)</f>
        <v>0</v>
      </c>
      <c r="E84" s="116">
        <f t="shared" si="13"/>
        <v>0</v>
      </c>
      <c r="F84" s="116">
        <f t="shared" si="13"/>
        <v>0</v>
      </c>
      <c r="G84" s="116">
        <f t="shared" si="13"/>
        <v>0</v>
      </c>
      <c r="H84" s="116">
        <f t="shared" si="13"/>
        <v>0</v>
      </c>
      <c r="I84" s="116">
        <f t="shared" si="13"/>
        <v>0</v>
      </c>
      <c r="J84" s="116">
        <f t="shared" si="13"/>
        <v>0</v>
      </c>
      <c r="K84" s="116">
        <f t="shared" si="13"/>
        <v>200</v>
      </c>
      <c r="L84" s="116">
        <f t="shared" si="13"/>
        <v>0</v>
      </c>
      <c r="M84" s="116">
        <f t="shared" si="13"/>
        <v>0</v>
      </c>
      <c r="N84" s="116">
        <f t="shared" si="13"/>
        <v>0</v>
      </c>
      <c r="O84" s="116">
        <f t="shared" si="13"/>
        <v>200</v>
      </c>
    </row>
    <row r="85" spans="1:19" ht="15">
      <c r="A85" s="100" t="s">
        <v>210</v>
      </c>
      <c r="B85" s="101"/>
      <c r="C85" s="117">
        <f>SUM(C70+C75+C84)</f>
        <v>0</v>
      </c>
      <c r="D85" s="117">
        <f aca="true" t="shared" si="14" ref="D85:O85">SUM(D70+D75+D84)</f>
        <v>0</v>
      </c>
      <c r="E85" s="117">
        <f t="shared" si="14"/>
        <v>0</v>
      </c>
      <c r="F85" s="117">
        <f t="shared" si="14"/>
        <v>0</v>
      </c>
      <c r="G85" s="117">
        <f t="shared" si="14"/>
        <v>88</v>
      </c>
      <c r="H85" s="117">
        <f t="shared" si="14"/>
        <v>4885</v>
      </c>
      <c r="I85" s="117">
        <f t="shared" si="14"/>
        <v>0</v>
      </c>
      <c r="J85" s="117">
        <f t="shared" si="14"/>
        <v>0</v>
      </c>
      <c r="K85" s="117">
        <f t="shared" si="14"/>
        <v>7121</v>
      </c>
      <c r="L85" s="117">
        <f t="shared" si="14"/>
        <v>0</v>
      </c>
      <c r="M85" s="117">
        <f t="shared" si="14"/>
        <v>0</v>
      </c>
      <c r="N85" s="117">
        <f t="shared" si="14"/>
        <v>0</v>
      </c>
      <c r="O85" s="117">
        <f t="shared" si="14"/>
        <v>12094</v>
      </c>
      <c r="Q85" s="139"/>
      <c r="S85" s="139"/>
    </row>
    <row r="86" spans="1:15" ht="15">
      <c r="A86" s="103" t="s">
        <v>211</v>
      </c>
      <c r="B86" s="104" t="s">
        <v>212</v>
      </c>
      <c r="C86" s="118">
        <f>SUM(C61+C85)</f>
        <v>1151.5</v>
      </c>
      <c r="D86" s="118">
        <f aca="true" t="shared" si="15" ref="D86:O86">SUM(D61+D85)</f>
        <v>1187</v>
      </c>
      <c r="E86" s="118">
        <f t="shared" si="15"/>
        <v>2089</v>
      </c>
      <c r="F86" s="118">
        <f t="shared" si="15"/>
        <v>5916</v>
      </c>
      <c r="G86" s="118">
        <f t="shared" si="15"/>
        <v>1305</v>
      </c>
      <c r="H86" s="118">
        <f t="shared" si="15"/>
        <v>8583</v>
      </c>
      <c r="I86" s="118">
        <f t="shared" si="15"/>
        <v>1449</v>
      </c>
      <c r="J86" s="118">
        <f t="shared" si="15"/>
        <v>1141</v>
      </c>
      <c r="K86" s="118">
        <f t="shared" si="15"/>
        <v>8292</v>
      </c>
      <c r="L86" s="118">
        <f t="shared" si="15"/>
        <v>1490</v>
      </c>
      <c r="M86" s="118">
        <f t="shared" si="15"/>
        <v>1139</v>
      </c>
      <c r="N86" s="118">
        <f t="shared" si="15"/>
        <v>1258</v>
      </c>
      <c r="O86" s="118">
        <f t="shared" si="15"/>
        <v>35147.83333333333</v>
      </c>
    </row>
    <row r="87" spans="1:15" s="143" customFormat="1" ht="15">
      <c r="A87" s="140" t="s">
        <v>231</v>
      </c>
      <c r="B87" s="142" t="s">
        <v>234</v>
      </c>
      <c r="C87" s="119"/>
      <c r="D87" s="119"/>
      <c r="E87" s="119">
        <v>495</v>
      </c>
      <c r="F87" s="119"/>
      <c r="G87" s="119"/>
      <c r="H87" s="119"/>
      <c r="I87" s="119"/>
      <c r="J87" s="119"/>
      <c r="K87" s="119"/>
      <c r="L87" s="119"/>
      <c r="M87" s="119"/>
      <c r="N87" s="119"/>
      <c r="O87" s="119">
        <v>495</v>
      </c>
    </row>
    <row r="88" spans="1:15" ht="15">
      <c r="A88" s="110" t="s">
        <v>257</v>
      </c>
      <c r="B88" s="109" t="s">
        <v>258</v>
      </c>
      <c r="C88" s="118">
        <f>SUM(C87)</f>
        <v>0</v>
      </c>
      <c r="D88" s="118">
        <f aca="true" t="shared" si="16" ref="D88:O88">SUM(D87)</f>
        <v>0</v>
      </c>
      <c r="E88" s="118">
        <f t="shared" si="16"/>
        <v>495</v>
      </c>
      <c r="F88" s="118">
        <f t="shared" si="16"/>
        <v>0</v>
      </c>
      <c r="G88" s="118">
        <f t="shared" si="16"/>
        <v>0</v>
      </c>
      <c r="H88" s="118">
        <f t="shared" si="16"/>
        <v>0</v>
      </c>
      <c r="I88" s="118">
        <f t="shared" si="16"/>
        <v>0</v>
      </c>
      <c r="J88" s="118">
        <f t="shared" si="16"/>
        <v>0</v>
      </c>
      <c r="K88" s="118">
        <f t="shared" si="16"/>
        <v>0</v>
      </c>
      <c r="L88" s="118">
        <f t="shared" si="16"/>
        <v>0</v>
      </c>
      <c r="M88" s="118">
        <f t="shared" si="16"/>
        <v>0</v>
      </c>
      <c r="N88" s="118">
        <f t="shared" si="16"/>
        <v>0</v>
      </c>
      <c r="O88" s="118">
        <f t="shared" si="16"/>
        <v>495</v>
      </c>
    </row>
    <row r="89" spans="1:15" ht="15">
      <c r="A89" s="105" t="s">
        <v>12</v>
      </c>
      <c r="B89" s="105"/>
      <c r="C89" s="118">
        <f>SUM(C86+C88)</f>
        <v>1151.5</v>
      </c>
      <c r="D89" s="118">
        <f aca="true" t="shared" si="17" ref="D89:N89">SUM(D86+D88)</f>
        <v>1187</v>
      </c>
      <c r="E89" s="118">
        <f t="shared" si="17"/>
        <v>2584</v>
      </c>
      <c r="F89" s="118">
        <f t="shared" si="17"/>
        <v>5916</v>
      </c>
      <c r="G89" s="118">
        <f t="shared" si="17"/>
        <v>1305</v>
      </c>
      <c r="H89" s="118">
        <f t="shared" si="17"/>
        <v>8583</v>
      </c>
      <c r="I89" s="118">
        <f t="shared" si="17"/>
        <v>1449</v>
      </c>
      <c r="J89" s="118">
        <f t="shared" si="17"/>
        <v>1141</v>
      </c>
      <c r="K89" s="118">
        <f t="shared" si="17"/>
        <v>8292</v>
      </c>
      <c r="L89" s="118">
        <f t="shared" si="17"/>
        <v>1490</v>
      </c>
      <c r="M89" s="118">
        <f t="shared" si="17"/>
        <v>1139</v>
      </c>
      <c r="N89" s="118">
        <f t="shared" si="17"/>
        <v>1258</v>
      </c>
      <c r="O89" s="118">
        <f>SUM(O86+O88)</f>
        <v>35642.83333333333</v>
      </c>
    </row>
    <row r="90" spans="1:15" ht="28.5" hidden="1">
      <c r="A90" s="88" t="s">
        <v>25</v>
      </c>
      <c r="B90" s="89" t="s">
        <v>608</v>
      </c>
      <c r="C90" s="111" t="s">
        <v>595</v>
      </c>
      <c r="D90" s="111" t="s">
        <v>596</v>
      </c>
      <c r="E90" s="111" t="s">
        <v>597</v>
      </c>
      <c r="F90" s="111" t="s">
        <v>598</v>
      </c>
      <c r="G90" s="111" t="s">
        <v>599</v>
      </c>
      <c r="H90" s="111" t="s">
        <v>600</v>
      </c>
      <c r="I90" s="111" t="s">
        <v>601</v>
      </c>
      <c r="J90" s="111" t="s">
        <v>602</v>
      </c>
      <c r="K90" s="111" t="s">
        <v>603</v>
      </c>
      <c r="L90" s="111" t="s">
        <v>604</v>
      </c>
      <c r="M90" s="111" t="s">
        <v>605</v>
      </c>
      <c r="N90" s="111" t="s">
        <v>606</v>
      </c>
      <c r="O90" s="114" t="s">
        <v>607</v>
      </c>
    </row>
    <row r="91" spans="1:17" ht="30">
      <c r="A91" s="93" t="s">
        <v>261</v>
      </c>
      <c r="B91" s="95" t="s">
        <v>262</v>
      </c>
      <c r="C91" s="115">
        <f>SUM(O91/12)</f>
        <v>776.25</v>
      </c>
      <c r="D91" s="115">
        <v>776</v>
      </c>
      <c r="E91" s="115">
        <v>776</v>
      </c>
      <c r="F91" s="115">
        <v>776</v>
      </c>
      <c r="G91" s="115">
        <v>776</v>
      </c>
      <c r="H91" s="115">
        <v>776</v>
      </c>
      <c r="I91" s="115">
        <v>776</v>
      </c>
      <c r="J91" s="115">
        <v>777</v>
      </c>
      <c r="K91" s="115">
        <v>777</v>
      </c>
      <c r="L91" s="115">
        <v>776</v>
      </c>
      <c r="M91" s="115">
        <v>776</v>
      </c>
      <c r="N91" s="115">
        <v>777</v>
      </c>
      <c r="O91" s="115">
        <v>9315</v>
      </c>
      <c r="Q91" s="139"/>
    </row>
    <row r="92" spans="1:17" ht="30">
      <c r="A92" s="94" t="s">
        <v>265</v>
      </c>
      <c r="B92" s="95" t="s">
        <v>266</v>
      </c>
      <c r="C92" s="115">
        <f>SUM(O92/12)</f>
        <v>158</v>
      </c>
      <c r="D92" s="115">
        <v>158</v>
      </c>
      <c r="E92" s="115">
        <v>158</v>
      </c>
      <c r="F92" s="115">
        <v>158</v>
      </c>
      <c r="G92" s="115">
        <v>158</v>
      </c>
      <c r="H92" s="115">
        <v>158</v>
      </c>
      <c r="I92" s="115">
        <v>158</v>
      </c>
      <c r="J92" s="115">
        <v>158</v>
      </c>
      <c r="K92" s="115">
        <v>158</v>
      </c>
      <c r="L92" s="115">
        <v>158</v>
      </c>
      <c r="M92" s="115">
        <v>158</v>
      </c>
      <c r="N92" s="115">
        <v>158</v>
      </c>
      <c r="O92" s="115">
        <v>1896</v>
      </c>
      <c r="Q92" s="139"/>
    </row>
    <row r="93" spans="1:15" ht="30">
      <c r="A93" s="94" t="s">
        <v>267</v>
      </c>
      <c r="B93" s="95" t="s">
        <v>268</v>
      </c>
      <c r="C93" s="115">
        <v>100</v>
      </c>
      <c r="D93" s="115">
        <v>100</v>
      </c>
      <c r="E93" s="115">
        <v>100</v>
      </c>
      <c r="F93" s="115">
        <v>100</v>
      </c>
      <c r="G93" s="115">
        <v>100</v>
      </c>
      <c r="H93" s="115">
        <v>100</v>
      </c>
      <c r="I93" s="115">
        <v>100</v>
      </c>
      <c r="J93" s="115">
        <v>100</v>
      </c>
      <c r="K93" s="115">
        <v>100</v>
      </c>
      <c r="L93" s="115">
        <v>100</v>
      </c>
      <c r="M93" s="115">
        <v>100</v>
      </c>
      <c r="N93" s="115">
        <v>100</v>
      </c>
      <c r="O93" s="115">
        <v>1200</v>
      </c>
    </row>
    <row r="94" spans="1:17" ht="24" customHeight="1">
      <c r="A94" s="94" t="s">
        <v>271</v>
      </c>
      <c r="B94" s="95" t="s">
        <v>272</v>
      </c>
      <c r="C94" s="115">
        <f>SUM(O94/6)</f>
        <v>37</v>
      </c>
      <c r="D94" s="115">
        <v>37</v>
      </c>
      <c r="E94" s="115">
        <v>37</v>
      </c>
      <c r="F94" s="115">
        <v>37</v>
      </c>
      <c r="G94" s="115">
        <v>37</v>
      </c>
      <c r="H94" s="115">
        <v>37</v>
      </c>
      <c r="I94" s="115"/>
      <c r="J94" s="115"/>
      <c r="K94" s="115"/>
      <c r="L94" s="115"/>
      <c r="M94" s="115"/>
      <c r="N94" s="115"/>
      <c r="O94" s="115">
        <v>222</v>
      </c>
      <c r="Q94" s="139"/>
    </row>
    <row r="95" spans="1:17" ht="15">
      <c r="A95" s="25" t="s">
        <v>273</v>
      </c>
      <c r="B95" s="34" t="s">
        <v>274</v>
      </c>
      <c r="C95" s="116">
        <f>SUM(C91:C94)</f>
        <v>1071.25</v>
      </c>
      <c r="D95" s="116">
        <f aca="true" t="shared" si="18" ref="D95:N95">SUM(D91:D94)</f>
        <v>1071</v>
      </c>
      <c r="E95" s="116">
        <f t="shared" si="18"/>
        <v>1071</v>
      </c>
      <c r="F95" s="116">
        <f t="shared" si="18"/>
        <v>1071</v>
      </c>
      <c r="G95" s="116">
        <f t="shared" si="18"/>
        <v>1071</v>
      </c>
      <c r="H95" s="116">
        <f t="shared" si="18"/>
        <v>1071</v>
      </c>
      <c r="I95" s="116">
        <f t="shared" si="18"/>
        <v>1034</v>
      </c>
      <c r="J95" s="116">
        <f t="shared" si="18"/>
        <v>1035</v>
      </c>
      <c r="K95" s="116">
        <f t="shared" si="18"/>
        <v>1035</v>
      </c>
      <c r="L95" s="116">
        <f t="shared" si="18"/>
        <v>1034</v>
      </c>
      <c r="M95" s="116">
        <f t="shared" si="18"/>
        <v>1034</v>
      </c>
      <c r="N95" s="116">
        <f t="shared" si="18"/>
        <v>1035</v>
      </c>
      <c r="O95" s="116">
        <f>SUM(O91:O94)</f>
        <v>12633</v>
      </c>
      <c r="Q95" s="139"/>
    </row>
    <row r="96" spans="1:17" ht="14.25" customHeight="1">
      <c r="A96" s="94" t="s">
        <v>283</v>
      </c>
      <c r="B96" s="95" t="s">
        <v>284</v>
      </c>
      <c r="C96" s="115">
        <f>SUM(O96/6)</f>
        <v>116.66666666666667</v>
      </c>
      <c r="D96" s="115">
        <v>117</v>
      </c>
      <c r="E96" s="115">
        <v>117</v>
      </c>
      <c r="F96" s="115">
        <v>117</v>
      </c>
      <c r="G96" s="115">
        <v>117</v>
      </c>
      <c r="H96" s="115">
        <v>115</v>
      </c>
      <c r="I96" s="115"/>
      <c r="J96" s="115"/>
      <c r="K96" s="115"/>
      <c r="L96" s="115"/>
      <c r="M96" s="115"/>
      <c r="N96" s="115"/>
      <c r="O96" s="115">
        <v>700</v>
      </c>
      <c r="Q96" s="139"/>
    </row>
    <row r="97" spans="1:17" s="141" customFormat="1" ht="14.25" customHeight="1">
      <c r="A97" s="25" t="s">
        <v>634</v>
      </c>
      <c r="B97" s="34" t="s">
        <v>286</v>
      </c>
      <c r="C97" s="116">
        <f>SUM(C95:C96)</f>
        <v>1187.9166666666667</v>
      </c>
      <c r="D97" s="116">
        <f aca="true" t="shared" si="19" ref="D97:N97">SUM(D95:D96)</f>
        <v>1188</v>
      </c>
      <c r="E97" s="116">
        <f t="shared" si="19"/>
        <v>1188</v>
      </c>
      <c r="F97" s="116">
        <f t="shared" si="19"/>
        <v>1188</v>
      </c>
      <c r="G97" s="116">
        <f t="shared" si="19"/>
        <v>1188</v>
      </c>
      <c r="H97" s="116">
        <f t="shared" si="19"/>
        <v>1186</v>
      </c>
      <c r="I97" s="116">
        <f t="shared" si="19"/>
        <v>1034</v>
      </c>
      <c r="J97" s="116">
        <f t="shared" si="19"/>
        <v>1035</v>
      </c>
      <c r="K97" s="116">
        <f t="shared" si="19"/>
        <v>1035</v>
      </c>
      <c r="L97" s="116">
        <f t="shared" si="19"/>
        <v>1034</v>
      </c>
      <c r="M97" s="116">
        <f t="shared" si="19"/>
        <v>1034</v>
      </c>
      <c r="N97" s="116">
        <f t="shared" si="19"/>
        <v>1035</v>
      </c>
      <c r="O97" s="116">
        <f>SUM(C97:N97)</f>
        <v>13332.916666666668</v>
      </c>
      <c r="Q97" s="144"/>
    </row>
    <row r="98" spans="1:17" s="143" customFormat="1" ht="30.75" customHeight="1">
      <c r="A98" s="94" t="s">
        <v>295</v>
      </c>
      <c r="B98" s="95" t="s">
        <v>296</v>
      </c>
      <c r="C98" s="115"/>
      <c r="D98" s="115"/>
      <c r="E98" s="115"/>
      <c r="F98" s="115"/>
      <c r="G98" s="115">
        <v>7500</v>
      </c>
      <c r="H98" s="115"/>
      <c r="I98" s="115"/>
      <c r="J98" s="115"/>
      <c r="K98" s="115"/>
      <c r="L98" s="115"/>
      <c r="M98" s="115"/>
      <c r="N98" s="115"/>
      <c r="O98" s="115">
        <v>7500</v>
      </c>
      <c r="Q98" s="145"/>
    </row>
    <row r="99" spans="1:17" s="141" customFormat="1" ht="14.25" customHeight="1">
      <c r="A99" s="25" t="s">
        <v>635</v>
      </c>
      <c r="B99" s="34" t="s">
        <v>298</v>
      </c>
      <c r="C99" s="116"/>
      <c r="D99" s="116"/>
      <c r="E99" s="116"/>
      <c r="F99" s="116"/>
      <c r="G99" s="116">
        <v>7500</v>
      </c>
      <c r="H99" s="116"/>
      <c r="I99" s="116"/>
      <c r="J99" s="116"/>
      <c r="K99" s="116"/>
      <c r="L99" s="116"/>
      <c r="M99" s="116"/>
      <c r="N99" s="116"/>
      <c r="O99" s="116">
        <v>7500</v>
      </c>
      <c r="Q99" s="144"/>
    </row>
    <row r="100" spans="1:17" s="141" customFormat="1" ht="14.25" customHeight="1">
      <c r="A100" s="25"/>
      <c r="B100" s="34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Q100" s="144"/>
    </row>
    <row r="101" spans="1:17" s="141" customFormat="1" ht="28.5" customHeight="1">
      <c r="A101" s="88" t="s">
        <v>25</v>
      </c>
      <c r="B101" s="89" t="s">
        <v>26</v>
      </c>
      <c r="C101" s="111" t="s">
        <v>595</v>
      </c>
      <c r="D101" s="111" t="s">
        <v>596</v>
      </c>
      <c r="E101" s="111" t="s">
        <v>597</v>
      </c>
      <c r="F101" s="111" t="s">
        <v>598</v>
      </c>
      <c r="G101" s="111" t="s">
        <v>599</v>
      </c>
      <c r="H101" s="111" t="s">
        <v>600</v>
      </c>
      <c r="I101" s="111" t="s">
        <v>601</v>
      </c>
      <c r="J101" s="111" t="s">
        <v>602</v>
      </c>
      <c r="K101" s="111" t="s">
        <v>603</v>
      </c>
      <c r="L101" s="111" t="s">
        <v>604</v>
      </c>
      <c r="M101" s="111" t="s">
        <v>605</v>
      </c>
      <c r="N101" s="111" t="s">
        <v>606</v>
      </c>
      <c r="O101" s="114" t="s">
        <v>607</v>
      </c>
      <c r="Q101" s="144"/>
    </row>
    <row r="102" spans="1:15" ht="15">
      <c r="A102" s="94" t="s">
        <v>309</v>
      </c>
      <c r="B102" s="95" t="s">
        <v>310</v>
      </c>
      <c r="C102" s="115"/>
      <c r="D102" s="115"/>
      <c r="E102" s="115">
        <v>175</v>
      </c>
      <c r="F102" s="115"/>
      <c r="G102" s="115"/>
      <c r="H102" s="115"/>
      <c r="I102" s="115"/>
      <c r="J102" s="115"/>
      <c r="K102" s="115">
        <v>175</v>
      </c>
      <c r="L102" s="115"/>
      <c r="M102" s="115"/>
      <c r="N102" s="115"/>
      <c r="O102" s="115">
        <v>350</v>
      </c>
    </row>
    <row r="103" spans="1:15" ht="15">
      <c r="A103" s="94" t="s">
        <v>311</v>
      </c>
      <c r="B103" s="95" t="s">
        <v>312</v>
      </c>
      <c r="C103" s="115"/>
      <c r="D103" s="115"/>
      <c r="E103" s="115">
        <v>500</v>
      </c>
      <c r="F103" s="115"/>
      <c r="G103" s="115"/>
      <c r="H103" s="115"/>
      <c r="I103" s="115"/>
      <c r="J103" s="115"/>
      <c r="K103" s="115"/>
      <c r="L103" s="115"/>
      <c r="M103" s="115"/>
      <c r="N103" s="115">
        <v>2000</v>
      </c>
      <c r="O103" s="115">
        <v>2500</v>
      </c>
    </row>
    <row r="104" spans="1:15" ht="15" hidden="1">
      <c r="A104" s="94" t="s">
        <v>313</v>
      </c>
      <c r="B104" s="95" t="s">
        <v>314</v>
      </c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</row>
    <row r="105" spans="1:15" ht="15" hidden="1">
      <c r="A105" s="94" t="s">
        <v>315</v>
      </c>
      <c r="B105" s="95" t="s">
        <v>316</v>
      </c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</row>
    <row r="106" spans="1:15" ht="15">
      <c r="A106" s="94" t="s">
        <v>317</v>
      </c>
      <c r="B106" s="95" t="s">
        <v>318</v>
      </c>
      <c r="C106" s="115"/>
      <c r="D106" s="115"/>
      <c r="E106" s="115">
        <v>400</v>
      </c>
      <c r="F106" s="115"/>
      <c r="G106" s="115"/>
      <c r="H106" s="115"/>
      <c r="I106" s="115"/>
      <c r="J106" s="115"/>
      <c r="K106" s="115">
        <v>400</v>
      </c>
      <c r="L106" s="115"/>
      <c r="M106" s="115"/>
      <c r="N106" s="115"/>
      <c r="O106" s="115">
        <v>800</v>
      </c>
    </row>
    <row r="107" spans="1:15" ht="15" hidden="1">
      <c r="A107" s="94" t="s">
        <v>319</v>
      </c>
      <c r="B107" s="95" t="s">
        <v>320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</row>
    <row r="108" spans="1:15" ht="15">
      <c r="A108" s="25" t="s">
        <v>321</v>
      </c>
      <c r="B108" s="34" t="s">
        <v>322</v>
      </c>
      <c r="C108" s="116">
        <f>SUM(C103:C106)</f>
        <v>0</v>
      </c>
      <c r="D108" s="116">
        <f aca="true" t="shared" si="20" ref="D108:N108">SUM(D103:D106)</f>
        <v>0</v>
      </c>
      <c r="E108" s="116">
        <f t="shared" si="20"/>
        <v>900</v>
      </c>
      <c r="F108" s="116">
        <f t="shared" si="20"/>
        <v>0</v>
      </c>
      <c r="G108" s="116">
        <f t="shared" si="20"/>
        <v>0</v>
      </c>
      <c r="H108" s="116">
        <f t="shared" si="20"/>
        <v>0</v>
      </c>
      <c r="I108" s="116">
        <f t="shared" si="20"/>
        <v>0</v>
      </c>
      <c r="J108" s="116">
        <f t="shared" si="20"/>
        <v>0</v>
      </c>
      <c r="K108" s="116">
        <f t="shared" si="20"/>
        <v>400</v>
      </c>
      <c r="L108" s="116">
        <f t="shared" si="20"/>
        <v>0</v>
      </c>
      <c r="M108" s="116">
        <f t="shared" si="20"/>
        <v>0</v>
      </c>
      <c r="N108" s="116">
        <f t="shared" si="20"/>
        <v>2000</v>
      </c>
      <c r="O108" s="116">
        <f>SUM(C108:N108)</f>
        <v>3300</v>
      </c>
    </row>
    <row r="109" spans="1:15" ht="15">
      <c r="A109" s="94" t="s">
        <v>323</v>
      </c>
      <c r="B109" s="95" t="s">
        <v>324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</row>
    <row r="110" spans="1:15" ht="15">
      <c r="A110" s="25" t="s">
        <v>325</v>
      </c>
      <c r="B110" s="34" t="s">
        <v>326</v>
      </c>
      <c r="C110" s="116">
        <f>SUM(C102+C108+C109)</f>
        <v>0</v>
      </c>
      <c r="D110" s="116">
        <f aca="true" t="shared" si="21" ref="D110:O110">SUM(D102+D108+D109)</f>
        <v>0</v>
      </c>
      <c r="E110" s="116">
        <f t="shared" si="21"/>
        <v>1075</v>
      </c>
      <c r="F110" s="116">
        <f t="shared" si="21"/>
        <v>0</v>
      </c>
      <c r="G110" s="116">
        <f t="shared" si="21"/>
        <v>0</v>
      </c>
      <c r="H110" s="116">
        <f t="shared" si="21"/>
        <v>0</v>
      </c>
      <c r="I110" s="116">
        <f t="shared" si="21"/>
        <v>0</v>
      </c>
      <c r="J110" s="116">
        <f t="shared" si="21"/>
        <v>0</v>
      </c>
      <c r="K110" s="116">
        <f t="shared" si="21"/>
        <v>575</v>
      </c>
      <c r="L110" s="116">
        <f t="shared" si="21"/>
        <v>0</v>
      </c>
      <c r="M110" s="116">
        <f t="shared" si="21"/>
        <v>0</v>
      </c>
      <c r="N110" s="116">
        <f t="shared" si="21"/>
        <v>2000</v>
      </c>
      <c r="O110" s="116">
        <f t="shared" si="21"/>
        <v>3650</v>
      </c>
    </row>
    <row r="111" spans="1:15" ht="15">
      <c r="A111" s="96" t="s">
        <v>329</v>
      </c>
      <c r="B111" s="95" t="s">
        <v>330</v>
      </c>
      <c r="C111" s="115">
        <v>482</v>
      </c>
      <c r="D111" s="115">
        <v>480</v>
      </c>
      <c r="E111" s="115">
        <v>482</v>
      </c>
      <c r="F111" s="115">
        <v>482</v>
      </c>
      <c r="G111" s="115">
        <v>482</v>
      </c>
      <c r="H111" s="115">
        <v>483</v>
      </c>
      <c r="I111" s="115">
        <v>483</v>
      </c>
      <c r="J111" s="115">
        <v>483</v>
      </c>
      <c r="K111" s="115">
        <v>483</v>
      </c>
      <c r="L111" s="115">
        <v>483</v>
      </c>
      <c r="M111" s="115">
        <v>483</v>
      </c>
      <c r="N111" s="115">
        <v>483</v>
      </c>
      <c r="O111" s="115">
        <v>5789</v>
      </c>
    </row>
    <row r="112" spans="1:15" ht="15">
      <c r="A112" s="96" t="s">
        <v>335</v>
      </c>
      <c r="B112" s="95" t="s">
        <v>336</v>
      </c>
      <c r="C112" s="115">
        <v>141</v>
      </c>
      <c r="D112" s="115">
        <v>139</v>
      </c>
      <c r="E112" s="115">
        <v>141</v>
      </c>
      <c r="F112" s="115">
        <v>141</v>
      </c>
      <c r="G112" s="115">
        <v>141</v>
      </c>
      <c r="H112" s="115">
        <v>141</v>
      </c>
      <c r="I112" s="115">
        <v>141</v>
      </c>
      <c r="J112" s="115">
        <v>141</v>
      </c>
      <c r="K112" s="115">
        <v>141</v>
      </c>
      <c r="L112" s="115">
        <v>141</v>
      </c>
      <c r="M112" s="115">
        <v>141</v>
      </c>
      <c r="N112" s="115">
        <v>141</v>
      </c>
      <c r="O112" s="115">
        <f>SUM(C112:N112)</f>
        <v>1690</v>
      </c>
    </row>
    <row r="113" spans="1:15" ht="15">
      <c r="A113" s="96" t="s">
        <v>337</v>
      </c>
      <c r="B113" s="95" t="s">
        <v>338</v>
      </c>
      <c r="C113" s="115">
        <v>166</v>
      </c>
      <c r="D113" s="115">
        <v>166</v>
      </c>
      <c r="E113" s="115">
        <v>166</v>
      </c>
      <c r="F113" s="115">
        <v>166</v>
      </c>
      <c r="G113" s="115">
        <v>166</v>
      </c>
      <c r="H113" s="115">
        <v>166</v>
      </c>
      <c r="I113" s="115">
        <v>166</v>
      </c>
      <c r="J113" s="115">
        <v>166</v>
      </c>
      <c r="K113" s="115">
        <v>166</v>
      </c>
      <c r="L113" s="115">
        <v>166</v>
      </c>
      <c r="M113" s="115">
        <v>166</v>
      </c>
      <c r="N113" s="115">
        <v>166</v>
      </c>
      <c r="O113" s="115">
        <v>1992</v>
      </c>
    </row>
    <row r="114" spans="1:15" ht="15" hidden="1">
      <c r="A114" s="96" t="s">
        <v>339</v>
      </c>
      <c r="B114" s="95" t="s">
        <v>340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</row>
    <row r="115" spans="1:15" ht="15" hidden="1">
      <c r="A115" s="96" t="s">
        <v>341</v>
      </c>
      <c r="B115" s="95" t="s">
        <v>342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  <row r="116" spans="1:15" ht="15" hidden="1">
      <c r="A116" s="96" t="s">
        <v>343</v>
      </c>
      <c r="B116" s="95" t="s">
        <v>344</v>
      </c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</row>
    <row r="117" spans="1:15" ht="15">
      <c r="A117" s="29" t="s">
        <v>347</v>
      </c>
      <c r="B117" s="34" t="s">
        <v>348</v>
      </c>
      <c r="C117" s="116">
        <f>SUM(C111:C113)</f>
        <v>789</v>
      </c>
      <c r="D117" s="116">
        <f aca="true" t="shared" si="22" ref="D117:O117">SUM(D111:D113)</f>
        <v>785</v>
      </c>
      <c r="E117" s="116">
        <f t="shared" si="22"/>
        <v>789</v>
      </c>
      <c r="F117" s="116">
        <f t="shared" si="22"/>
        <v>789</v>
      </c>
      <c r="G117" s="116">
        <f t="shared" si="22"/>
        <v>789</v>
      </c>
      <c r="H117" s="116">
        <f t="shared" si="22"/>
        <v>790</v>
      </c>
      <c r="I117" s="116">
        <f t="shared" si="22"/>
        <v>790</v>
      </c>
      <c r="J117" s="116">
        <f t="shared" si="22"/>
        <v>790</v>
      </c>
      <c r="K117" s="116">
        <f t="shared" si="22"/>
        <v>790</v>
      </c>
      <c r="L117" s="116">
        <f t="shared" si="22"/>
        <v>790</v>
      </c>
      <c r="M117" s="116">
        <f t="shared" si="22"/>
        <v>790</v>
      </c>
      <c r="N117" s="116">
        <f t="shared" si="22"/>
        <v>790</v>
      </c>
      <c r="O117" s="116">
        <f t="shared" si="22"/>
        <v>9471</v>
      </c>
    </row>
    <row r="118" spans="1:15" ht="30" hidden="1">
      <c r="A118" s="96" t="s">
        <v>361</v>
      </c>
      <c r="B118" s="95" t="s">
        <v>362</v>
      </c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</row>
    <row r="119" spans="1:15" ht="30" hidden="1">
      <c r="A119" s="94" t="s">
        <v>363</v>
      </c>
      <c r="B119" s="95" t="s">
        <v>364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</row>
    <row r="120" spans="1:15" ht="15" hidden="1">
      <c r="A120" s="96" t="s">
        <v>365</v>
      </c>
      <c r="B120" s="95" t="s">
        <v>366</v>
      </c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</row>
    <row r="121" spans="1:15" ht="15">
      <c r="A121" s="25" t="s">
        <v>367</v>
      </c>
      <c r="B121" s="34" t="s">
        <v>368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</row>
    <row r="122" spans="1:15" ht="15">
      <c r="A122" s="108" t="s">
        <v>377</v>
      </c>
      <c r="B122" s="103" t="s">
        <v>378</v>
      </c>
      <c r="C122" s="118">
        <f>SUM(C97+C99+C110+C117+C121)</f>
        <v>1976.9166666666667</v>
      </c>
      <c r="D122" s="118">
        <f aca="true" t="shared" si="23" ref="D122:O122">SUM(D97+D99+D110+D117+D121)</f>
        <v>1973</v>
      </c>
      <c r="E122" s="118">
        <f t="shared" si="23"/>
        <v>3052</v>
      </c>
      <c r="F122" s="118">
        <f t="shared" si="23"/>
        <v>1977</v>
      </c>
      <c r="G122" s="118">
        <f t="shared" si="23"/>
        <v>9477</v>
      </c>
      <c r="H122" s="118">
        <f t="shared" si="23"/>
        <v>1976</v>
      </c>
      <c r="I122" s="118">
        <f t="shared" si="23"/>
        <v>1824</v>
      </c>
      <c r="J122" s="118">
        <f t="shared" si="23"/>
        <v>1825</v>
      </c>
      <c r="K122" s="118">
        <f t="shared" si="23"/>
        <v>2400</v>
      </c>
      <c r="L122" s="118">
        <f t="shared" si="23"/>
        <v>1824</v>
      </c>
      <c r="M122" s="118">
        <f t="shared" si="23"/>
        <v>1824</v>
      </c>
      <c r="N122" s="118">
        <f t="shared" si="23"/>
        <v>3825</v>
      </c>
      <c r="O122" s="118">
        <f t="shared" si="23"/>
        <v>33953.91666666667</v>
      </c>
    </row>
    <row r="123" spans="1:15" s="138" customFormat="1" ht="15">
      <c r="A123" s="106" t="s">
        <v>636</v>
      </c>
      <c r="B123" s="107" t="s">
        <v>406</v>
      </c>
      <c r="C123" s="119"/>
      <c r="D123" s="119"/>
      <c r="E123" s="119">
        <v>1689</v>
      </c>
      <c r="F123" s="119"/>
      <c r="G123" s="119"/>
      <c r="H123" s="119"/>
      <c r="I123" s="119"/>
      <c r="J123" s="119"/>
      <c r="K123" s="119"/>
      <c r="L123" s="119"/>
      <c r="M123" s="119"/>
      <c r="N123" s="119"/>
      <c r="O123" s="119">
        <v>1689</v>
      </c>
    </row>
    <row r="124" spans="1:15" s="141" customFormat="1" ht="15">
      <c r="A124" s="108" t="s">
        <v>637</v>
      </c>
      <c r="B124" s="109" t="s">
        <v>432</v>
      </c>
      <c r="C124" s="118">
        <f>SUM(C123)</f>
        <v>0</v>
      </c>
      <c r="D124" s="118">
        <f aca="true" t="shared" si="24" ref="D124:O124">SUM(D123)</f>
        <v>0</v>
      </c>
      <c r="E124" s="118">
        <f t="shared" si="24"/>
        <v>1689</v>
      </c>
      <c r="F124" s="118">
        <f t="shared" si="24"/>
        <v>0</v>
      </c>
      <c r="G124" s="118">
        <f t="shared" si="24"/>
        <v>0</v>
      </c>
      <c r="H124" s="118">
        <f t="shared" si="24"/>
        <v>0</v>
      </c>
      <c r="I124" s="118">
        <f t="shared" si="24"/>
        <v>0</v>
      </c>
      <c r="J124" s="118">
        <f t="shared" si="24"/>
        <v>0</v>
      </c>
      <c r="K124" s="118">
        <f t="shared" si="24"/>
        <v>0</v>
      </c>
      <c r="L124" s="118">
        <f t="shared" si="24"/>
        <v>0</v>
      </c>
      <c r="M124" s="118">
        <f t="shared" si="24"/>
        <v>0</v>
      </c>
      <c r="N124" s="118">
        <f t="shared" si="24"/>
        <v>0</v>
      </c>
      <c r="O124" s="118">
        <f t="shared" si="24"/>
        <v>1689</v>
      </c>
    </row>
    <row r="125" spans="1:15" ht="15">
      <c r="A125" s="105" t="s">
        <v>22</v>
      </c>
      <c r="B125" s="105"/>
      <c r="C125" s="118">
        <f>SUM(C122+C124)</f>
        <v>1976.9166666666667</v>
      </c>
      <c r="D125" s="118">
        <f aca="true" t="shared" si="25" ref="D125:O125">SUM(D122+D124)</f>
        <v>1973</v>
      </c>
      <c r="E125" s="118">
        <f t="shared" si="25"/>
        <v>4741</v>
      </c>
      <c r="F125" s="118">
        <f t="shared" si="25"/>
        <v>1977</v>
      </c>
      <c r="G125" s="118">
        <f t="shared" si="25"/>
        <v>9477</v>
      </c>
      <c r="H125" s="118">
        <f t="shared" si="25"/>
        <v>1976</v>
      </c>
      <c r="I125" s="118">
        <f t="shared" si="25"/>
        <v>1824</v>
      </c>
      <c r="J125" s="118">
        <f t="shared" si="25"/>
        <v>1825</v>
      </c>
      <c r="K125" s="118">
        <f t="shared" si="25"/>
        <v>2400</v>
      </c>
      <c r="L125" s="118">
        <f t="shared" si="25"/>
        <v>1824</v>
      </c>
      <c r="M125" s="118">
        <f t="shared" si="25"/>
        <v>1824</v>
      </c>
      <c r="N125" s="118">
        <f t="shared" si="25"/>
        <v>3825</v>
      </c>
      <c r="O125" s="118">
        <f t="shared" si="25"/>
        <v>35642.91666666667</v>
      </c>
    </row>
  </sheetData>
  <sheetProtection/>
  <mergeCells count="3">
    <mergeCell ref="A2:O2"/>
    <mergeCell ref="A3:O3"/>
    <mergeCell ref="A4:O4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8.421875" style="1" customWidth="1"/>
    <col min="2" max="3" width="9.00390625" style="1" customWidth="1"/>
    <col min="4" max="4" width="10.00390625" style="1" customWidth="1"/>
    <col min="5" max="5" width="11.7109375" style="1" customWidth="1"/>
    <col min="6" max="6" width="11.00390625" style="1" customWidth="1"/>
    <col min="7" max="7" width="11.140625" style="1" hidden="1" customWidth="1"/>
    <col min="8" max="16384" width="9.140625" style="1" customWidth="1"/>
  </cols>
  <sheetData>
    <row r="1" spans="1:7" ht="15">
      <c r="A1" s="156" t="s">
        <v>639</v>
      </c>
      <c r="B1" s="156"/>
      <c r="C1" s="156"/>
      <c r="D1" s="156"/>
      <c r="E1" s="156"/>
      <c r="F1" s="156"/>
      <c r="G1" s="156"/>
    </row>
    <row r="2" spans="1:7" ht="15" hidden="1">
      <c r="A2" s="163"/>
      <c r="B2" s="163"/>
      <c r="C2" s="163"/>
      <c r="D2" s="163"/>
      <c r="E2" s="163"/>
      <c r="F2" s="163"/>
      <c r="G2" s="163"/>
    </row>
    <row r="3" spans="1:7" ht="15" hidden="1">
      <c r="A3" s="156"/>
      <c r="B3" s="156"/>
      <c r="C3" s="156"/>
      <c r="D3" s="156"/>
      <c r="E3" s="156"/>
      <c r="F3" s="156"/>
      <c r="G3" s="156"/>
    </row>
    <row r="4" ht="15" hidden="1"/>
    <row r="5" spans="1:7" ht="15.75">
      <c r="A5" s="161" t="s">
        <v>610</v>
      </c>
      <c r="B5" s="162"/>
      <c r="C5" s="162"/>
      <c r="D5" s="162"/>
      <c r="E5" s="162"/>
      <c r="F5" s="162"/>
      <c r="G5" s="162"/>
    </row>
    <row r="6" spans="1:7" ht="15.75">
      <c r="A6" s="161" t="s">
        <v>23</v>
      </c>
      <c r="B6" s="162"/>
      <c r="C6" s="162"/>
      <c r="D6" s="162"/>
      <c r="E6" s="162"/>
      <c r="F6" s="162"/>
      <c r="G6" s="162"/>
    </row>
    <row r="7" ht="19.5">
      <c r="A7" s="9"/>
    </row>
    <row r="8" ht="15">
      <c r="A8" s="4" t="s">
        <v>24</v>
      </c>
    </row>
    <row r="9" spans="1:7" ht="51">
      <c r="A9" s="10" t="s">
        <v>25</v>
      </c>
      <c r="B9" s="11" t="s">
        <v>26</v>
      </c>
      <c r="C9" s="11" t="s">
        <v>623</v>
      </c>
      <c r="D9" s="11" t="s">
        <v>622</v>
      </c>
      <c r="E9" s="12" t="s">
        <v>27</v>
      </c>
      <c r="F9" s="12" t="s">
        <v>28</v>
      </c>
      <c r="G9" s="12" t="s">
        <v>29</v>
      </c>
    </row>
    <row r="10" spans="1:7" ht="15">
      <c r="A10" s="13" t="s">
        <v>30</v>
      </c>
      <c r="B10" s="14" t="s">
        <v>31</v>
      </c>
      <c r="C10" s="14">
        <v>1779</v>
      </c>
      <c r="D10" s="14">
        <v>2241</v>
      </c>
      <c r="E10" s="78">
        <v>2241</v>
      </c>
      <c r="F10" s="78">
        <v>0</v>
      </c>
      <c r="G10" s="5"/>
    </row>
    <row r="11" spans="1:7" ht="15">
      <c r="A11" s="13" t="s">
        <v>32</v>
      </c>
      <c r="B11" s="16" t="s">
        <v>33</v>
      </c>
      <c r="C11" s="16"/>
      <c r="D11" s="16"/>
      <c r="E11" s="78">
        <v>0</v>
      </c>
      <c r="F11" s="78">
        <v>0</v>
      </c>
      <c r="G11" s="5"/>
    </row>
    <row r="12" spans="1:7" ht="15">
      <c r="A12" s="13" t="s">
        <v>34</v>
      </c>
      <c r="B12" s="16" t="s">
        <v>35</v>
      </c>
      <c r="C12" s="16"/>
      <c r="D12" s="16"/>
      <c r="E12" s="78">
        <v>0</v>
      </c>
      <c r="F12" s="78">
        <v>0</v>
      </c>
      <c r="G12" s="5"/>
    </row>
    <row r="13" spans="1:7" ht="18.75" customHeight="1">
      <c r="A13" s="17" t="s">
        <v>36</v>
      </c>
      <c r="B13" s="16" t="s">
        <v>37</v>
      </c>
      <c r="C13" s="16"/>
      <c r="D13" s="16"/>
      <c r="E13" s="78">
        <v>0</v>
      </c>
      <c r="F13" s="78">
        <v>0</v>
      </c>
      <c r="G13" s="5"/>
    </row>
    <row r="14" spans="1:7" ht="15">
      <c r="A14" s="17" t="s">
        <v>38</v>
      </c>
      <c r="B14" s="16" t="s">
        <v>39</v>
      </c>
      <c r="C14" s="16"/>
      <c r="D14" s="16"/>
      <c r="E14" s="78">
        <v>0</v>
      </c>
      <c r="F14" s="78">
        <v>0</v>
      </c>
      <c r="G14" s="5"/>
    </row>
    <row r="15" spans="1:7" ht="15">
      <c r="A15" s="17" t="s">
        <v>40</v>
      </c>
      <c r="B15" s="16" t="s">
        <v>41</v>
      </c>
      <c r="C15" s="16"/>
      <c r="D15" s="16"/>
      <c r="E15" s="78">
        <v>0</v>
      </c>
      <c r="F15" s="78">
        <v>0</v>
      </c>
      <c r="G15" s="5"/>
    </row>
    <row r="16" spans="1:7" ht="15">
      <c r="A16" s="17" t="s">
        <v>42</v>
      </c>
      <c r="B16" s="16" t="s">
        <v>43</v>
      </c>
      <c r="C16" s="16">
        <v>224</v>
      </c>
      <c r="D16" s="16">
        <v>224</v>
      </c>
      <c r="E16" s="78">
        <v>224</v>
      </c>
      <c r="F16" s="78">
        <v>0</v>
      </c>
      <c r="G16" s="5"/>
    </row>
    <row r="17" spans="1:7" ht="15">
      <c r="A17" s="17" t="s">
        <v>44</v>
      </c>
      <c r="B17" s="16" t="s">
        <v>45</v>
      </c>
      <c r="C17" s="16">
        <v>20</v>
      </c>
      <c r="D17" s="16">
        <v>20</v>
      </c>
      <c r="E17" s="78">
        <v>20</v>
      </c>
      <c r="F17" s="78">
        <v>0</v>
      </c>
      <c r="G17" s="5"/>
    </row>
    <row r="18" spans="1:7" ht="15">
      <c r="A18" s="18" t="s">
        <v>46</v>
      </c>
      <c r="B18" s="16" t="s">
        <v>47</v>
      </c>
      <c r="C18" s="16"/>
      <c r="D18" s="16"/>
      <c r="E18" s="78">
        <v>0</v>
      </c>
      <c r="F18" s="78">
        <v>0</v>
      </c>
      <c r="G18" s="5"/>
    </row>
    <row r="19" spans="1:7" ht="15">
      <c r="A19" s="18" t="s">
        <v>48</v>
      </c>
      <c r="B19" s="16" t="s">
        <v>49</v>
      </c>
      <c r="C19" s="16"/>
      <c r="D19" s="16"/>
      <c r="E19" s="78">
        <v>0</v>
      </c>
      <c r="F19" s="78">
        <v>0</v>
      </c>
      <c r="G19" s="5"/>
    </row>
    <row r="20" spans="1:7" ht="15">
      <c r="A20" s="18" t="s">
        <v>50</v>
      </c>
      <c r="B20" s="16" t="s">
        <v>51</v>
      </c>
      <c r="C20" s="16"/>
      <c r="D20" s="16"/>
      <c r="E20" s="78">
        <v>0</v>
      </c>
      <c r="F20" s="78">
        <v>0</v>
      </c>
      <c r="G20" s="5"/>
    </row>
    <row r="21" spans="1:7" ht="15">
      <c r="A21" s="18" t="s">
        <v>52</v>
      </c>
      <c r="B21" s="16" t="s">
        <v>53</v>
      </c>
      <c r="C21" s="16"/>
      <c r="D21" s="16"/>
      <c r="E21" s="78">
        <v>0</v>
      </c>
      <c r="F21" s="78">
        <v>0</v>
      </c>
      <c r="G21" s="5"/>
    </row>
    <row r="22" spans="1:7" ht="15">
      <c r="A22" s="18" t="s">
        <v>54</v>
      </c>
      <c r="B22" s="16" t="s">
        <v>55</v>
      </c>
      <c r="C22" s="16"/>
      <c r="D22" s="16">
        <v>205</v>
      </c>
      <c r="E22" s="78">
        <v>205</v>
      </c>
      <c r="F22" s="78">
        <v>0</v>
      </c>
      <c r="G22" s="5"/>
    </row>
    <row r="23" spans="1:7" ht="15">
      <c r="A23" s="19" t="s">
        <v>56</v>
      </c>
      <c r="B23" s="20" t="s">
        <v>57</v>
      </c>
      <c r="C23" s="20">
        <f>SUM(C10:C22)</f>
        <v>2023</v>
      </c>
      <c r="D23" s="20">
        <f>SUM(D10:D22)</f>
        <v>2690</v>
      </c>
      <c r="E23" s="20">
        <f>SUM(E10:E22)</f>
        <v>2690</v>
      </c>
      <c r="F23" s="20">
        <f>SUM(F10:F22)</f>
        <v>0</v>
      </c>
      <c r="G23" s="6"/>
    </row>
    <row r="24" spans="1:7" ht="15">
      <c r="A24" s="18" t="s">
        <v>58</v>
      </c>
      <c r="B24" s="16" t="s">
        <v>59</v>
      </c>
      <c r="C24" s="16">
        <v>1053</v>
      </c>
      <c r="D24" s="16">
        <v>1053</v>
      </c>
      <c r="E24" s="78">
        <v>1053</v>
      </c>
      <c r="F24" s="78">
        <v>0</v>
      </c>
      <c r="G24" s="5"/>
    </row>
    <row r="25" spans="1:7" ht="25.5">
      <c r="A25" s="18" t="s">
        <v>60</v>
      </c>
      <c r="B25" s="16" t="s">
        <v>61</v>
      </c>
      <c r="C25" s="16">
        <v>170</v>
      </c>
      <c r="D25" s="16">
        <v>170</v>
      </c>
      <c r="E25" s="78">
        <v>170</v>
      </c>
      <c r="F25" s="78">
        <v>0</v>
      </c>
      <c r="G25" s="5"/>
    </row>
    <row r="26" spans="1:7" ht="15">
      <c r="A26" s="21" t="s">
        <v>62</v>
      </c>
      <c r="B26" s="16" t="s">
        <v>63</v>
      </c>
      <c r="C26" s="16"/>
      <c r="D26" s="16">
        <v>140</v>
      </c>
      <c r="E26" s="78">
        <v>140</v>
      </c>
      <c r="F26" s="78">
        <v>0</v>
      </c>
      <c r="G26" s="5"/>
    </row>
    <row r="27" spans="1:8" ht="15">
      <c r="A27" s="22" t="s">
        <v>64</v>
      </c>
      <c r="B27" s="20" t="s">
        <v>65</v>
      </c>
      <c r="C27" s="20">
        <f>SUM(C24:C26)</f>
        <v>1223</v>
      </c>
      <c r="D27" s="20">
        <f>SUM(D24:D26)</f>
        <v>1363</v>
      </c>
      <c r="E27" s="20">
        <f>SUM(E24:E26)</f>
        <v>1363</v>
      </c>
      <c r="F27" s="20">
        <f>SUM(F24:F26)</f>
        <v>0</v>
      </c>
      <c r="G27" s="6"/>
      <c r="H27" s="47"/>
    </row>
    <row r="28" spans="1:7" ht="15">
      <c r="A28" s="23" t="s">
        <v>66</v>
      </c>
      <c r="B28" s="24" t="s">
        <v>67</v>
      </c>
      <c r="C28" s="24">
        <f>SUM(C27,C23)</f>
        <v>3246</v>
      </c>
      <c r="D28" s="24">
        <f>SUM(D27,D23)</f>
        <v>4053</v>
      </c>
      <c r="E28" s="24">
        <f>SUM(E27,E23)</f>
        <v>4053</v>
      </c>
      <c r="F28" s="24">
        <f>SUM(F27,F23)</f>
        <v>0</v>
      </c>
      <c r="G28" s="6"/>
    </row>
    <row r="29" spans="1:7" ht="28.5">
      <c r="A29" s="25" t="s">
        <v>68</v>
      </c>
      <c r="B29" s="24" t="s">
        <v>69</v>
      </c>
      <c r="C29" s="24">
        <v>984</v>
      </c>
      <c r="D29" s="24">
        <v>1100</v>
      </c>
      <c r="E29" s="6">
        <v>1100</v>
      </c>
      <c r="F29" s="6">
        <v>0</v>
      </c>
      <c r="G29" s="6"/>
    </row>
    <row r="30" spans="1:7" ht="15">
      <c r="A30" s="18" t="s">
        <v>70</v>
      </c>
      <c r="B30" s="16" t="s">
        <v>71</v>
      </c>
      <c r="C30" s="16"/>
      <c r="D30" s="16"/>
      <c r="E30" s="78"/>
      <c r="F30" s="78">
        <v>0</v>
      </c>
      <c r="G30" s="5"/>
    </row>
    <row r="31" spans="1:7" ht="15">
      <c r="A31" s="18" t="s">
        <v>72</v>
      </c>
      <c r="B31" s="16" t="s">
        <v>73</v>
      </c>
      <c r="C31" s="16">
        <v>730</v>
      </c>
      <c r="D31" s="16">
        <v>730</v>
      </c>
      <c r="E31" s="78">
        <v>730</v>
      </c>
      <c r="F31" s="78">
        <v>0</v>
      </c>
      <c r="G31" s="5"/>
    </row>
    <row r="32" spans="1:7" ht="15">
      <c r="A32" s="18" t="s">
        <v>74</v>
      </c>
      <c r="B32" s="16" t="s">
        <v>75</v>
      </c>
      <c r="C32" s="16"/>
      <c r="D32" s="16"/>
      <c r="E32" s="78">
        <v>0</v>
      </c>
      <c r="F32" s="78">
        <v>0</v>
      </c>
      <c r="G32" s="5"/>
    </row>
    <row r="33" spans="1:7" ht="15">
      <c r="A33" s="22" t="s">
        <v>76</v>
      </c>
      <c r="B33" s="20" t="s">
        <v>77</v>
      </c>
      <c r="C33" s="20">
        <f>SUM(C30:C32)</f>
        <v>730</v>
      </c>
      <c r="D33" s="20">
        <f>SUM(D30:D32)</f>
        <v>730</v>
      </c>
      <c r="E33" s="20">
        <f>SUM(E30:E32)</f>
        <v>730</v>
      </c>
      <c r="F33" s="20">
        <f>SUM(F30:F32)</f>
        <v>0</v>
      </c>
      <c r="G33" s="6"/>
    </row>
    <row r="34" spans="1:7" ht="15">
      <c r="A34" s="18" t="s">
        <v>78</v>
      </c>
      <c r="B34" s="16" t="s">
        <v>79</v>
      </c>
      <c r="C34" s="16">
        <v>47</v>
      </c>
      <c r="D34" s="16">
        <v>47</v>
      </c>
      <c r="E34" s="78">
        <v>47</v>
      </c>
      <c r="F34" s="78">
        <v>0</v>
      </c>
      <c r="G34" s="5"/>
    </row>
    <row r="35" spans="1:7" ht="15">
      <c r="A35" s="18" t="s">
        <v>80</v>
      </c>
      <c r="B35" s="16" t="s">
        <v>81</v>
      </c>
      <c r="C35" s="16">
        <v>200</v>
      </c>
      <c r="D35" s="16">
        <v>200</v>
      </c>
      <c r="E35" s="78">
        <v>200</v>
      </c>
      <c r="F35" s="78">
        <v>0</v>
      </c>
      <c r="G35" s="5"/>
    </row>
    <row r="36" spans="1:7" ht="15">
      <c r="A36" s="22" t="s">
        <v>82</v>
      </c>
      <c r="B36" s="20" t="s">
        <v>83</v>
      </c>
      <c r="C36" s="20">
        <f>SUM(C34:C35)</f>
        <v>247</v>
      </c>
      <c r="D36" s="20">
        <f>SUM(D34:D35)</f>
        <v>247</v>
      </c>
      <c r="E36" s="20">
        <f>SUM(E34:E35)</f>
        <v>247</v>
      </c>
      <c r="F36" s="20">
        <f>SUM(F34:F35)</f>
        <v>0</v>
      </c>
      <c r="G36" s="5"/>
    </row>
    <row r="37" spans="1:7" ht="15">
      <c r="A37" s="18" t="s">
        <v>84</v>
      </c>
      <c r="B37" s="16" t="s">
        <v>85</v>
      </c>
      <c r="C37" s="16">
        <v>2699</v>
      </c>
      <c r="D37" s="16">
        <v>2698</v>
      </c>
      <c r="E37" s="78">
        <v>2698</v>
      </c>
      <c r="F37" s="78">
        <v>0</v>
      </c>
      <c r="G37" s="5"/>
    </row>
    <row r="38" spans="1:7" ht="15">
      <c r="A38" s="18" t="s">
        <v>86</v>
      </c>
      <c r="B38" s="16" t="s">
        <v>87</v>
      </c>
      <c r="C38" s="16">
        <v>2447</v>
      </c>
      <c r="D38" s="16">
        <v>2447</v>
      </c>
      <c r="E38" s="78">
        <v>2447</v>
      </c>
      <c r="F38" s="78">
        <v>0</v>
      </c>
      <c r="G38" s="5"/>
    </row>
    <row r="39" spans="1:7" ht="15">
      <c r="A39" s="18" t="s">
        <v>88</v>
      </c>
      <c r="B39" s="16" t="s">
        <v>89</v>
      </c>
      <c r="C39" s="16"/>
      <c r="D39" s="16"/>
      <c r="E39" s="78">
        <v>0</v>
      </c>
      <c r="F39" s="78">
        <v>0</v>
      </c>
      <c r="G39" s="5"/>
    </row>
    <row r="40" spans="1:7" ht="15">
      <c r="A40" s="18" t="s">
        <v>90</v>
      </c>
      <c r="B40" s="16" t="s">
        <v>91</v>
      </c>
      <c r="C40" s="16">
        <v>180</v>
      </c>
      <c r="D40" s="16">
        <v>180</v>
      </c>
      <c r="E40" s="78">
        <v>180</v>
      </c>
      <c r="F40" s="78">
        <v>0</v>
      </c>
      <c r="G40" s="5"/>
    </row>
    <row r="41" spans="1:7" ht="15">
      <c r="A41" s="26" t="s">
        <v>92</v>
      </c>
      <c r="B41" s="16" t="s">
        <v>93</v>
      </c>
      <c r="C41" s="16"/>
      <c r="D41" s="16"/>
      <c r="E41" s="78">
        <v>0</v>
      </c>
      <c r="F41" s="78">
        <v>0</v>
      </c>
      <c r="G41" s="5"/>
    </row>
    <row r="42" spans="1:7" ht="15">
      <c r="A42" s="21" t="s">
        <v>94</v>
      </c>
      <c r="B42" s="16" t="s">
        <v>95</v>
      </c>
      <c r="C42" s="16"/>
      <c r="D42" s="16"/>
      <c r="E42" s="78">
        <v>0</v>
      </c>
      <c r="F42" s="78">
        <v>0</v>
      </c>
      <c r="G42" s="5"/>
    </row>
    <row r="43" spans="1:7" ht="15">
      <c r="A43" s="18" t="s">
        <v>96</v>
      </c>
      <c r="B43" s="16" t="s">
        <v>97</v>
      </c>
      <c r="C43" s="16">
        <v>500</v>
      </c>
      <c r="D43" s="16">
        <v>500</v>
      </c>
      <c r="E43" s="78">
        <v>500</v>
      </c>
      <c r="F43" s="78">
        <v>0</v>
      </c>
      <c r="G43" s="5"/>
    </row>
    <row r="44" spans="1:7" ht="15">
      <c r="A44" s="22" t="s">
        <v>98</v>
      </c>
      <c r="B44" s="20" t="s">
        <v>99</v>
      </c>
      <c r="C44" s="20">
        <f>SUM(C37:C43)</f>
        <v>5826</v>
      </c>
      <c r="D44" s="20">
        <f>SUM(D37:D43)</f>
        <v>5825</v>
      </c>
      <c r="E44" s="20">
        <f>SUM(E37:E43)</f>
        <v>5825</v>
      </c>
      <c r="F44" s="20">
        <f>SUM(F37:F43)</f>
        <v>0</v>
      </c>
      <c r="G44" s="5"/>
    </row>
    <row r="45" spans="1:7" ht="15">
      <c r="A45" s="18" t="s">
        <v>100</v>
      </c>
      <c r="B45" s="16" t="s">
        <v>101</v>
      </c>
      <c r="C45" s="16"/>
      <c r="D45" s="16"/>
      <c r="E45" s="78">
        <v>0</v>
      </c>
      <c r="F45" s="78">
        <v>0</v>
      </c>
      <c r="G45" s="5"/>
    </row>
    <row r="46" spans="1:7" ht="15">
      <c r="A46" s="18" t="s">
        <v>102</v>
      </c>
      <c r="B46" s="16" t="s">
        <v>103</v>
      </c>
      <c r="C46" s="16"/>
      <c r="D46" s="16"/>
      <c r="E46" s="78">
        <v>0</v>
      </c>
      <c r="F46" s="78">
        <v>0</v>
      </c>
      <c r="G46" s="5"/>
    </row>
    <row r="47" spans="1:7" ht="15">
      <c r="A47" s="22" t="s">
        <v>104</v>
      </c>
      <c r="B47" s="20" t="s">
        <v>105</v>
      </c>
      <c r="C47" s="20"/>
      <c r="D47" s="20"/>
      <c r="E47" s="6">
        <v>0</v>
      </c>
      <c r="F47" s="6">
        <v>0</v>
      </c>
      <c r="G47" s="5"/>
    </row>
    <row r="48" spans="1:7" ht="15">
      <c r="A48" s="18" t="s">
        <v>106</v>
      </c>
      <c r="B48" s="16" t="s">
        <v>107</v>
      </c>
      <c r="C48" s="16">
        <v>1712</v>
      </c>
      <c r="D48" s="16">
        <v>1512</v>
      </c>
      <c r="E48" s="78">
        <v>1372</v>
      </c>
      <c r="F48" s="78">
        <v>140</v>
      </c>
      <c r="G48" s="5"/>
    </row>
    <row r="49" spans="1:7" ht="15">
      <c r="A49" s="18" t="s">
        <v>108</v>
      </c>
      <c r="B49" s="16" t="s">
        <v>109</v>
      </c>
      <c r="C49" s="16"/>
      <c r="D49" s="16">
        <v>700</v>
      </c>
      <c r="E49" s="78">
        <v>700</v>
      </c>
      <c r="F49" s="78">
        <v>0</v>
      </c>
      <c r="G49" s="5"/>
    </row>
    <row r="50" spans="1:7" ht="15">
      <c r="A50" s="18" t="s">
        <v>110</v>
      </c>
      <c r="B50" s="16" t="s">
        <v>111</v>
      </c>
      <c r="C50" s="16"/>
      <c r="D50" s="16"/>
      <c r="E50" s="78">
        <v>0</v>
      </c>
      <c r="F50" s="78">
        <v>0</v>
      </c>
      <c r="G50" s="5"/>
    </row>
    <row r="51" spans="1:7" ht="15">
      <c r="A51" s="18" t="s">
        <v>112</v>
      </c>
      <c r="B51" s="16" t="s">
        <v>113</v>
      </c>
      <c r="C51" s="16"/>
      <c r="D51" s="16"/>
      <c r="E51" s="78"/>
      <c r="F51" s="78">
        <v>0</v>
      </c>
      <c r="G51" s="5"/>
    </row>
    <row r="52" spans="1:7" ht="15">
      <c r="A52" s="18" t="s">
        <v>114</v>
      </c>
      <c r="B52" s="16" t="s">
        <v>115</v>
      </c>
      <c r="C52" s="16">
        <v>520</v>
      </c>
      <c r="D52" s="16">
        <v>520</v>
      </c>
      <c r="E52" s="78"/>
      <c r="F52" s="78">
        <v>520</v>
      </c>
      <c r="G52" s="5"/>
    </row>
    <row r="53" spans="1:7" ht="15">
      <c r="A53" s="151"/>
      <c r="B53" s="149"/>
      <c r="C53" s="149"/>
      <c r="D53" s="149"/>
      <c r="E53" s="150"/>
      <c r="F53" s="150"/>
      <c r="G53" s="147"/>
    </row>
    <row r="54" spans="1:7" ht="40.5" customHeight="1">
      <c r="A54" s="10" t="s">
        <v>25</v>
      </c>
      <c r="B54" s="11" t="s">
        <v>26</v>
      </c>
      <c r="C54" s="11" t="s">
        <v>623</v>
      </c>
      <c r="D54" s="11" t="s">
        <v>622</v>
      </c>
      <c r="E54" s="12" t="s">
        <v>27</v>
      </c>
      <c r="F54" s="12" t="s">
        <v>28</v>
      </c>
      <c r="G54" s="12" t="s">
        <v>29</v>
      </c>
    </row>
    <row r="55" spans="1:7" ht="15">
      <c r="A55" s="22" t="s">
        <v>116</v>
      </c>
      <c r="B55" s="20" t="s">
        <v>117</v>
      </c>
      <c r="C55" s="20">
        <f>SUM(C48:C52)</f>
        <v>2232</v>
      </c>
      <c r="D55" s="20">
        <f>SUM(D48:D52)</f>
        <v>2732</v>
      </c>
      <c r="E55" s="20">
        <f>SUM(E48:E52)</f>
        <v>2072</v>
      </c>
      <c r="F55" s="20">
        <f>SUM(F48:F52)</f>
        <v>660</v>
      </c>
      <c r="G55" s="5"/>
    </row>
    <row r="56" spans="1:7" ht="15">
      <c r="A56" s="25" t="s">
        <v>118</v>
      </c>
      <c r="B56" s="24" t="s">
        <v>119</v>
      </c>
      <c r="C56" s="24">
        <f>SUM(C33+C36+C44+C47+C55)</f>
        <v>9035</v>
      </c>
      <c r="D56" s="24">
        <f>SUM(D33+D36+D44+D47+D55)</f>
        <v>9534</v>
      </c>
      <c r="E56" s="24">
        <f>SUM(E33+E36+E44+E47+E55)</f>
        <v>8874</v>
      </c>
      <c r="F56" s="24">
        <f>SUM(F33+F36+F44+F47+F55)</f>
        <v>660</v>
      </c>
      <c r="G56" s="5"/>
    </row>
    <row r="57" spans="1:7" ht="15">
      <c r="A57" s="27" t="s">
        <v>120</v>
      </c>
      <c r="B57" s="16" t="s">
        <v>121</v>
      </c>
      <c r="C57" s="16"/>
      <c r="D57" s="16"/>
      <c r="E57" s="78">
        <v>0</v>
      </c>
      <c r="F57" s="78">
        <v>0</v>
      </c>
      <c r="G57" s="5"/>
    </row>
    <row r="58" spans="1:7" ht="15">
      <c r="A58" s="27" t="s">
        <v>122</v>
      </c>
      <c r="B58" s="16" t="s">
        <v>123</v>
      </c>
      <c r="C58" s="16"/>
      <c r="D58" s="16"/>
      <c r="E58" s="78">
        <v>0</v>
      </c>
      <c r="F58" s="78">
        <v>0</v>
      </c>
      <c r="G58" s="5"/>
    </row>
    <row r="59" spans="1:7" ht="15">
      <c r="A59" s="28" t="s">
        <v>124</v>
      </c>
      <c r="B59" s="16" t="s">
        <v>125</v>
      </c>
      <c r="C59" s="16"/>
      <c r="D59" s="16"/>
      <c r="E59" s="78">
        <v>0</v>
      </c>
      <c r="F59" s="78">
        <v>0</v>
      </c>
      <c r="G59" s="5"/>
    </row>
    <row r="60" spans="1:7" ht="15">
      <c r="A60" s="28" t="s">
        <v>126</v>
      </c>
      <c r="B60" s="16" t="s">
        <v>127</v>
      </c>
      <c r="C60" s="16"/>
      <c r="D60" s="16">
        <v>10</v>
      </c>
      <c r="E60" s="78">
        <v>10</v>
      </c>
      <c r="F60" s="78">
        <v>0</v>
      </c>
      <c r="G60" s="5"/>
    </row>
    <row r="61" spans="1:7" ht="15">
      <c r="A61" s="28" t="s">
        <v>128</v>
      </c>
      <c r="B61" s="16" t="s">
        <v>129</v>
      </c>
      <c r="C61" s="16"/>
      <c r="D61" s="16"/>
      <c r="E61" s="78">
        <v>0</v>
      </c>
      <c r="F61" s="78">
        <v>0</v>
      </c>
      <c r="G61" s="5"/>
    </row>
    <row r="62" spans="1:7" ht="15">
      <c r="A62" s="27" t="s">
        <v>130</v>
      </c>
      <c r="B62" s="16" t="s">
        <v>131</v>
      </c>
      <c r="C62" s="16"/>
      <c r="D62" s="16"/>
      <c r="E62" s="78">
        <v>0</v>
      </c>
      <c r="F62" s="78">
        <v>0</v>
      </c>
      <c r="G62" s="5"/>
    </row>
    <row r="63" spans="1:7" ht="15">
      <c r="A63" s="27" t="s">
        <v>132</v>
      </c>
      <c r="B63" s="16" t="s">
        <v>133</v>
      </c>
      <c r="C63" s="16"/>
      <c r="D63" s="16">
        <v>120</v>
      </c>
      <c r="E63" s="78">
        <v>120</v>
      </c>
      <c r="F63" s="78">
        <v>0</v>
      </c>
      <c r="G63" s="5"/>
    </row>
    <row r="64" spans="1:7" ht="15">
      <c r="A64" s="27" t="s">
        <v>134</v>
      </c>
      <c r="B64" s="16" t="s">
        <v>135</v>
      </c>
      <c r="C64" s="16">
        <v>470</v>
      </c>
      <c r="D64" s="16">
        <v>470</v>
      </c>
      <c r="E64" s="78">
        <v>470</v>
      </c>
      <c r="F64" s="78">
        <v>0</v>
      </c>
      <c r="G64" s="5"/>
    </row>
    <row r="65" spans="1:7" ht="15">
      <c r="A65" s="29" t="s">
        <v>136</v>
      </c>
      <c r="B65" s="24" t="s">
        <v>137</v>
      </c>
      <c r="C65" s="24">
        <f>SUM(C57:C64)</f>
        <v>470</v>
      </c>
      <c r="D65" s="24">
        <f>SUM(D57:D64)</f>
        <v>600</v>
      </c>
      <c r="E65" s="24">
        <f>SUM(E57:E64)</f>
        <v>600</v>
      </c>
      <c r="F65" s="24">
        <f>SUM(F57:F64)</f>
        <v>0</v>
      </c>
      <c r="G65" s="5"/>
    </row>
    <row r="66" spans="1:7" ht="15">
      <c r="A66" s="30" t="s">
        <v>138</v>
      </c>
      <c r="B66" s="16" t="s">
        <v>139</v>
      </c>
      <c r="C66" s="16"/>
      <c r="D66" s="16"/>
      <c r="E66" s="78">
        <v>0</v>
      </c>
      <c r="F66" s="78">
        <v>0</v>
      </c>
      <c r="G66" s="5"/>
    </row>
    <row r="67" spans="1:7" ht="15">
      <c r="A67" s="30" t="s">
        <v>140</v>
      </c>
      <c r="B67" s="16" t="s">
        <v>141</v>
      </c>
      <c r="C67" s="16"/>
      <c r="D67" s="16">
        <v>29</v>
      </c>
      <c r="E67" s="78">
        <v>29</v>
      </c>
      <c r="F67" s="78">
        <v>0</v>
      </c>
      <c r="G67" s="5"/>
    </row>
    <row r="68" spans="1:7" ht="25.5">
      <c r="A68" s="30" t="s">
        <v>142</v>
      </c>
      <c r="B68" s="16" t="s">
        <v>143</v>
      </c>
      <c r="C68" s="16"/>
      <c r="D68" s="16"/>
      <c r="E68" s="78">
        <v>0</v>
      </c>
      <c r="F68" s="78">
        <v>0</v>
      </c>
      <c r="G68" s="5"/>
    </row>
    <row r="69" spans="1:7" ht="25.5">
      <c r="A69" s="30" t="s">
        <v>144</v>
      </c>
      <c r="B69" s="16" t="s">
        <v>145</v>
      </c>
      <c r="C69" s="16"/>
      <c r="D69" s="16"/>
      <c r="E69" s="78">
        <v>0</v>
      </c>
      <c r="F69" s="78">
        <v>0</v>
      </c>
      <c r="G69" s="5"/>
    </row>
    <row r="70" spans="1:7" ht="25.5">
      <c r="A70" s="30" t="s">
        <v>146</v>
      </c>
      <c r="B70" s="16" t="s">
        <v>147</v>
      </c>
      <c r="C70" s="16">
        <v>2000</v>
      </c>
      <c r="D70" s="16">
        <v>2000</v>
      </c>
      <c r="E70" s="78">
        <v>0</v>
      </c>
      <c r="F70" s="78">
        <v>2000</v>
      </c>
      <c r="G70" s="5"/>
    </row>
    <row r="71" spans="1:7" ht="15">
      <c r="A71" s="30" t="s">
        <v>148</v>
      </c>
      <c r="B71" s="16" t="s">
        <v>149</v>
      </c>
      <c r="C71" s="16">
        <v>289</v>
      </c>
      <c r="D71" s="16">
        <v>289</v>
      </c>
      <c r="E71" s="78">
        <v>289</v>
      </c>
      <c r="F71" s="78"/>
      <c r="G71" s="5"/>
    </row>
    <row r="72" spans="1:7" ht="25.5">
      <c r="A72" s="30" t="s">
        <v>150</v>
      </c>
      <c r="B72" s="16" t="s">
        <v>151</v>
      </c>
      <c r="C72" s="16"/>
      <c r="D72" s="16"/>
      <c r="E72" s="78">
        <v>0</v>
      </c>
      <c r="F72" s="78"/>
      <c r="G72" s="5"/>
    </row>
    <row r="73" spans="1:7" ht="25.5">
      <c r="A73" s="30" t="s">
        <v>152</v>
      </c>
      <c r="B73" s="16" t="s">
        <v>153</v>
      </c>
      <c r="C73" s="16"/>
      <c r="D73" s="16"/>
      <c r="E73" s="78">
        <v>0</v>
      </c>
      <c r="F73" s="78">
        <v>0</v>
      </c>
      <c r="G73" s="5"/>
    </row>
    <row r="74" spans="1:7" ht="15">
      <c r="A74" s="30" t="s">
        <v>154</v>
      </c>
      <c r="B74" s="16" t="s">
        <v>155</v>
      </c>
      <c r="C74" s="16"/>
      <c r="D74" s="16"/>
      <c r="E74" s="78">
        <v>0</v>
      </c>
      <c r="F74" s="78">
        <v>0</v>
      </c>
      <c r="G74" s="5"/>
    </row>
    <row r="75" spans="1:7" ht="15">
      <c r="A75" s="31" t="s">
        <v>156</v>
      </c>
      <c r="B75" s="16" t="s">
        <v>157</v>
      </c>
      <c r="C75" s="16"/>
      <c r="D75" s="16"/>
      <c r="E75" s="78">
        <v>0</v>
      </c>
      <c r="F75" s="78">
        <v>0</v>
      </c>
      <c r="G75" s="5"/>
    </row>
    <row r="76" spans="1:7" ht="15">
      <c r="A76" s="30" t="s">
        <v>158</v>
      </c>
      <c r="B76" s="16" t="s">
        <v>159</v>
      </c>
      <c r="C76" s="16">
        <v>850</v>
      </c>
      <c r="D76" s="16">
        <v>730</v>
      </c>
      <c r="E76" s="78">
        <v>0</v>
      </c>
      <c r="F76" s="78">
        <v>730</v>
      </c>
      <c r="G76" s="5"/>
    </row>
    <row r="77" spans="1:7" ht="15">
      <c r="A77" s="31" t="s">
        <v>160</v>
      </c>
      <c r="B77" s="16" t="s">
        <v>161</v>
      </c>
      <c r="C77" s="16">
        <v>4528</v>
      </c>
      <c r="D77" s="16">
        <v>4719</v>
      </c>
      <c r="E77" s="78">
        <v>0</v>
      </c>
      <c r="F77" s="78">
        <v>4719</v>
      </c>
      <c r="G77" s="5"/>
    </row>
    <row r="78" spans="1:7" ht="15">
      <c r="A78" s="31" t="s">
        <v>162</v>
      </c>
      <c r="B78" s="16" t="s">
        <v>161</v>
      </c>
      <c r="C78" s="16"/>
      <c r="D78" s="16"/>
      <c r="E78" s="78"/>
      <c r="F78" s="78"/>
      <c r="G78" s="5"/>
    </row>
    <row r="79" spans="1:7" ht="15">
      <c r="A79" s="29" t="s">
        <v>163</v>
      </c>
      <c r="B79" s="24" t="s">
        <v>164</v>
      </c>
      <c r="C79" s="24">
        <f>SUM(C66:C78)</f>
        <v>7667</v>
      </c>
      <c r="D79" s="24">
        <f>SUM(D66:D78)</f>
        <v>7767</v>
      </c>
      <c r="E79" s="24">
        <f>SUM(E66:E78)</f>
        <v>318</v>
      </c>
      <c r="F79" s="24">
        <f>SUM(F66:F78)</f>
        <v>7449</v>
      </c>
      <c r="G79" s="5"/>
    </row>
    <row r="80" spans="1:7" ht="15.75">
      <c r="A80" s="32" t="s">
        <v>165</v>
      </c>
      <c r="B80" s="24"/>
      <c r="C80" s="24">
        <f>SUM(C28+C29+C56+C65+C79)</f>
        <v>21402</v>
      </c>
      <c r="D80" s="24">
        <f>SUM(D28+D29+D56+D65+D79)</f>
        <v>23054</v>
      </c>
      <c r="E80" s="24">
        <f>SUM(E28+E29+E56+E65+E79)</f>
        <v>14945</v>
      </c>
      <c r="F80" s="24">
        <f>SUM(F28+F29+F56+F65+F79)</f>
        <v>8109</v>
      </c>
      <c r="G80" s="5"/>
    </row>
    <row r="81" spans="1:7" ht="15">
      <c r="A81" s="33" t="s">
        <v>166</v>
      </c>
      <c r="B81" s="16" t="s">
        <v>167</v>
      </c>
      <c r="C81" s="16"/>
      <c r="D81" s="16"/>
      <c r="E81" s="78">
        <v>0</v>
      </c>
      <c r="F81" s="78">
        <v>0</v>
      </c>
      <c r="G81" s="5"/>
    </row>
    <row r="82" spans="1:7" ht="15">
      <c r="A82" s="33" t="s">
        <v>168</v>
      </c>
      <c r="B82" s="16" t="s">
        <v>169</v>
      </c>
      <c r="C82" s="16">
        <v>608</v>
      </c>
      <c r="D82" s="16">
        <v>1388</v>
      </c>
      <c r="E82" s="78">
        <v>1388</v>
      </c>
      <c r="F82" s="78">
        <v>0</v>
      </c>
      <c r="G82" s="5"/>
    </row>
    <row r="83" spans="1:7" ht="15">
      <c r="A83" s="33" t="s">
        <v>170</v>
      </c>
      <c r="B83" s="16" t="s">
        <v>171</v>
      </c>
      <c r="C83" s="16"/>
      <c r="D83" s="16"/>
      <c r="E83" s="78">
        <v>0</v>
      </c>
      <c r="F83" s="78">
        <v>0</v>
      </c>
      <c r="G83" s="5"/>
    </row>
    <row r="84" spans="1:7" ht="15">
      <c r="A84" s="33" t="s">
        <v>172</v>
      </c>
      <c r="B84" s="16" t="s">
        <v>173</v>
      </c>
      <c r="C84" s="16"/>
      <c r="D84" s="16">
        <v>88</v>
      </c>
      <c r="E84" s="78">
        <v>88</v>
      </c>
      <c r="F84" s="78">
        <v>0</v>
      </c>
      <c r="G84" s="5"/>
    </row>
    <row r="85" spans="1:7" ht="15">
      <c r="A85" s="21" t="s">
        <v>174</v>
      </c>
      <c r="B85" s="16" t="s">
        <v>175</v>
      </c>
      <c r="C85" s="16"/>
      <c r="D85" s="16"/>
      <c r="E85" s="78">
        <v>0</v>
      </c>
      <c r="F85" s="78">
        <v>0</v>
      </c>
      <c r="G85" s="5"/>
    </row>
    <row r="86" spans="1:7" ht="15">
      <c r="A86" s="21" t="s">
        <v>176</v>
      </c>
      <c r="B86" s="16" t="s">
        <v>177</v>
      </c>
      <c r="C86" s="16"/>
      <c r="D86" s="16"/>
      <c r="E86" s="78">
        <v>0</v>
      </c>
      <c r="F86" s="78">
        <v>0</v>
      </c>
      <c r="G86" s="5"/>
    </row>
    <row r="87" spans="1:7" ht="15">
      <c r="A87" s="21" t="s">
        <v>178</v>
      </c>
      <c r="B87" s="16" t="s">
        <v>179</v>
      </c>
      <c r="C87" s="16">
        <v>164</v>
      </c>
      <c r="D87" s="16">
        <v>346</v>
      </c>
      <c r="E87" s="78">
        <v>346</v>
      </c>
      <c r="F87" s="78">
        <v>0</v>
      </c>
      <c r="G87" s="5"/>
    </row>
    <row r="88" spans="1:7" ht="15">
      <c r="A88" s="34" t="s">
        <v>180</v>
      </c>
      <c r="B88" s="24" t="s">
        <v>181</v>
      </c>
      <c r="C88" s="24">
        <f>SUM(C81:C87)</f>
        <v>772</v>
      </c>
      <c r="D88" s="24">
        <f>SUM(D81:D87)</f>
        <v>1822</v>
      </c>
      <c r="E88" s="24">
        <f>SUM(E81:E87)</f>
        <v>1822</v>
      </c>
      <c r="F88" s="24">
        <f>SUM(F81:F87)</f>
        <v>0</v>
      </c>
      <c r="G88" s="5"/>
    </row>
    <row r="89" spans="1:7" ht="15">
      <c r="A89" s="27" t="s">
        <v>182</v>
      </c>
      <c r="B89" s="16" t="s">
        <v>183</v>
      </c>
      <c r="C89" s="16">
        <v>7970</v>
      </c>
      <c r="D89" s="16">
        <v>7920</v>
      </c>
      <c r="E89" s="78">
        <v>7920</v>
      </c>
      <c r="F89" s="78">
        <v>0</v>
      </c>
      <c r="G89" s="5"/>
    </row>
    <row r="90" spans="1:7" ht="15">
      <c r="A90" s="27" t="s">
        <v>184</v>
      </c>
      <c r="B90" s="16" t="s">
        <v>185</v>
      </c>
      <c r="C90" s="16"/>
      <c r="D90" s="16"/>
      <c r="E90" s="78">
        <v>0</v>
      </c>
      <c r="F90" s="78">
        <v>0</v>
      </c>
      <c r="G90" s="5"/>
    </row>
    <row r="91" spans="1:7" ht="15">
      <c r="A91" s="27" t="s">
        <v>186</v>
      </c>
      <c r="B91" s="16" t="s">
        <v>187</v>
      </c>
      <c r="C91" s="16"/>
      <c r="D91" s="16"/>
      <c r="E91" s="78"/>
      <c r="F91" s="78">
        <v>0</v>
      </c>
      <c r="G91" s="5"/>
    </row>
    <row r="92" spans="1:7" ht="15">
      <c r="A92" s="27" t="s">
        <v>188</v>
      </c>
      <c r="B92" s="16" t="s">
        <v>189</v>
      </c>
      <c r="C92" s="16">
        <v>2152</v>
      </c>
      <c r="D92" s="16">
        <v>2152</v>
      </c>
      <c r="E92" s="78">
        <v>2152</v>
      </c>
      <c r="F92" s="78">
        <v>0</v>
      </c>
      <c r="G92" s="5"/>
    </row>
    <row r="93" spans="1:7" ht="15">
      <c r="A93" s="29" t="s">
        <v>190</v>
      </c>
      <c r="B93" s="24" t="s">
        <v>191</v>
      </c>
      <c r="C93" s="24">
        <f>SUM(C89:C92)</f>
        <v>10122</v>
      </c>
      <c r="D93" s="24">
        <f>SUM(D89:D92)</f>
        <v>10072</v>
      </c>
      <c r="E93" s="24">
        <f>SUM(E89:E92)</f>
        <v>10072</v>
      </c>
      <c r="F93" s="24">
        <f>SUM(F89:F92)</f>
        <v>0</v>
      </c>
      <c r="G93" s="6"/>
    </row>
    <row r="94" spans="1:7" ht="25.5">
      <c r="A94" s="27" t="s">
        <v>192</v>
      </c>
      <c r="B94" s="16" t="s">
        <v>193</v>
      </c>
      <c r="C94" s="16"/>
      <c r="D94" s="16"/>
      <c r="E94" s="78">
        <v>0</v>
      </c>
      <c r="F94" s="78">
        <v>0</v>
      </c>
      <c r="G94" s="5"/>
    </row>
    <row r="95" spans="1:7" ht="25.5">
      <c r="A95" s="27" t="s">
        <v>194</v>
      </c>
      <c r="B95" s="16" t="s">
        <v>195</v>
      </c>
      <c r="C95" s="16"/>
      <c r="D95" s="16"/>
      <c r="E95" s="78">
        <v>0</v>
      </c>
      <c r="F95" s="78">
        <v>0</v>
      </c>
      <c r="G95" s="5"/>
    </row>
    <row r="96" spans="1:7" ht="25.5">
      <c r="A96" s="27" t="s">
        <v>196</v>
      </c>
      <c r="B96" s="16" t="s">
        <v>197</v>
      </c>
      <c r="C96" s="16"/>
      <c r="D96" s="16"/>
      <c r="E96" s="78">
        <v>0</v>
      </c>
      <c r="F96" s="78">
        <v>0</v>
      </c>
      <c r="G96" s="5"/>
    </row>
    <row r="97" spans="1:7" ht="15">
      <c r="A97" s="27" t="s">
        <v>198</v>
      </c>
      <c r="B97" s="16" t="s">
        <v>199</v>
      </c>
      <c r="C97" s="16"/>
      <c r="D97" s="16"/>
      <c r="E97" s="78">
        <v>0</v>
      </c>
      <c r="F97" s="78">
        <v>0</v>
      </c>
      <c r="G97" s="5"/>
    </row>
    <row r="98" spans="1:7" ht="25.5">
      <c r="A98" s="27" t="s">
        <v>200</v>
      </c>
      <c r="B98" s="16" t="s">
        <v>201</v>
      </c>
      <c r="C98" s="16"/>
      <c r="D98" s="16"/>
      <c r="E98" s="78">
        <v>0</v>
      </c>
      <c r="F98" s="78">
        <v>0</v>
      </c>
      <c r="G98" s="5"/>
    </row>
    <row r="99" spans="1:7" ht="15">
      <c r="A99" s="148"/>
      <c r="B99" s="149"/>
      <c r="C99" s="149"/>
      <c r="D99" s="149"/>
      <c r="E99" s="150"/>
      <c r="F99" s="150"/>
      <c r="G99" s="147"/>
    </row>
    <row r="100" spans="1:7" ht="15">
      <c r="A100" s="148"/>
      <c r="B100" s="149"/>
      <c r="C100" s="149"/>
      <c r="D100" s="149"/>
      <c r="E100" s="150"/>
      <c r="F100" s="150"/>
      <c r="G100" s="147"/>
    </row>
    <row r="101" spans="1:7" ht="42" customHeight="1">
      <c r="A101" s="10" t="s">
        <v>25</v>
      </c>
      <c r="B101" s="11" t="s">
        <v>26</v>
      </c>
      <c r="C101" s="11" t="s">
        <v>623</v>
      </c>
      <c r="D101" s="11" t="s">
        <v>622</v>
      </c>
      <c r="E101" s="12" t="s">
        <v>27</v>
      </c>
      <c r="F101" s="12" t="s">
        <v>28</v>
      </c>
      <c r="G101" s="12" t="s">
        <v>29</v>
      </c>
    </row>
    <row r="102" spans="1:7" ht="25.5">
      <c r="A102" s="27" t="s">
        <v>202</v>
      </c>
      <c r="B102" s="16" t="s">
        <v>203</v>
      </c>
      <c r="C102" s="16"/>
      <c r="D102" s="16"/>
      <c r="E102" s="78">
        <v>0</v>
      </c>
      <c r="F102" s="78">
        <v>0</v>
      </c>
      <c r="G102" s="5"/>
    </row>
    <row r="103" spans="1:7" ht="15">
      <c r="A103" s="27" t="s">
        <v>204</v>
      </c>
      <c r="B103" s="16" t="s">
        <v>205</v>
      </c>
      <c r="C103" s="16">
        <v>200</v>
      </c>
      <c r="D103" s="16">
        <v>200</v>
      </c>
      <c r="E103" s="78">
        <v>0</v>
      </c>
      <c r="F103" s="78">
        <v>200</v>
      </c>
      <c r="G103" s="5"/>
    </row>
    <row r="104" spans="1:7" ht="15">
      <c r="A104" s="27" t="s">
        <v>206</v>
      </c>
      <c r="B104" s="16" t="s">
        <v>207</v>
      </c>
      <c r="C104" s="16"/>
      <c r="D104" s="16"/>
      <c r="E104" s="78">
        <v>0</v>
      </c>
      <c r="F104" s="78">
        <v>0</v>
      </c>
      <c r="G104" s="5"/>
    </row>
    <row r="105" spans="1:7" ht="15">
      <c r="A105" s="29" t="s">
        <v>208</v>
      </c>
      <c r="B105" s="24" t="s">
        <v>209</v>
      </c>
      <c r="C105" s="24">
        <f>SUM(C94+C95+C96+C97+C98+C102+C103+C104)</f>
        <v>200</v>
      </c>
      <c r="D105" s="24">
        <f>SUM(D94+D95+D96+D97+D98+D102+D103+D104)</f>
        <v>200</v>
      </c>
      <c r="E105" s="24">
        <f>SUM(E94+E95+E96+E97+E98+E102+E103+E104)</f>
        <v>0</v>
      </c>
      <c r="F105" s="24">
        <f>SUM(F94+F95+F96+F97+F98+F102+F103+F104)</f>
        <v>200</v>
      </c>
      <c r="G105" s="6"/>
    </row>
    <row r="106" spans="1:7" ht="15.75">
      <c r="A106" s="32" t="s">
        <v>210</v>
      </c>
      <c r="B106" s="24"/>
      <c r="C106" s="24">
        <f>SUM(C88+C93+C105)</f>
        <v>11094</v>
      </c>
      <c r="D106" s="24">
        <f>SUM(D88+D93+D105)</f>
        <v>12094</v>
      </c>
      <c r="E106" s="24">
        <f>SUM(E88+E93+E105)</f>
        <v>11894</v>
      </c>
      <c r="F106" s="24">
        <f>SUM(F88+F93+F105)</f>
        <v>200</v>
      </c>
      <c r="G106" s="45"/>
    </row>
    <row r="107" spans="1:7" ht="15.75">
      <c r="A107" s="35" t="s">
        <v>211</v>
      </c>
      <c r="B107" s="36" t="s">
        <v>212</v>
      </c>
      <c r="C107" s="36">
        <f>SUM(C80+C106)</f>
        <v>32496</v>
      </c>
      <c r="D107" s="36">
        <f>SUM(D80+D106)</f>
        <v>35148</v>
      </c>
      <c r="E107" s="36">
        <f>SUM(E80+E106)</f>
        <v>26839</v>
      </c>
      <c r="F107" s="36">
        <f>SUM(F80+F106)</f>
        <v>8309</v>
      </c>
      <c r="G107" s="6">
        <f>SUM(G80+G106)</f>
        <v>0</v>
      </c>
    </row>
    <row r="108" spans="1:7" ht="15">
      <c r="A108" s="27" t="s">
        <v>213</v>
      </c>
      <c r="B108" s="18" t="s">
        <v>214</v>
      </c>
      <c r="C108" s="18"/>
      <c r="D108" s="18"/>
      <c r="E108" s="49">
        <v>0</v>
      </c>
      <c r="F108" s="49">
        <v>0</v>
      </c>
      <c r="G108" s="27"/>
    </row>
    <row r="109" spans="1:7" ht="15">
      <c r="A109" s="27" t="s">
        <v>215</v>
      </c>
      <c r="B109" s="18" t="s">
        <v>216</v>
      </c>
      <c r="C109" s="18"/>
      <c r="D109" s="18"/>
      <c r="E109" s="49">
        <v>0</v>
      </c>
      <c r="F109" s="49">
        <v>0</v>
      </c>
      <c r="G109" s="27"/>
    </row>
    <row r="110" spans="1:7" ht="15">
      <c r="A110" s="27" t="s">
        <v>217</v>
      </c>
      <c r="B110" s="18" t="s">
        <v>218</v>
      </c>
      <c r="C110" s="18"/>
      <c r="D110" s="18"/>
      <c r="E110" s="49">
        <v>0</v>
      </c>
      <c r="F110" s="49">
        <v>0</v>
      </c>
      <c r="G110" s="27"/>
    </row>
    <row r="111" spans="1:7" ht="15">
      <c r="A111" s="37" t="s">
        <v>219</v>
      </c>
      <c r="B111" s="22" t="s">
        <v>220</v>
      </c>
      <c r="C111" s="22"/>
      <c r="D111" s="22"/>
      <c r="E111" s="48">
        <v>0</v>
      </c>
      <c r="F111" s="48">
        <f>SUM(F108:F110)</f>
        <v>0</v>
      </c>
      <c r="G111" s="37"/>
    </row>
    <row r="112" spans="1:7" ht="15">
      <c r="A112" s="38" t="s">
        <v>221</v>
      </c>
      <c r="B112" s="18" t="s">
        <v>222</v>
      </c>
      <c r="C112" s="18"/>
      <c r="D112" s="18"/>
      <c r="E112" s="51">
        <v>0</v>
      </c>
      <c r="F112" s="31">
        <v>0</v>
      </c>
      <c r="G112" s="38"/>
    </row>
    <row r="113" spans="1:7" ht="15">
      <c r="A113" s="38" t="s">
        <v>223</v>
      </c>
      <c r="B113" s="18" t="s">
        <v>224</v>
      </c>
      <c r="C113" s="18"/>
      <c r="D113" s="18"/>
      <c r="E113" s="51">
        <v>0</v>
      </c>
      <c r="F113" s="31">
        <v>0</v>
      </c>
      <c r="G113" s="38"/>
    </row>
    <row r="114" spans="1:7" ht="15">
      <c r="A114" s="27" t="s">
        <v>225</v>
      </c>
      <c r="B114" s="18" t="s">
        <v>226</v>
      </c>
      <c r="C114" s="18"/>
      <c r="D114" s="18"/>
      <c r="E114" s="49">
        <v>0</v>
      </c>
      <c r="F114" s="30">
        <v>0</v>
      </c>
      <c r="G114" s="27"/>
    </row>
    <row r="115" spans="1:7" ht="15">
      <c r="A115" s="27" t="s">
        <v>227</v>
      </c>
      <c r="B115" s="18" t="s">
        <v>228</v>
      </c>
      <c r="C115" s="18"/>
      <c r="D115" s="18"/>
      <c r="E115" s="49">
        <v>0</v>
      </c>
      <c r="F115" s="30">
        <v>0</v>
      </c>
      <c r="G115" s="27"/>
    </row>
    <row r="116" spans="1:7" ht="15">
      <c r="A116" s="39" t="s">
        <v>229</v>
      </c>
      <c r="B116" s="22" t="s">
        <v>230</v>
      </c>
      <c r="C116" s="22"/>
      <c r="D116" s="22"/>
      <c r="E116" s="50">
        <v>0</v>
      </c>
      <c r="F116" s="52">
        <v>0</v>
      </c>
      <c r="G116" s="39"/>
    </row>
    <row r="117" spans="1:7" ht="15">
      <c r="A117" s="38" t="s">
        <v>231</v>
      </c>
      <c r="B117" s="18" t="s">
        <v>232</v>
      </c>
      <c r="C117" s="18"/>
      <c r="D117" s="18"/>
      <c r="E117" s="51">
        <v>0</v>
      </c>
      <c r="F117" s="31">
        <v>0</v>
      </c>
      <c r="G117" s="38"/>
    </row>
    <row r="118" spans="1:7" ht="15">
      <c r="A118" s="38" t="s">
        <v>233</v>
      </c>
      <c r="B118" s="18" t="s">
        <v>234</v>
      </c>
      <c r="C118" s="18">
        <v>495</v>
      </c>
      <c r="D118" s="18">
        <v>495</v>
      </c>
      <c r="E118" s="51">
        <v>495</v>
      </c>
      <c r="F118" s="31">
        <v>0</v>
      </c>
      <c r="G118" s="38"/>
    </row>
    <row r="119" spans="1:7" ht="15">
      <c r="A119" s="39" t="s">
        <v>235</v>
      </c>
      <c r="B119" s="22" t="s">
        <v>236</v>
      </c>
      <c r="C119" s="22">
        <f>SUM(C117:C118)</f>
        <v>495</v>
      </c>
      <c r="D119" s="22">
        <f>SUM(D117:D118)</f>
        <v>495</v>
      </c>
      <c r="E119" s="22">
        <f>SUM(E117:E118)</f>
        <v>495</v>
      </c>
      <c r="F119" s="22">
        <f>SUM(F117:F118)</f>
        <v>0</v>
      </c>
      <c r="G119" s="38"/>
    </row>
    <row r="120" spans="1:7" ht="15">
      <c r="A120" s="38" t="s">
        <v>237</v>
      </c>
      <c r="B120" s="18" t="s">
        <v>238</v>
      </c>
      <c r="C120" s="18"/>
      <c r="D120" s="18"/>
      <c r="E120" s="51">
        <v>0</v>
      </c>
      <c r="F120" s="31">
        <v>0</v>
      </c>
      <c r="G120" s="38"/>
    </row>
    <row r="121" spans="1:7" ht="15">
      <c r="A121" s="38" t="s">
        <v>239</v>
      </c>
      <c r="B121" s="18" t="s">
        <v>240</v>
      </c>
      <c r="C121" s="18"/>
      <c r="D121" s="18"/>
      <c r="E121" s="51">
        <v>0</v>
      </c>
      <c r="F121" s="31">
        <v>0</v>
      </c>
      <c r="G121" s="38"/>
    </row>
    <row r="122" spans="1:7" ht="15">
      <c r="A122" s="38" t="s">
        <v>241</v>
      </c>
      <c r="B122" s="18" t="s">
        <v>242</v>
      </c>
      <c r="C122" s="18"/>
      <c r="D122" s="18"/>
      <c r="E122" s="51">
        <v>0</v>
      </c>
      <c r="F122" s="31">
        <v>0</v>
      </c>
      <c r="G122" s="38"/>
    </row>
    <row r="123" spans="1:7" ht="15">
      <c r="A123" s="40" t="s">
        <v>243</v>
      </c>
      <c r="B123" s="25" t="s">
        <v>244</v>
      </c>
      <c r="C123" s="25">
        <f>SUM(C111+C116+C119)</f>
        <v>495</v>
      </c>
      <c r="D123" s="25">
        <f>SUM(D111+D116+D119)</f>
        <v>495</v>
      </c>
      <c r="E123" s="25">
        <f>SUM(E111+E116+E119)</f>
        <v>495</v>
      </c>
      <c r="F123" s="25">
        <f>SUM(F111+F116+F119)</f>
        <v>0</v>
      </c>
      <c r="G123" s="39"/>
    </row>
    <row r="124" spans="1:7" ht="15">
      <c r="A124" s="38" t="s">
        <v>245</v>
      </c>
      <c r="B124" s="18" t="s">
        <v>246</v>
      </c>
      <c r="C124" s="18"/>
      <c r="D124" s="18"/>
      <c r="E124" s="51">
        <v>0</v>
      </c>
      <c r="F124" s="31">
        <v>0</v>
      </c>
      <c r="G124" s="38"/>
    </row>
    <row r="125" spans="1:7" ht="15">
      <c r="A125" s="27" t="s">
        <v>247</v>
      </c>
      <c r="B125" s="18" t="s">
        <v>248</v>
      </c>
      <c r="C125" s="18"/>
      <c r="D125" s="18"/>
      <c r="E125" s="49">
        <v>0</v>
      </c>
      <c r="F125" s="30">
        <v>0</v>
      </c>
      <c r="G125" s="27"/>
    </row>
    <row r="126" spans="1:7" ht="15">
      <c r="A126" s="38" t="s">
        <v>249</v>
      </c>
      <c r="B126" s="18" t="s">
        <v>250</v>
      </c>
      <c r="C126" s="18"/>
      <c r="D126" s="18"/>
      <c r="E126" s="51">
        <v>0</v>
      </c>
      <c r="F126" s="31">
        <v>0</v>
      </c>
      <c r="G126" s="38"/>
    </row>
    <row r="127" spans="1:7" ht="15">
      <c r="A127" s="38" t="s">
        <v>251</v>
      </c>
      <c r="B127" s="18" t="s">
        <v>252</v>
      </c>
      <c r="C127" s="18"/>
      <c r="D127" s="18"/>
      <c r="E127" s="51">
        <v>0</v>
      </c>
      <c r="F127" s="31">
        <v>0</v>
      </c>
      <c r="G127" s="38"/>
    </row>
    <row r="128" spans="1:7" ht="23.25" customHeight="1">
      <c r="A128" s="40" t="s">
        <v>253</v>
      </c>
      <c r="B128" s="25" t="s">
        <v>254</v>
      </c>
      <c r="C128" s="25"/>
      <c r="D128" s="25"/>
      <c r="E128" s="50">
        <v>0</v>
      </c>
      <c r="F128" s="52">
        <v>0</v>
      </c>
      <c r="G128" s="39"/>
    </row>
    <row r="129" spans="1:7" ht="15">
      <c r="A129" s="27" t="s">
        <v>255</v>
      </c>
      <c r="B129" s="18" t="s">
        <v>256</v>
      </c>
      <c r="C129" s="18"/>
      <c r="D129" s="18"/>
      <c r="E129" s="49">
        <v>0</v>
      </c>
      <c r="F129" s="30">
        <v>0</v>
      </c>
      <c r="G129" s="27"/>
    </row>
    <row r="130" spans="1:7" ht="15.75">
      <c r="A130" s="41" t="s">
        <v>257</v>
      </c>
      <c r="B130" s="42" t="s">
        <v>258</v>
      </c>
      <c r="C130" s="129">
        <f>SUM(C123+C128)</f>
        <v>495</v>
      </c>
      <c r="D130" s="129">
        <f>SUM(D123+D128)</f>
        <v>495</v>
      </c>
      <c r="E130" s="129">
        <f>SUM(E123+E128)</f>
        <v>495</v>
      </c>
      <c r="F130" s="42">
        <f>SUM(F123+F128)</f>
        <v>0</v>
      </c>
      <c r="G130" s="39">
        <f>SUM(G111+G116+G119+G123+G128)</f>
        <v>0</v>
      </c>
    </row>
    <row r="131" spans="1:7" ht="15.75">
      <c r="A131" s="43" t="s">
        <v>12</v>
      </c>
      <c r="B131" s="44"/>
      <c r="C131" s="130">
        <f>SUM(C107+C130)</f>
        <v>32991</v>
      </c>
      <c r="D131" s="130">
        <f>SUM(D107+D130)</f>
        <v>35643</v>
      </c>
      <c r="E131" s="130">
        <f>SUM(E107+E130)</f>
        <v>27334</v>
      </c>
      <c r="F131" s="130">
        <f>SUM(F107+F130)</f>
        <v>8309</v>
      </c>
      <c r="G131" s="6">
        <f>SUM(G107+G130)</f>
        <v>0</v>
      </c>
    </row>
  </sheetData>
  <sheetProtection/>
  <mergeCells count="5">
    <mergeCell ref="A5:G5"/>
    <mergeCell ref="A6:G6"/>
    <mergeCell ref="A1:G1"/>
    <mergeCell ref="A3:G3"/>
    <mergeCell ref="A2:G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A89" sqref="A89"/>
    </sheetView>
  </sheetViews>
  <sheetFormatPr defaultColWidth="9.140625" defaultRowHeight="15"/>
  <cols>
    <col min="1" max="1" width="48.28125" style="1" customWidth="1"/>
    <col min="2" max="2" width="9.140625" style="1" customWidth="1"/>
    <col min="3" max="3" width="11.28125" style="1" customWidth="1"/>
    <col min="4" max="4" width="13.8515625" style="1" customWidth="1"/>
    <col min="5" max="5" width="11.57421875" style="1" customWidth="1"/>
    <col min="6" max="6" width="11.28125" style="1" customWidth="1"/>
    <col min="7" max="7" width="11.28125" style="1" hidden="1" customWidth="1"/>
    <col min="8" max="16384" width="9.140625" style="1" customWidth="1"/>
  </cols>
  <sheetData>
    <row r="1" spans="1:7" ht="15">
      <c r="A1" s="156"/>
      <c r="B1" s="156"/>
      <c r="C1" s="156"/>
      <c r="D1" s="156"/>
      <c r="E1" s="156"/>
      <c r="F1" s="156"/>
      <c r="G1" s="156"/>
    </row>
    <row r="2" spans="1:7" ht="15">
      <c r="A2" s="156" t="s">
        <v>640</v>
      </c>
      <c r="B2" s="156"/>
      <c r="C2" s="156"/>
      <c r="D2" s="156"/>
      <c r="E2" s="156"/>
      <c r="F2" s="156"/>
      <c r="G2" s="156"/>
    </row>
    <row r="3" spans="1:7" ht="15.75">
      <c r="A3" s="161" t="s">
        <v>610</v>
      </c>
      <c r="B3" s="162"/>
      <c r="C3" s="162"/>
      <c r="D3" s="162"/>
      <c r="E3" s="162"/>
      <c r="F3" s="162"/>
      <c r="G3" s="162"/>
    </row>
    <row r="4" spans="1:7" ht="15.75" customHeight="1">
      <c r="A4" s="161" t="s">
        <v>259</v>
      </c>
      <c r="B4" s="162"/>
      <c r="C4" s="162"/>
      <c r="D4" s="162"/>
      <c r="E4" s="162"/>
      <c r="F4" s="162"/>
      <c r="G4" s="162"/>
    </row>
    <row r="5" spans="1:7" ht="32.25" customHeight="1">
      <c r="A5" s="10" t="s">
        <v>25</v>
      </c>
      <c r="B5" s="11" t="s">
        <v>260</v>
      </c>
      <c r="C5" s="11" t="s">
        <v>477</v>
      </c>
      <c r="D5" s="11" t="s">
        <v>622</v>
      </c>
      <c r="E5" s="53" t="s">
        <v>27</v>
      </c>
      <c r="F5" s="53" t="s">
        <v>28</v>
      </c>
      <c r="G5" s="53" t="s">
        <v>29</v>
      </c>
    </row>
    <row r="6" spans="1:7" ht="15">
      <c r="A6" s="17" t="s">
        <v>261</v>
      </c>
      <c r="B6" s="21" t="s">
        <v>262</v>
      </c>
      <c r="C6" s="21">
        <v>9273</v>
      </c>
      <c r="D6" s="21">
        <v>9315</v>
      </c>
      <c r="E6" s="15">
        <v>9315</v>
      </c>
      <c r="F6" s="15">
        <v>0</v>
      </c>
      <c r="G6" s="15"/>
    </row>
    <row r="7" spans="1:7" ht="25.5">
      <c r="A7" s="18" t="s">
        <v>263</v>
      </c>
      <c r="B7" s="21" t="s">
        <v>264</v>
      </c>
      <c r="C7" s="21"/>
      <c r="D7" s="21"/>
      <c r="E7" s="15"/>
      <c r="F7" s="15"/>
      <c r="G7" s="15"/>
    </row>
    <row r="8" spans="1:7" ht="44.25" customHeight="1">
      <c r="A8" s="18" t="s">
        <v>265</v>
      </c>
      <c r="B8" s="21" t="s">
        <v>266</v>
      </c>
      <c r="C8" s="21">
        <v>1896</v>
      </c>
      <c r="D8" s="21">
        <v>1896</v>
      </c>
      <c r="E8" s="123">
        <v>1896</v>
      </c>
      <c r="F8" s="15">
        <v>0</v>
      </c>
      <c r="G8" s="15"/>
    </row>
    <row r="9" spans="1:7" ht="25.5">
      <c r="A9" s="18" t="s">
        <v>267</v>
      </c>
      <c r="B9" s="21" t="s">
        <v>268</v>
      </c>
      <c r="C9" s="21">
        <v>1200</v>
      </c>
      <c r="D9" s="21">
        <v>1200</v>
      </c>
      <c r="E9" s="15">
        <v>1200</v>
      </c>
      <c r="F9" s="15">
        <v>0</v>
      </c>
      <c r="G9" s="15"/>
    </row>
    <row r="10" spans="1:7" ht="15">
      <c r="A10" s="18" t="s">
        <v>269</v>
      </c>
      <c r="B10" s="21" t="s">
        <v>270</v>
      </c>
      <c r="C10" s="21"/>
      <c r="D10" s="21">
        <v>222</v>
      </c>
      <c r="E10" s="15">
        <v>222</v>
      </c>
      <c r="F10" s="15">
        <v>0</v>
      </c>
      <c r="G10" s="15"/>
    </row>
    <row r="11" spans="1:7" ht="15">
      <c r="A11" s="18" t="s">
        <v>271</v>
      </c>
      <c r="B11" s="21" t="s">
        <v>272</v>
      </c>
      <c r="C11" s="21"/>
      <c r="D11" s="21"/>
      <c r="E11" s="15">
        <v>0</v>
      </c>
      <c r="F11" s="15">
        <v>0</v>
      </c>
      <c r="G11" s="15"/>
    </row>
    <row r="12" spans="1:7" ht="15">
      <c r="A12" s="22" t="s">
        <v>273</v>
      </c>
      <c r="B12" s="54" t="s">
        <v>274</v>
      </c>
      <c r="C12" s="54">
        <f>SUM(C6:C11)</f>
        <v>12369</v>
      </c>
      <c r="D12" s="54">
        <f>SUM(D6:D11)</f>
        <v>12633</v>
      </c>
      <c r="E12" s="54">
        <f>SUM(E6:E11)</f>
        <v>12633</v>
      </c>
      <c r="F12" s="54">
        <f>SUM(F6:F11)</f>
        <v>0</v>
      </c>
      <c r="G12" s="46">
        <f>SUM(G6:G11)</f>
        <v>0</v>
      </c>
    </row>
    <row r="13" spans="1:7" ht="15">
      <c r="A13" s="18" t="s">
        <v>275</v>
      </c>
      <c r="B13" s="21" t="s">
        <v>276</v>
      </c>
      <c r="C13" s="21"/>
      <c r="D13" s="21"/>
      <c r="E13" s="15">
        <v>0</v>
      </c>
      <c r="F13" s="15">
        <v>0</v>
      </c>
      <c r="G13" s="15"/>
    </row>
    <row r="14" spans="1:7" ht="25.5">
      <c r="A14" s="18" t="s">
        <v>277</v>
      </c>
      <c r="B14" s="21" t="s">
        <v>278</v>
      </c>
      <c r="C14" s="21"/>
      <c r="D14" s="21"/>
      <c r="E14" s="15">
        <v>0</v>
      </c>
      <c r="F14" s="15">
        <v>0</v>
      </c>
      <c r="G14" s="15"/>
    </row>
    <row r="15" spans="1:7" ht="25.5">
      <c r="A15" s="18" t="s">
        <v>279</v>
      </c>
      <c r="B15" s="21" t="s">
        <v>280</v>
      </c>
      <c r="C15" s="21"/>
      <c r="D15" s="21"/>
      <c r="E15" s="15">
        <v>0</v>
      </c>
      <c r="F15" s="15">
        <v>0</v>
      </c>
      <c r="G15" s="15"/>
    </row>
    <row r="16" spans="1:7" ht="25.5">
      <c r="A16" s="18" t="s">
        <v>281</v>
      </c>
      <c r="B16" s="21" t="s">
        <v>282</v>
      </c>
      <c r="C16" s="21"/>
      <c r="D16" s="21"/>
      <c r="E16" s="15">
        <v>0</v>
      </c>
      <c r="F16" s="15">
        <v>0</v>
      </c>
      <c r="G16" s="15"/>
    </row>
    <row r="17" spans="1:7" ht="31.5" customHeight="1">
      <c r="A17" s="18" t="s">
        <v>283</v>
      </c>
      <c r="B17" s="21" t="s">
        <v>284</v>
      </c>
      <c r="C17" s="21"/>
      <c r="D17" s="21">
        <v>700</v>
      </c>
      <c r="E17" s="123">
        <v>700</v>
      </c>
      <c r="F17" s="15">
        <v>0</v>
      </c>
      <c r="G17" s="15"/>
    </row>
    <row r="18" spans="1:10" ht="28.5" customHeight="1">
      <c r="A18" s="25" t="s">
        <v>285</v>
      </c>
      <c r="B18" s="34" t="s">
        <v>286</v>
      </c>
      <c r="C18" s="34">
        <f>SUM(C12:C17)</f>
        <v>12369</v>
      </c>
      <c r="D18" s="34">
        <f>SUM(D12:D17)</f>
        <v>13333</v>
      </c>
      <c r="E18" s="34">
        <f>SUM(E12:E17)</f>
        <v>13333</v>
      </c>
      <c r="F18" s="34">
        <f>SUM(F12:F17)</f>
        <v>0</v>
      </c>
      <c r="G18" s="124">
        <f>SUM(G12:G17)</f>
        <v>0</v>
      </c>
      <c r="H18" s="125"/>
      <c r="I18" s="125"/>
      <c r="J18" s="125"/>
    </row>
    <row r="19" spans="1:7" ht="15.75" customHeight="1">
      <c r="A19" s="18" t="s">
        <v>287</v>
      </c>
      <c r="B19" s="21" t="s">
        <v>288</v>
      </c>
      <c r="C19" s="21"/>
      <c r="D19" s="21"/>
      <c r="E19" s="15">
        <v>0</v>
      </c>
      <c r="F19" s="15">
        <v>0</v>
      </c>
      <c r="G19" s="15"/>
    </row>
    <row r="20" spans="1:7" ht="25.5">
      <c r="A20" s="18" t="s">
        <v>289</v>
      </c>
      <c r="B20" s="21" t="s">
        <v>290</v>
      </c>
      <c r="C20" s="21"/>
      <c r="D20" s="21"/>
      <c r="E20" s="15">
        <v>0</v>
      </c>
      <c r="F20" s="15">
        <v>0</v>
      </c>
      <c r="G20" s="15"/>
    </row>
    <row r="21" spans="1:7" ht="25.5">
      <c r="A21" s="18" t="s">
        <v>291</v>
      </c>
      <c r="B21" s="21" t="s">
        <v>292</v>
      </c>
      <c r="C21" s="21"/>
      <c r="D21" s="21"/>
      <c r="E21" s="15">
        <v>0</v>
      </c>
      <c r="F21" s="15">
        <v>0</v>
      </c>
      <c r="G21" s="15"/>
    </row>
    <row r="22" spans="1:7" ht="25.5">
      <c r="A22" s="18" t="s">
        <v>293</v>
      </c>
      <c r="B22" s="21" t="s">
        <v>294</v>
      </c>
      <c r="C22" s="21"/>
      <c r="D22" s="21"/>
      <c r="E22" s="15">
        <v>0</v>
      </c>
      <c r="F22" s="15">
        <v>0</v>
      </c>
      <c r="G22" s="15"/>
    </row>
    <row r="23" spans="1:7" ht="25.5">
      <c r="A23" s="18" t="s">
        <v>295</v>
      </c>
      <c r="B23" s="21" t="s">
        <v>296</v>
      </c>
      <c r="C23" s="127">
        <v>7500</v>
      </c>
      <c r="D23" s="127">
        <v>7500</v>
      </c>
      <c r="E23" s="126">
        <v>7500</v>
      </c>
      <c r="F23" s="15">
        <v>0</v>
      </c>
      <c r="G23" s="15"/>
    </row>
    <row r="24" spans="1:7" ht="28.5">
      <c r="A24" s="25" t="s">
        <v>297</v>
      </c>
      <c r="B24" s="34" t="s">
        <v>298</v>
      </c>
      <c r="C24" s="88">
        <f>SUM(C19:C23)</f>
        <v>7500</v>
      </c>
      <c r="D24" s="88">
        <f>SUM(D19:D23)</f>
        <v>7500</v>
      </c>
      <c r="E24" s="88">
        <f>SUM(E19:E23)</f>
        <v>7500</v>
      </c>
      <c r="F24" s="46">
        <f>SUM(F19:F23)</f>
        <v>0</v>
      </c>
      <c r="G24" s="46">
        <f>SUM(G19:G23)</f>
        <v>0</v>
      </c>
    </row>
    <row r="25" spans="1:7" ht="15">
      <c r="A25" s="18" t="s">
        <v>299</v>
      </c>
      <c r="B25" s="21" t="s">
        <v>300</v>
      </c>
      <c r="C25" s="21"/>
      <c r="D25" s="21"/>
      <c r="E25" s="15">
        <v>0</v>
      </c>
      <c r="F25" s="15">
        <v>0</v>
      </c>
      <c r="G25" s="15"/>
    </row>
    <row r="26" spans="1:7" ht="15">
      <c r="A26" s="18" t="s">
        <v>301</v>
      </c>
      <c r="B26" s="21" t="s">
        <v>302</v>
      </c>
      <c r="C26" s="21"/>
      <c r="D26" s="21"/>
      <c r="E26" s="15">
        <v>0</v>
      </c>
      <c r="F26" s="15">
        <v>0</v>
      </c>
      <c r="G26" s="15"/>
    </row>
    <row r="27" spans="1:7" ht="15">
      <c r="A27" s="22" t="s">
        <v>303</v>
      </c>
      <c r="B27" s="54" t="s">
        <v>304</v>
      </c>
      <c r="C27" s="54"/>
      <c r="D27" s="54"/>
      <c r="E27" s="46">
        <f>SUM(E25:E26)</f>
        <v>0</v>
      </c>
      <c r="F27" s="46">
        <f>SUM(F25:F26)</f>
        <v>0</v>
      </c>
      <c r="G27" s="46">
        <f>SUM(G25:G26)</f>
        <v>0</v>
      </c>
    </row>
    <row r="28" spans="1:7" ht="15">
      <c r="A28" s="18" t="s">
        <v>305</v>
      </c>
      <c r="B28" s="21" t="s">
        <v>306</v>
      </c>
      <c r="C28" s="21"/>
      <c r="D28" s="21"/>
      <c r="E28" s="15"/>
      <c r="F28" s="15"/>
      <c r="G28" s="15"/>
    </row>
    <row r="29" spans="1:7" ht="15">
      <c r="A29" s="18" t="s">
        <v>307</v>
      </c>
      <c r="B29" s="21" t="s">
        <v>308</v>
      </c>
      <c r="C29" s="21"/>
      <c r="D29" s="21"/>
      <c r="E29" s="15"/>
      <c r="F29" s="15"/>
      <c r="G29" s="15"/>
    </row>
    <row r="30" spans="1:7" ht="15">
      <c r="A30" s="18" t="s">
        <v>309</v>
      </c>
      <c r="B30" s="21" t="s">
        <v>310</v>
      </c>
      <c r="C30" s="21">
        <v>350</v>
      </c>
      <c r="D30" s="21">
        <v>350</v>
      </c>
      <c r="E30" s="15">
        <v>350</v>
      </c>
      <c r="F30" s="15">
        <v>0</v>
      </c>
      <c r="G30" s="15"/>
    </row>
    <row r="31" spans="1:7" ht="15">
      <c r="A31" s="18" t="s">
        <v>311</v>
      </c>
      <c r="B31" s="21" t="s">
        <v>312</v>
      </c>
      <c r="C31" s="21">
        <v>2500</v>
      </c>
      <c r="D31" s="21">
        <v>2500</v>
      </c>
      <c r="E31" s="15">
        <v>2500</v>
      </c>
      <c r="F31" s="15">
        <v>0</v>
      </c>
      <c r="G31" s="15"/>
    </row>
    <row r="32" spans="1:7" ht="15">
      <c r="A32" s="18" t="s">
        <v>313</v>
      </c>
      <c r="B32" s="21" t="s">
        <v>314</v>
      </c>
      <c r="C32" s="21"/>
      <c r="D32" s="21"/>
      <c r="E32" s="15">
        <v>0</v>
      </c>
      <c r="F32" s="15">
        <v>0</v>
      </c>
      <c r="G32" s="15"/>
    </row>
    <row r="33" spans="1:7" ht="15">
      <c r="A33" s="18" t="s">
        <v>315</v>
      </c>
      <c r="B33" s="21" t="s">
        <v>316</v>
      </c>
      <c r="C33" s="21"/>
      <c r="D33" s="21"/>
      <c r="E33" s="15">
        <v>0</v>
      </c>
      <c r="F33" s="15">
        <v>0</v>
      </c>
      <c r="G33" s="15"/>
    </row>
    <row r="34" spans="1:7" ht="15">
      <c r="A34" s="18" t="s">
        <v>317</v>
      </c>
      <c r="B34" s="21" t="s">
        <v>318</v>
      </c>
      <c r="C34" s="21">
        <v>800</v>
      </c>
      <c r="D34" s="21">
        <v>800</v>
      </c>
      <c r="E34" s="15">
        <v>800</v>
      </c>
      <c r="F34" s="15">
        <v>0</v>
      </c>
      <c r="G34" s="15"/>
    </row>
    <row r="35" spans="1:7" ht="15">
      <c r="A35" s="18" t="s">
        <v>319</v>
      </c>
      <c r="B35" s="21" t="s">
        <v>320</v>
      </c>
      <c r="C35" s="21"/>
      <c r="D35" s="21"/>
      <c r="E35" s="15">
        <v>0</v>
      </c>
      <c r="F35" s="15">
        <v>0</v>
      </c>
      <c r="G35" s="15"/>
    </row>
    <row r="36" spans="1:7" ht="15" customHeight="1">
      <c r="A36" s="22" t="s">
        <v>321</v>
      </c>
      <c r="B36" s="54" t="s">
        <v>322</v>
      </c>
      <c r="C36" s="54">
        <f>SUM(C31:C35)</f>
        <v>3300</v>
      </c>
      <c r="D36" s="54">
        <f>SUM(D31:D35)</f>
        <v>3300</v>
      </c>
      <c r="E36" s="54">
        <f>SUM(E31:E35)</f>
        <v>3300</v>
      </c>
      <c r="F36" s="54">
        <f>SUM(F31:F35)</f>
        <v>0</v>
      </c>
      <c r="G36" s="46">
        <f>SUM(G31:G35)</f>
        <v>0</v>
      </c>
    </row>
    <row r="37" spans="1:7" ht="15">
      <c r="A37" s="18" t="s">
        <v>323</v>
      </c>
      <c r="B37" s="21" t="s">
        <v>324</v>
      </c>
      <c r="C37" s="21"/>
      <c r="D37" s="21"/>
      <c r="E37" s="15">
        <v>0</v>
      </c>
      <c r="F37" s="15">
        <v>0</v>
      </c>
      <c r="G37" s="15"/>
    </row>
    <row r="38" spans="1:7" ht="15">
      <c r="A38" s="25" t="s">
        <v>325</v>
      </c>
      <c r="B38" s="34" t="s">
        <v>326</v>
      </c>
      <c r="C38" s="34">
        <f>SUM(C27+C28+C29+C30+C36)</f>
        <v>3650</v>
      </c>
      <c r="D38" s="34">
        <f>SUM(D27+D28+D29+D30+D36)</f>
        <v>3650</v>
      </c>
      <c r="E38" s="34">
        <f>SUM(E27+E28+E29+E30+E36)</f>
        <v>3650</v>
      </c>
      <c r="F38" s="34">
        <f>SUM(F27+F28+F29+F30+F36)</f>
        <v>0</v>
      </c>
      <c r="G38" s="46">
        <f>SUM(G30+G36)</f>
        <v>0</v>
      </c>
    </row>
    <row r="39" spans="1:7" ht="15">
      <c r="A39" s="153"/>
      <c r="B39" s="125"/>
      <c r="C39" s="125"/>
      <c r="D39" s="125"/>
      <c r="E39" s="125"/>
      <c r="F39" s="125"/>
      <c r="G39" s="152"/>
    </row>
    <row r="40" spans="1:7" ht="15">
      <c r="A40" s="153"/>
      <c r="B40" s="125"/>
      <c r="C40" s="125"/>
      <c r="D40" s="125"/>
      <c r="E40" s="125"/>
      <c r="F40" s="125"/>
      <c r="G40" s="152"/>
    </row>
    <row r="41" spans="1:7" ht="15">
      <c r="A41" s="153"/>
      <c r="B41" s="125"/>
      <c r="C41" s="125"/>
      <c r="D41" s="125"/>
      <c r="E41" s="125"/>
      <c r="F41" s="125"/>
      <c r="G41" s="152"/>
    </row>
    <row r="42" spans="1:7" ht="15">
      <c r="A42" s="153"/>
      <c r="B42" s="125"/>
      <c r="C42" s="125"/>
      <c r="D42" s="125"/>
      <c r="E42" s="125"/>
      <c r="F42" s="125"/>
      <c r="G42" s="152"/>
    </row>
    <row r="43" spans="1:7" ht="15">
      <c r="A43" s="153"/>
      <c r="B43" s="125"/>
      <c r="C43" s="125"/>
      <c r="D43" s="125"/>
      <c r="E43" s="125"/>
      <c r="F43" s="125"/>
      <c r="G43" s="152"/>
    </row>
    <row r="44" spans="1:7" ht="36.75" customHeight="1">
      <c r="A44" s="10" t="s">
        <v>25</v>
      </c>
      <c r="B44" s="11" t="s">
        <v>260</v>
      </c>
      <c r="C44" s="11" t="s">
        <v>477</v>
      </c>
      <c r="D44" s="11" t="s">
        <v>622</v>
      </c>
      <c r="E44" s="53" t="s">
        <v>27</v>
      </c>
      <c r="F44" s="53" t="s">
        <v>28</v>
      </c>
      <c r="G44" s="53" t="s">
        <v>29</v>
      </c>
    </row>
    <row r="45" spans="1:7" ht="15">
      <c r="A45" s="27" t="s">
        <v>327</v>
      </c>
      <c r="B45" s="21" t="s">
        <v>328</v>
      </c>
      <c r="C45" s="21"/>
      <c r="D45" s="21"/>
      <c r="E45" s="15">
        <v>0</v>
      </c>
      <c r="F45" s="15">
        <v>0</v>
      </c>
      <c r="G45" s="15"/>
    </row>
    <row r="46" spans="1:7" ht="33" customHeight="1" hidden="1">
      <c r="A46" s="10" t="s">
        <v>25</v>
      </c>
      <c r="B46" s="11" t="s">
        <v>260</v>
      </c>
      <c r="C46" s="11"/>
      <c r="D46" s="11"/>
      <c r="E46" s="53" t="s">
        <v>27</v>
      </c>
      <c r="F46" s="53" t="s">
        <v>28</v>
      </c>
      <c r="G46" s="53" t="s">
        <v>29</v>
      </c>
    </row>
    <row r="47" spans="1:7" ht="15">
      <c r="A47" s="27" t="s">
        <v>329</v>
      </c>
      <c r="B47" s="21" t="s">
        <v>330</v>
      </c>
      <c r="C47" s="21">
        <v>5789</v>
      </c>
      <c r="D47" s="21">
        <v>5789</v>
      </c>
      <c r="E47" s="15">
        <v>5789</v>
      </c>
      <c r="F47" s="15"/>
      <c r="G47" s="15"/>
    </row>
    <row r="48" spans="1:7" ht="15">
      <c r="A48" s="27" t="s">
        <v>331</v>
      </c>
      <c r="B48" s="21" t="s">
        <v>332</v>
      </c>
      <c r="C48" s="21"/>
      <c r="D48" s="21"/>
      <c r="E48" s="15">
        <v>0</v>
      </c>
      <c r="F48" s="15">
        <v>0</v>
      </c>
      <c r="G48" s="15"/>
    </row>
    <row r="49" spans="1:7" ht="15">
      <c r="A49" s="27" t="s">
        <v>333</v>
      </c>
      <c r="B49" s="21" t="s">
        <v>334</v>
      </c>
      <c r="C49" s="21"/>
      <c r="D49" s="21"/>
      <c r="E49" s="15">
        <v>0</v>
      </c>
      <c r="F49" s="15">
        <v>0</v>
      </c>
      <c r="G49" s="15"/>
    </row>
    <row r="50" spans="1:7" ht="15">
      <c r="A50" s="27" t="s">
        <v>335</v>
      </c>
      <c r="B50" s="21" t="s">
        <v>336</v>
      </c>
      <c r="C50" s="21">
        <v>1690</v>
      </c>
      <c r="D50" s="21">
        <v>1690</v>
      </c>
      <c r="E50" s="15">
        <v>1690</v>
      </c>
      <c r="F50" s="15">
        <v>0</v>
      </c>
      <c r="G50" s="15"/>
    </row>
    <row r="51" spans="1:7" ht="15">
      <c r="A51" s="27" t="s">
        <v>337</v>
      </c>
      <c r="B51" s="21" t="s">
        <v>338</v>
      </c>
      <c r="C51" s="21">
        <v>1993</v>
      </c>
      <c r="D51" s="21">
        <v>1992</v>
      </c>
      <c r="E51" s="15">
        <v>1992</v>
      </c>
      <c r="F51" s="15"/>
      <c r="G51" s="15"/>
    </row>
    <row r="52" spans="1:7" ht="15">
      <c r="A52" s="27" t="s">
        <v>339</v>
      </c>
      <c r="B52" s="21" t="s">
        <v>340</v>
      </c>
      <c r="C52" s="21"/>
      <c r="D52" s="21"/>
      <c r="E52" s="15">
        <v>0</v>
      </c>
      <c r="F52" s="15">
        <v>0</v>
      </c>
      <c r="G52" s="15"/>
    </row>
    <row r="53" spans="1:7" ht="15">
      <c r="A53" s="27" t="s">
        <v>341</v>
      </c>
      <c r="B53" s="21" t="s">
        <v>342</v>
      </c>
      <c r="C53" s="21"/>
      <c r="D53" s="21"/>
      <c r="E53" s="15">
        <v>0</v>
      </c>
      <c r="F53" s="15">
        <v>0</v>
      </c>
      <c r="G53" s="15"/>
    </row>
    <row r="54" spans="1:7" ht="15">
      <c r="A54" s="27" t="s">
        <v>343</v>
      </c>
      <c r="B54" s="21" t="s">
        <v>344</v>
      </c>
      <c r="C54" s="21"/>
      <c r="D54" s="21"/>
      <c r="E54" s="15">
        <v>0</v>
      </c>
      <c r="F54" s="15">
        <v>0</v>
      </c>
      <c r="G54" s="15"/>
    </row>
    <row r="55" spans="1:7" ht="15">
      <c r="A55" s="27" t="s">
        <v>345</v>
      </c>
      <c r="B55" s="21" t="s">
        <v>346</v>
      </c>
      <c r="C55" s="21"/>
      <c r="D55" s="21"/>
      <c r="E55" s="15">
        <v>0</v>
      </c>
      <c r="F55" s="15">
        <v>0</v>
      </c>
      <c r="G55" s="15"/>
    </row>
    <row r="56" spans="1:7" ht="15">
      <c r="A56" s="29" t="s">
        <v>347</v>
      </c>
      <c r="B56" s="34" t="s">
        <v>348</v>
      </c>
      <c r="C56" s="34">
        <f>SUM(C45:C55)</f>
        <v>9472</v>
      </c>
      <c r="D56" s="34">
        <f>SUM(D45:D55)</f>
        <v>9471</v>
      </c>
      <c r="E56" s="34">
        <f>SUM(E45:E55)</f>
        <v>9471</v>
      </c>
      <c r="F56" s="46">
        <f>SUM(F45:F55)</f>
        <v>0</v>
      </c>
      <c r="G56" s="46">
        <f>SUM(G45:G55)</f>
        <v>0</v>
      </c>
    </row>
    <row r="57" spans="1:7" ht="15">
      <c r="A57" s="27" t="s">
        <v>349</v>
      </c>
      <c r="B57" s="21" t="s">
        <v>350</v>
      </c>
      <c r="C57" s="21"/>
      <c r="D57" s="21"/>
      <c r="E57" s="15">
        <v>0</v>
      </c>
      <c r="F57" s="15">
        <v>0</v>
      </c>
      <c r="G57" s="15"/>
    </row>
    <row r="58" spans="1:7" ht="15">
      <c r="A58" s="27" t="s">
        <v>351</v>
      </c>
      <c r="B58" s="21" t="s">
        <v>352</v>
      </c>
      <c r="C58" s="21"/>
      <c r="D58" s="21"/>
      <c r="E58" s="15">
        <v>0</v>
      </c>
      <c r="F58" s="15">
        <v>0</v>
      </c>
      <c r="G58" s="15"/>
    </row>
    <row r="59" spans="1:7" ht="15">
      <c r="A59" s="27" t="s">
        <v>353</v>
      </c>
      <c r="B59" s="21" t="s">
        <v>354</v>
      </c>
      <c r="C59" s="21"/>
      <c r="D59" s="21"/>
      <c r="E59" s="15">
        <v>0</v>
      </c>
      <c r="F59" s="15">
        <v>0</v>
      </c>
      <c r="G59" s="15"/>
    </row>
    <row r="60" spans="1:7" ht="15">
      <c r="A60" s="27" t="s">
        <v>355</v>
      </c>
      <c r="B60" s="21" t="s">
        <v>356</v>
      </c>
      <c r="C60" s="21"/>
      <c r="D60" s="21"/>
      <c r="E60" s="15">
        <v>0</v>
      </c>
      <c r="F60" s="15">
        <v>0</v>
      </c>
      <c r="G60" s="15"/>
    </row>
    <row r="61" spans="1:7" ht="15">
      <c r="A61" s="27" t="s">
        <v>357</v>
      </c>
      <c r="B61" s="21" t="s">
        <v>358</v>
      </c>
      <c r="C61" s="21"/>
      <c r="D61" s="21"/>
      <c r="E61" s="15">
        <v>0</v>
      </c>
      <c r="F61" s="15">
        <v>0</v>
      </c>
      <c r="G61" s="15"/>
    </row>
    <row r="62" spans="1:7" ht="15">
      <c r="A62" s="25" t="s">
        <v>359</v>
      </c>
      <c r="B62" s="34" t="s">
        <v>360</v>
      </c>
      <c r="C62" s="34"/>
      <c r="D62" s="34"/>
      <c r="E62" s="15">
        <v>0</v>
      </c>
      <c r="F62" s="15">
        <v>0</v>
      </c>
      <c r="G62" s="15"/>
    </row>
    <row r="63" spans="1:7" ht="25.5">
      <c r="A63" s="27" t="s">
        <v>361</v>
      </c>
      <c r="B63" s="21" t="s">
        <v>362</v>
      </c>
      <c r="C63" s="21"/>
      <c r="D63" s="21"/>
      <c r="E63" s="15">
        <v>0</v>
      </c>
      <c r="F63" s="15">
        <v>0</v>
      </c>
      <c r="G63" s="15"/>
    </row>
    <row r="64" spans="1:7" ht="25.5">
      <c r="A64" s="18" t="s">
        <v>363</v>
      </c>
      <c r="B64" s="21" t="s">
        <v>364</v>
      </c>
      <c r="C64" s="21"/>
      <c r="D64" s="21"/>
      <c r="E64" s="15">
        <v>0</v>
      </c>
      <c r="F64" s="15">
        <v>0</v>
      </c>
      <c r="G64" s="15"/>
    </row>
    <row r="65" spans="1:7" ht="15">
      <c r="A65" s="27" t="s">
        <v>365</v>
      </c>
      <c r="B65" s="21" t="s">
        <v>366</v>
      </c>
      <c r="C65" s="21"/>
      <c r="D65" s="21"/>
      <c r="E65" s="15">
        <v>0</v>
      </c>
      <c r="F65" s="15">
        <v>0</v>
      </c>
      <c r="G65" s="15"/>
    </row>
    <row r="66" spans="1:7" ht="15">
      <c r="A66" s="25" t="s">
        <v>367</v>
      </c>
      <c r="B66" s="34" t="s">
        <v>368</v>
      </c>
      <c r="C66" s="34"/>
      <c r="D66" s="34"/>
      <c r="E66" s="15">
        <v>0</v>
      </c>
      <c r="F66" s="15">
        <v>0</v>
      </c>
      <c r="G66" s="15"/>
    </row>
    <row r="67" spans="1:7" ht="25.5">
      <c r="A67" s="27" t="s">
        <v>369</v>
      </c>
      <c r="B67" s="21" t="s">
        <v>370</v>
      </c>
      <c r="C67" s="21"/>
      <c r="D67" s="21"/>
      <c r="E67" s="15">
        <v>0</v>
      </c>
      <c r="F67" s="15">
        <v>0</v>
      </c>
      <c r="G67" s="15"/>
    </row>
    <row r="68" spans="1:7" ht="25.5">
      <c r="A68" s="18" t="s">
        <v>371</v>
      </c>
      <c r="B68" s="21" t="s">
        <v>372</v>
      </c>
      <c r="C68" s="21"/>
      <c r="D68" s="21"/>
      <c r="E68" s="15">
        <v>0</v>
      </c>
      <c r="F68" s="15">
        <v>0</v>
      </c>
      <c r="G68" s="15"/>
    </row>
    <row r="69" spans="1:7" ht="15">
      <c r="A69" s="27" t="s">
        <v>373</v>
      </c>
      <c r="B69" s="21" t="s">
        <v>374</v>
      </c>
      <c r="C69" s="21"/>
      <c r="D69" s="21"/>
      <c r="E69" s="15">
        <v>0</v>
      </c>
      <c r="F69" s="15">
        <v>0</v>
      </c>
      <c r="G69" s="15"/>
    </row>
    <row r="70" spans="1:7" ht="15">
      <c r="A70" s="25" t="s">
        <v>375</v>
      </c>
      <c r="B70" s="34" t="s">
        <v>376</v>
      </c>
      <c r="C70" s="34"/>
      <c r="D70" s="34"/>
      <c r="E70" s="15">
        <f>SUM(E57:E69)</f>
        <v>0</v>
      </c>
      <c r="F70" s="15">
        <f>SUM(F57:F69)</f>
        <v>0</v>
      </c>
      <c r="G70" s="15">
        <f>SUM(G57:G69)</f>
        <v>0</v>
      </c>
    </row>
    <row r="71" spans="1:7" ht="15.75">
      <c r="A71" s="55" t="s">
        <v>377</v>
      </c>
      <c r="B71" s="56" t="s">
        <v>378</v>
      </c>
      <c r="C71" s="56">
        <f>SUM(C18+C24+C38+C56+C62+C66+C70)</f>
        <v>32991</v>
      </c>
      <c r="D71" s="56">
        <f>SUM(D18+D24+D38+D56+D62+D66+D70)</f>
        <v>33954</v>
      </c>
      <c r="E71" s="56">
        <f>SUM(E18+E24+E38+E56+E62+E66+E70)</f>
        <v>33954</v>
      </c>
      <c r="F71" s="56">
        <f>SUM(F18+F24+F38+F56+F62+F66+F70)</f>
        <v>0</v>
      </c>
      <c r="G71" s="46">
        <f>SUM(G18+G24+G38+G56+G62+G66+G70)</f>
        <v>0</v>
      </c>
    </row>
    <row r="72" spans="1:7" ht="15.75">
      <c r="A72" s="57" t="s">
        <v>379</v>
      </c>
      <c r="B72" s="56"/>
      <c r="C72" s="56">
        <v>4089</v>
      </c>
      <c r="D72" s="56">
        <v>5089</v>
      </c>
      <c r="E72" s="46"/>
      <c r="F72" s="46"/>
      <c r="G72" s="46">
        <f>SUM(G12+G38+G56-'kiadás működés, felhalmozás'!G80)</f>
        <v>0</v>
      </c>
    </row>
    <row r="73" spans="1:7" ht="15.75">
      <c r="A73" s="57" t="s">
        <v>380</v>
      </c>
      <c r="B73" s="56"/>
      <c r="C73" s="56">
        <v>-3594</v>
      </c>
      <c r="D73" s="56">
        <v>-4594</v>
      </c>
      <c r="E73" s="46"/>
      <c r="F73" s="46"/>
      <c r="G73" s="46">
        <f>SUM(G24+G62+G70-'kiadás működés, felhalmozás'!G106)</f>
        <v>0</v>
      </c>
    </row>
    <row r="74" spans="1:7" ht="15">
      <c r="A74" s="38" t="s">
        <v>381</v>
      </c>
      <c r="B74" s="18" t="s">
        <v>382</v>
      </c>
      <c r="C74" s="18"/>
      <c r="D74" s="18"/>
      <c r="E74" s="15">
        <v>0</v>
      </c>
      <c r="F74" s="15">
        <v>0</v>
      </c>
      <c r="G74" s="15"/>
    </row>
    <row r="75" spans="1:7" ht="25.5">
      <c r="A75" s="27" t="s">
        <v>383</v>
      </c>
      <c r="B75" s="18" t="s">
        <v>384</v>
      </c>
      <c r="C75" s="18"/>
      <c r="D75" s="18"/>
      <c r="E75" s="15">
        <v>0</v>
      </c>
      <c r="F75" s="15">
        <v>0</v>
      </c>
      <c r="G75" s="15"/>
    </row>
    <row r="76" spans="1:7" ht="15">
      <c r="A76" s="38" t="s">
        <v>385</v>
      </c>
      <c r="B76" s="18" t="s">
        <v>386</v>
      </c>
      <c r="C76" s="18"/>
      <c r="D76" s="18"/>
      <c r="E76" s="15">
        <v>0</v>
      </c>
      <c r="F76" s="15">
        <v>0</v>
      </c>
      <c r="G76" s="15"/>
    </row>
    <row r="77" spans="1:7" ht="15">
      <c r="A77" s="37" t="s">
        <v>387</v>
      </c>
      <c r="B77" s="22" t="s">
        <v>388</v>
      </c>
      <c r="C77" s="22">
        <f>+C82+N80</f>
        <v>0</v>
      </c>
      <c r="D77" s="22"/>
      <c r="E77" s="46">
        <f>SUM(E74:E76)</f>
        <v>0</v>
      </c>
      <c r="F77" s="46">
        <f>SUM(F74:F76)</f>
        <v>0</v>
      </c>
      <c r="G77" s="46">
        <f>SUM(G74:G76)</f>
        <v>0</v>
      </c>
    </row>
    <row r="78" spans="1:7" ht="15">
      <c r="A78" s="27" t="s">
        <v>389</v>
      </c>
      <c r="B78" s="18" t="s">
        <v>390</v>
      </c>
      <c r="C78" s="18"/>
      <c r="D78" s="18"/>
      <c r="E78" s="15">
        <v>0</v>
      </c>
      <c r="F78" s="15">
        <v>0</v>
      </c>
      <c r="G78" s="15"/>
    </row>
    <row r="79" spans="1:7" ht="15">
      <c r="A79" s="38" t="s">
        <v>391</v>
      </c>
      <c r="B79" s="18" t="s">
        <v>392</v>
      </c>
      <c r="C79" s="18"/>
      <c r="D79" s="18"/>
      <c r="E79" s="15">
        <v>0</v>
      </c>
      <c r="F79" s="15">
        <v>0</v>
      </c>
      <c r="G79" s="15"/>
    </row>
    <row r="80" spans="1:7" ht="15">
      <c r="A80" s="27" t="s">
        <v>393</v>
      </c>
      <c r="B80" s="18" t="s">
        <v>394</v>
      </c>
      <c r="C80" s="18"/>
      <c r="D80" s="18"/>
      <c r="E80" s="15">
        <v>0</v>
      </c>
      <c r="F80" s="15">
        <v>0</v>
      </c>
      <c r="G80" s="15"/>
    </row>
    <row r="81" spans="1:7" ht="15">
      <c r="A81" s="38" t="s">
        <v>395</v>
      </c>
      <c r="B81" s="18" t="s">
        <v>396</v>
      </c>
      <c r="C81" s="18"/>
      <c r="D81" s="18"/>
      <c r="E81" s="15">
        <v>0</v>
      </c>
      <c r="F81" s="15">
        <v>0</v>
      </c>
      <c r="G81" s="15"/>
    </row>
    <row r="82" spans="1:7" ht="15">
      <c r="A82" s="39" t="s">
        <v>397</v>
      </c>
      <c r="B82" s="22" t="s">
        <v>398</v>
      </c>
      <c r="C82" s="22"/>
      <c r="D82" s="22"/>
      <c r="E82" s="15">
        <f>SUM(E78:E81)</f>
        <v>0</v>
      </c>
      <c r="F82" s="15">
        <f>SUM(F78:F81)</f>
        <v>0</v>
      </c>
      <c r="G82" s="15">
        <f>SUM(G78:G81)</f>
        <v>0</v>
      </c>
    </row>
    <row r="83" spans="1:7" ht="25.5">
      <c r="A83" s="18" t="s">
        <v>399</v>
      </c>
      <c r="B83" s="18" t="s">
        <v>400</v>
      </c>
      <c r="C83" s="18"/>
      <c r="D83" s="18">
        <v>1689</v>
      </c>
      <c r="E83" s="15">
        <v>1689</v>
      </c>
      <c r="F83" s="15">
        <v>0</v>
      </c>
      <c r="G83" s="15"/>
    </row>
    <row r="84" spans="1:7" ht="25.5">
      <c r="A84" s="18" t="s">
        <v>401</v>
      </c>
      <c r="B84" s="18" t="s">
        <v>400</v>
      </c>
      <c r="C84" s="18"/>
      <c r="D84" s="18"/>
      <c r="E84" s="15">
        <v>0</v>
      </c>
      <c r="F84" s="15">
        <v>0</v>
      </c>
      <c r="G84" s="15"/>
    </row>
    <row r="85" spans="1:7" ht="25.5">
      <c r="A85" s="18" t="s">
        <v>402</v>
      </c>
      <c r="B85" s="18" t="s">
        <v>403</v>
      </c>
      <c r="C85" s="18"/>
      <c r="D85" s="18"/>
      <c r="E85" s="15">
        <v>0</v>
      </c>
      <c r="F85" s="15">
        <v>0</v>
      </c>
      <c r="G85" s="15"/>
    </row>
    <row r="86" spans="1:7" ht="25.5">
      <c r="A86" s="18" t="s">
        <v>404</v>
      </c>
      <c r="B86" s="18" t="s">
        <v>403</v>
      </c>
      <c r="C86" s="18"/>
      <c r="D86" s="18"/>
      <c r="E86" s="15">
        <v>0</v>
      </c>
      <c r="F86" s="15">
        <v>0</v>
      </c>
      <c r="G86" s="15"/>
    </row>
    <row r="87" spans="1:7" ht="15">
      <c r="A87" s="151"/>
      <c r="B87" s="151"/>
      <c r="C87" s="151"/>
      <c r="D87" s="151"/>
      <c r="E87" s="155"/>
      <c r="F87" s="155"/>
      <c r="G87" s="154"/>
    </row>
    <row r="88" spans="1:7" ht="15">
      <c r="A88" s="151"/>
      <c r="B88" s="151"/>
      <c r="C88" s="151"/>
      <c r="D88" s="151"/>
      <c r="E88" s="155"/>
      <c r="F88" s="155"/>
      <c r="G88" s="154"/>
    </row>
    <row r="89" spans="2:7" ht="60.75" customHeight="1">
      <c r="B89" s="151"/>
      <c r="C89" s="151"/>
      <c r="D89" s="151"/>
      <c r="E89" s="155"/>
      <c r="F89" s="155"/>
      <c r="G89" s="154"/>
    </row>
    <row r="90" spans="1:7" ht="15">
      <c r="A90" s="151"/>
      <c r="B90" s="151"/>
      <c r="C90" s="151"/>
      <c r="D90" s="151"/>
      <c r="E90" s="155"/>
      <c r="F90" s="155"/>
      <c r="G90" s="154"/>
    </row>
    <row r="91" spans="1:7" ht="33" customHeight="1">
      <c r="A91" s="10" t="s">
        <v>25</v>
      </c>
      <c r="B91" s="11" t="s">
        <v>260</v>
      </c>
      <c r="C91" s="11" t="s">
        <v>477</v>
      </c>
      <c r="D91" s="11" t="s">
        <v>622</v>
      </c>
      <c r="E91" s="53" t="s">
        <v>27</v>
      </c>
      <c r="F91" s="53" t="s">
        <v>28</v>
      </c>
      <c r="G91" s="53" t="s">
        <v>29</v>
      </c>
    </row>
    <row r="92" spans="1:7" ht="15">
      <c r="A92" s="22" t="s">
        <v>405</v>
      </c>
      <c r="B92" s="22" t="s">
        <v>406</v>
      </c>
      <c r="C92" s="22"/>
      <c r="D92" s="22">
        <f>SUM(D83+D84+D85+D86)</f>
        <v>1689</v>
      </c>
      <c r="E92" s="46">
        <f>SUM(E83:E86)</f>
        <v>1689</v>
      </c>
      <c r="F92" s="46">
        <f>SUM(F83:F86)</f>
        <v>0</v>
      </c>
      <c r="G92" s="46">
        <f>SUM(G83:G86)</f>
        <v>0</v>
      </c>
    </row>
    <row r="93" spans="1:7" ht="15">
      <c r="A93" s="38" t="s">
        <v>407</v>
      </c>
      <c r="B93" s="18" t="s">
        <v>408</v>
      </c>
      <c r="C93" s="18"/>
      <c r="D93" s="18"/>
      <c r="E93" s="15">
        <v>0</v>
      </c>
      <c r="F93" s="15">
        <v>0</v>
      </c>
      <c r="G93" s="15"/>
    </row>
    <row r="94" spans="1:7" ht="15">
      <c r="A94" s="38" t="s">
        <v>409</v>
      </c>
      <c r="B94" s="18" t="s">
        <v>410</v>
      </c>
      <c r="C94" s="18"/>
      <c r="D94" s="18"/>
      <c r="E94" s="15">
        <v>0</v>
      </c>
      <c r="F94" s="15">
        <v>0</v>
      </c>
      <c r="G94" s="15"/>
    </row>
    <row r="95" spans="1:7" ht="15">
      <c r="A95" s="38" t="s">
        <v>411</v>
      </c>
      <c r="B95" s="18" t="s">
        <v>412</v>
      </c>
      <c r="C95" s="18"/>
      <c r="D95" s="18"/>
      <c r="E95" s="15">
        <v>0</v>
      </c>
      <c r="F95" s="15">
        <v>0</v>
      </c>
      <c r="G95" s="15"/>
    </row>
    <row r="96" spans="1:7" ht="15">
      <c r="A96" s="38" t="s">
        <v>413</v>
      </c>
      <c r="B96" s="18" t="s">
        <v>414</v>
      </c>
      <c r="C96" s="18"/>
      <c r="D96" s="18"/>
      <c r="E96" s="15">
        <v>0</v>
      </c>
      <c r="F96" s="15">
        <v>0</v>
      </c>
      <c r="G96" s="15"/>
    </row>
    <row r="97" spans="1:7" ht="15">
      <c r="A97" s="27" t="s">
        <v>415</v>
      </c>
      <c r="B97" s="18" t="s">
        <v>416</v>
      </c>
      <c r="C97" s="18"/>
      <c r="D97" s="18"/>
      <c r="E97" s="15">
        <v>0</v>
      </c>
      <c r="F97" s="15">
        <v>0</v>
      </c>
      <c r="G97" s="15"/>
    </row>
    <row r="98" spans="1:7" ht="15">
      <c r="A98" s="37" t="s">
        <v>417</v>
      </c>
      <c r="B98" s="22" t="s">
        <v>418</v>
      </c>
      <c r="C98" s="22">
        <f>SUM(C77+C82+C92)</f>
        <v>0</v>
      </c>
      <c r="D98" s="22">
        <f>SUM(D77+D82+D92)</f>
        <v>1689</v>
      </c>
      <c r="E98" s="22">
        <f>SUM(E77+E82+E92)</f>
        <v>1689</v>
      </c>
      <c r="F98" s="46">
        <f>SUM(F77+F82+F92)</f>
        <v>0</v>
      </c>
      <c r="G98" s="46">
        <f>SUM(G77+G82+G92)</f>
        <v>0</v>
      </c>
    </row>
    <row r="99" spans="1:7" ht="15">
      <c r="A99" s="27" t="s">
        <v>419</v>
      </c>
      <c r="B99" s="18" t="s">
        <v>420</v>
      </c>
      <c r="C99" s="18"/>
      <c r="D99" s="18"/>
      <c r="E99" s="15">
        <v>0</v>
      </c>
      <c r="F99" s="15">
        <v>0</v>
      </c>
      <c r="G99" s="15"/>
    </row>
    <row r="100" spans="1:7" ht="15">
      <c r="A100" s="27" t="s">
        <v>421</v>
      </c>
      <c r="B100" s="18" t="s">
        <v>422</v>
      </c>
      <c r="C100" s="18"/>
      <c r="D100" s="18"/>
      <c r="E100" s="15">
        <v>0</v>
      </c>
      <c r="F100" s="15">
        <v>0</v>
      </c>
      <c r="G100" s="15"/>
    </row>
    <row r="101" spans="1:7" ht="15">
      <c r="A101" s="38" t="s">
        <v>423</v>
      </c>
      <c r="B101" s="18" t="s">
        <v>424</v>
      </c>
      <c r="C101" s="18"/>
      <c r="D101" s="18"/>
      <c r="E101" s="15">
        <v>0</v>
      </c>
      <c r="F101" s="15">
        <v>0</v>
      </c>
      <c r="G101" s="15"/>
    </row>
    <row r="102" spans="1:7" ht="15">
      <c r="A102" s="38" t="s">
        <v>425</v>
      </c>
      <c r="B102" s="18" t="s">
        <v>426</v>
      </c>
      <c r="C102" s="18"/>
      <c r="D102" s="18"/>
      <c r="E102" s="15">
        <v>0</v>
      </c>
      <c r="F102" s="15">
        <v>0</v>
      </c>
      <c r="G102" s="15"/>
    </row>
    <row r="103" spans="1:7" ht="15">
      <c r="A103" s="39" t="s">
        <v>427</v>
      </c>
      <c r="B103" s="22" t="s">
        <v>428</v>
      </c>
      <c r="C103" s="22"/>
      <c r="D103" s="22"/>
      <c r="E103" s="46">
        <f>SUM(E99:E102)</f>
        <v>0</v>
      </c>
      <c r="F103" s="46">
        <f>SUM(F99:F102)</f>
        <v>0</v>
      </c>
      <c r="G103" s="46">
        <f>SUM(G99:G102)</f>
        <v>0</v>
      </c>
    </row>
    <row r="104" spans="1:7" ht="25.5">
      <c r="A104" s="37" t="s">
        <v>429</v>
      </c>
      <c r="B104" s="22" t="s">
        <v>430</v>
      </c>
      <c r="C104" s="22"/>
      <c r="D104" s="22"/>
      <c r="E104" s="46">
        <v>0</v>
      </c>
      <c r="F104" s="46">
        <v>0</v>
      </c>
      <c r="G104" s="46"/>
    </row>
    <row r="105" spans="1:7" ht="15.75">
      <c r="A105" s="58" t="s">
        <v>431</v>
      </c>
      <c r="B105" s="59" t="s">
        <v>432</v>
      </c>
      <c r="C105" s="59">
        <f>SUM(C98+C103+C104)</f>
        <v>0</v>
      </c>
      <c r="D105" s="59">
        <f>SUM(D98+D103+D104)</f>
        <v>1689</v>
      </c>
      <c r="E105" s="59">
        <f>SUM(E98+E103+E104)</f>
        <v>1689</v>
      </c>
      <c r="F105" s="46">
        <f>SUM(F98+F103+F104)</f>
        <v>0</v>
      </c>
      <c r="G105" s="46">
        <f>SUM(G98+G103+G104)</f>
        <v>0</v>
      </c>
    </row>
    <row r="106" spans="1:7" ht="15.75">
      <c r="A106" s="57" t="s">
        <v>22</v>
      </c>
      <c r="B106" s="60"/>
      <c r="C106" s="57">
        <f>SUM(C18+C24+C38+C56+C62+C66+C70+C105)</f>
        <v>32991</v>
      </c>
      <c r="D106" s="57">
        <f>SUM(D18+D24+D38+D56+D62+D66+D70+D105)</f>
        <v>35643</v>
      </c>
      <c r="E106" s="57">
        <f>SUM(E18+E24+E38+E56+E62+E66+E70+E105)</f>
        <v>35643</v>
      </c>
      <c r="F106" s="57">
        <f>SUM(F18+F24+F38+F56+F62+F66+F70+F105)</f>
        <v>0</v>
      </c>
      <c r="G106" s="46">
        <f>SUM(G18+G24+G38+G56+G62+G66+G70+G105)</f>
        <v>0</v>
      </c>
    </row>
  </sheetData>
  <sheetProtection/>
  <mergeCells count="4">
    <mergeCell ref="A3:G3"/>
    <mergeCell ref="A4:G4"/>
    <mergeCell ref="A1:G1"/>
    <mergeCell ref="A2:G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67.57421875" style="1" customWidth="1"/>
    <col min="2" max="2" width="28.00390625" style="1" customWidth="1"/>
    <col min="3" max="4" width="21.140625" style="1" hidden="1" customWidth="1"/>
    <col min="5" max="5" width="18.421875" style="1" hidden="1" customWidth="1"/>
    <col min="6" max="16384" width="9.140625" style="1" customWidth="1"/>
  </cols>
  <sheetData>
    <row r="1" spans="1:2" ht="15">
      <c r="A1" s="156"/>
      <c r="B1" s="156"/>
    </row>
    <row r="2" spans="1:6" ht="15">
      <c r="A2" s="156" t="s">
        <v>616</v>
      </c>
      <c r="B2" s="156"/>
      <c r="C2" s="70"/>
      <c r="D2" s="70"/>
      <c r="E2" s="70"/>
      <c r="F2" s="70"/>
    </row>
    <row r="3" spans="1:6" ht="15.75">
      <c r="A3" s="161" t="s">
        <v>611</v>
      </c>
      <c r="B3" s="166"/>
      <c r="C3" s="71"/>
      <c r="D3" s="71"/>
      <c r="E3" s="71"/>
      <c r="F3" s="72"/>
    </row>
    <row r="4" spans="1:5" ht="16.5">
      <c r="A4" s="164" t="s">
        <v>433</v>
      </c>
      <c r="B4" s="165"/>
      <c r="C4" s="165"/>
      <c r="D4" s="165"/>
      <c r="E4" s="165"/>
    </row>
    <row r="5" ht="15">
      <c r="A5" s="61"/>
    </row>
    <row r="6" ht="15">
      <c r="A6" s="61"/>
    </row>
    <row r="7" spans="1:5" ht="66.75" customHeight="1">
      <c r="A7" s="62" t="s">
        <v>434</v>
      </c>
      <c r="B7" s="63" t="s">
        <v>435</v>
      </c>
      <c r="C7" s="64" t="s">
        <v>436</v>
      </c>
      <c r="D7" s="64" t="s">
        <v>436</v>
      </c>
      <c r="E7" s="65" t="s">
        <v>437</v>
      </c>
    </row>
    <row r="8" spans="1:5" ht="15">
      <c r="A8" s="64" t="s">
        <v>438</v>
      </c>
      <c r="B8" s="66"/>
      <c r="C8" s="66"/>
      <c r="D8" s="66"/>
      <c r="E8" s="15"/>
    </row>
    <row r="9" spans="1:5" ht="15">
      <c r="A9" s="64" t="s">
        <v>439</v>
      </c>
      <c r="B9" s="66"/>
      <c r="C9" s="66"/>
      <c r="D9" s="66"/>
      <c r="E9" s="15"/>
    </row>
    <row r="10" spans="1:5" ht="15">
      <c r="A10" s="64" t="s">
        <v>440</v>
      </c>
      <c r="B10" s="66"/>
      <c r="C10" s="66"/>
      <c r="D10" s="66"/>
      <c r="E10" s="15"/>
    </row>
    <row r="11" spans="1:5" ht="15">
      <c r="A11" s="64" t="s">
        <v>441</v>
      </c>
      <c r="B11" s="66"/>
      <c r="C11" s="66"/>
      <c r="D11" s="66"/>
      <c r="E11" s="15"/>
    </row>
    <row r="12" spans="1:5" ht="15">
      <c r="A12" s="67" t="s">
        <v>442</v>
      </c>
      <c r="B12" s="66"/>
      <c r="C12" s="66"/>
      <c r="D12" s="66"/>
      <c r="E12" s="15"/>
    </row>
    <row r="13" spans="1:5" ht="15">
      <c r="A13" s="64" t="s">
        <v>443</v>
      </c>
      <c r="B13" s="66"/>
      <c r="C13" s="66"/>
      <c r="D13" s="66"/>
      <c r="E13" s="15"/>
    </row>
    <row r="14" spans="1:5" ht="25.5">
      <c r="A14" s="64" t="s">
        <v>444</v>
      </c>
      <c r="B14" s="66"/>
      <c r="C14" s="66"/>
      <c r="D14" s="66"/>
      <c r="E14" s="15"/>
    </row>
    <row r="15" spans="1:5" ht="15">
      <c r="A15" s="64" t="s">
        <v>445</v>
      </c>
      <c r="B15" s="66"/>
      <c r="C15" s="66"/>
      <c r="D15" s="66"/>
      <c r="E15" s="15"/>
    </row>
    <row r="16" spans="1:5" ht="15">
      <c r="A16" s="64" t="s">
        <v>446</v>
      </c>
      <c r="B16" s="66"/>
      <c r="C16" s="66"/>
      <c r="D16" s="66"/>
      <c r="E16" s="15"/>
    </row>
    <row r="17" spans="1:5" ht="15">
      <c r="A17" s="64" t="s">
        <v>447</v>
      </c>
      <c r="B17" s="66"/>
      <c r="C17" s="66"/>
      <c r="D17" s="66"/>
      <c r="E17" s="15"/>
    </row>
    <row r="18" spans="1:5" ht="15">
      <c r="A18" s="64" t="s">
        <v>448</v>
      </c>
      <c r="B18" s="66"/>
      <c r="C18" s="66"/>
      <c r="D18" s="66"/>
      <c r="E18" s="15"/>
    </row>
    <row r="19" spans="1:5" ht="15">
      <c r="A19" s="64" t="s">
        <v>449</v>
      </c>
      <c r="B19" s="66"/>
      <c r="C19" s="66"/>
      <c r="D19" s="66"/>
      <c r="E19" s="15"/>
    </row>
    <row r="20" spans="1:5" ht="15">
      <c r="A20" s="67" t="s">
        <v>450</v>
      </c>
      <c r="B20" s="66"/>
      <c r="C20" s="66"/>
      <c r="D20" s="66"/>
      <c r="E20" s="15"/>
    </row>
    <row r="21" spans="1:5" ht="25.5">
      <c r="A21" s="64" t="s">
        <v>451</v>
      </c>
      <c r="B21" s="66">
        <v>2</v>
      </c>
      <c r="C21" s="66"/>
      <c r="D21" s="66"/>
      <c r="E21" s="15"/>
    </row>
    <row r="22" spans="1:5" ht="15">
      <c r="A22" s="64" t="s">
        <v>452</v>
      </c>
      <c r="B22" s="66">
        <v>0</v>
      </c>
      <c r="C22" s="66"/>
      <c r="D22" s="66"/>
      <c r="E22" s="15"/>
    </row>
    <row r="23" spans="1:5" ht="15">
      <c r="A23" s="64" t="s">
        <v>453</v>
      </c>
      <c r="B23" s="66">
        <v>1</v>
      </c>
      <c r="C23" s="66"/>
      <c r="D23" s="66"/>
      <c r="E23" s="15"/>
    </row>
    <row r="24" spans="1:5" ht="15">
      <c r="A24" s="67" t="s">
        <v>454</v>
      </c>
      <c r="B24" s="66">
        <f>SUM(B21:B23)</f>
        <v>3</v>
      </c>
      <c r="C24" s="66"/>
      <c r="D24" s="66"/>
      <c r="E24" s="15"/>
    </row>
    <row r="25" spans="1:5" ht="15">
      <c r="A25" s="64" t="s">
        <v>455</v>
      </c>
      <c r="B25" s="66">
        <v>1</v>
      </c>
      <c r="C25" s="66"/>
      <c r="D25" s="66"/>
      <c r="E25" s="15"/>
    </row>
    <row r="26" spans="1:5" ht="21" customHeight="1">
      <c r="A26" s="64" t="s">
        <v>456</v>
      </c>
      <c r="B26" s="66">
        <v>4</v>
      </c>
      <c r="C26" s="66"/>
      <c r="D26" s="66"/>
      <c r="E26" s="15"/>
    </row>
    <row r="27" spans="1:5" ht="25.5">
      <c r="A27" s="64" t="s">
        <v>457</v>
      </c>
      <c r="B27" s="66">
        <v>0</v>
      </c>
      <c r="C27" s="66"/>
      <c r="D27" s="66"/>
      <c r="E27" s="15"/>
    </row>
    <row r="28" spans="1:5" ht="15">
      <c r="A28" s="67" t="s">
        <v>458</v>
      </c>
      <c r="B28" s="66">
        <f>SUM(B25:B27)</f>
        <v>5</v>
      </c>
      <c r="C28" s="66"/>
      <c r="D28" s="66"/>
      <c r="E28" s="15"/>
    </row>
    <row r="29" spans="1:5" ht="25.5">
      <c r="A29" s="67" t="s">
        <v>459</v>
      </c>
      <c r="B29" s="69">
        <v>2</v>
      </c>
      <c r="C29" s="68"/>
      <c r="D29" s="68"/>
      <c r="E29" s="15"/>
    </row>
    <row r="30" spans="1:5" ht="25.5">
      <c r="A30" s="64" t="s">
        <v>460</v>
      </c>
      <c r="B30" s="66">
        <v>0</v>
      </c>
      <c r="C30" s="66"/>
      <c r="D30" s="66"/>
      <c r="E30" s="15"/>
    </row>
    <row r="31" spans="1:5" ht="38.25">
      <c r="A31" s="64" t="s">
        <v>461</v>
      </c>
      <c r="B31" s="66">
        <v>0</v>
      </c>
      <c r="C31" s="66"/>
      <c r="D31" s="66"/>
      <c r="E31" s="15"/>
    </row>
    <row r="32" spans="1:5" ht="25.5">
      <c r="A32" s="64" t="s">
        <v>462</v>
      </c>
      <c r="B32" s="66">
        <v>0</v>
      </c>
      <c r="C32" s="66"/>
      <c r="D32" s="66"/>
      <c r="E32" s="15"/>
    </row>
    <row r="33" spans="1:5" ht="15">
      <c r="A33" s="64" t="s">
        <v>463</v>
      </c>
      <c r="B33" s="66">
        <v>0</v>
      </c>
      <c r="C33" s="66"/>
      <c r="D33" s="66"/>
      <c r="E33" s="15"/>
    </row>
    <row r="34" spans="1:5" ht="38.25">
      <c r="A34" s="67" t="s">
        <v>464</v>
      </c>
      <c r="B34" s="66"/>
      <c r="C34" s="66"/>
      <c r="D34" s="66"/>
      <c r="E34" s="15"/>
    </row>
  </sheetData>
  <sheetProtection/>
  <mergeCells count="4">
    <mergeCell ref="A4:E4"/>
    <mergeCell ref="A1:B1"/>
    <mergeCell ref="A3:B3"/>
    <mergeCell ref="A2:B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4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54.28125" style="1" customWidth="1"/>
    <col min="2" max="2" width="15.28125" style="1" customWidth="1"/>
    <col min="3" max="3" width="17.7109375" style="1" customWidth="1"/>
    <col min="4" max="4" width="16.7109375" style="1" hidden="1" customWidth="1"/>
    <col min="5" max="5" width="17.00390625" style="1" hidden="1" customWidth="1"/>
    <col min="6" max="6" width="13.8515625" style="1" hidden="1" customWidth="1"/>
    <col min="7" max="7" width="10.7109375" style="1" hidden="1" customWidth="1"/>
    <col min="8" max="8" width="11.57421875" style="1" hidden="1" customWidth="1"/>
    <col min="9" max="16384" width="9.140625" style="1" customWidth="1"/>
  </cols>
  <sheetData>
    <row r="2" spans="1:6" ht="15">
      <c r="A2" s="156" t="s">
        <v>617</v>
      </c>
      <c r="B2" s="156"/>
      <c r="C2" s="156"/>
      <c r="D2" s="156"/>
      <c r="E2" s="156"/>
      <c r="F2" s="156"/>
    </row>
    <row r="3" spans="1:6" ht="15.75">
      <c r="A3" s="161" t="s">
        <v>611</v>
      </c>
      <c r="B3" s="162"/>
      <c r="C3" s="162"/>
      <c r="D3" s="162"/>
      <c r="E3" s="162"/>
      <c r="F3" s="167"/>
    </row>
    <row r="4" spans="1:8" ht="16.5">
      <c r="A4" s="164" t="s">
        <v>465</v>
      </c>
      <c r="B4" s="163"/>
      <c r="C4" s="163"/>
      <c r="D4" s="163"/>
      <c r="E4" s="163"/>
      <c r="F4" s="163"/>
      <c r="G4" s="163"/>
      <c r="H4" s="163"/>
    </row>
    <row r="5" spans="1:8" ht="19.5">
      <c r="A5" s="3"/>
      <c r="B5" s="8"/>
      <c r="C5" s="8"/>
      <c r="D5" s="8"/>
      <c r="E5" s="8"/>
      <c r="F5" s="8"/>
      <c r="G5" s="8"/>
      <c r="H5" s="8"/>
    </row>
    <row r="6" spans="1:8" ht="19.5">
      <c r="A6" s="3"/>
      <c r="B6" s="8"/>
      <c r="C6" s="8"/>
      <c r="D6" s="8"/>
      <c r="E6" s="8"/>
      <c r="F6" s="8"/>
      <c r="G6" s="8"/>
      <c r="H6" s="8"/>
    </row>
    <row r="7" spans="1:8" ht="19.5">
      <c r="A7" s="3"/>
      <c r="B7" s="8"/>
      <c r="C7" s="8"/>
      <c r="D7" s="8"/>
      <c r="E7" s="8"/>
      <c r="F7" s="8"/>
      <c r="G7" s="8"/>
      <c r="H7" s="8"/>
    </row>
    <row r="9" spans="1:8" ht="38.25">
      <c r="A9" s="10" t="s">
        <v>25</v>
      </c>
      <c r="B9" s="11" t="s">
        <v>26</v>
      </c>
      <c r="C9" s="12" t="s">
        <v>24</v>
      </c>
      <c r="D9" s="12" t="s">
        <v>466</v>
      </c>
      <c r="E9" s="12" t="s">
        <v>466</v>
      </c>
      <c r="F9" s="12" t="s">
        <v>466</v>
      </c>
      <c r="G9" s="12" t="s">
        <v>466</v>
      </c>
      <c r="H9" s="73" t="s">
        <v>437</v>
      </c>
    </row>
    <row r="10" spans="1:8" ht="15" hidden="1">
      <c r="A10" s="15"/>
      <c r="B10" s="15"/>
      <c r="C10" s="15"/>
      <c r="D10" s="15"/>
      <c r="E10" s="15"/>
      <c r="F10" s="15"/>
      <c r="G10" s="15"/>
      <c r="H10" s="15"/>
    </row>
    <row r="11" spans="1:8" ht="15" hidden="1">
      <c r="A11" s="15"/>
      <c r="B11" s="15"/>
      <c r="C11" s="15"/>
      <c r="D11" s="15"/>
      <c r="E11" s="15"/>
      <c r="F11" s="15"/>
      <c r="G11" s="15"/>
      <c r="H11" s="15"/>
    </row>
    <row r="12" spans="1:8" ht="15" hidden="1">
      <c r="A12" s="15"/>
      <c r="B12" s="15"/>
      <c r="C12" s="15"/>
      <c r="D12" s="15"/>
      <c r="E12" s="15"/>
      <c r="F12" s="15"/>
      <c r="G12" s="15"/>
      <c r="H12" s="15"/>
    </row>
    <row r="13" spans="1:8" ht="15" hidden="1">
      <c r="A13" s="15"/>
      <c r="B13" s="15"/>
      <c r="C13" s="15"/>
      <c r="D13" s="15"/>
      <c r="E13" s="15"/>
      <c r="F13" s="15"/>
      <c r="G13" s="15"/>
      <c r="H13" s="15"/>
    </row>
    <row r="14" spans="1:8" ht="15" hidden="1">
      <c r="A14" s="27" t="s">
        <v>166</v>
      </c>
      <c r="B14" s="21" t="s">
        <v>167</v>
      </c>
      <c r="C14" s="15"/>
      <c r="D14" s="15"/>
      <c r="E14" s="15"/>
      <c r="F14" s="15"/>
      <c r="G14" s="15"/>
      <c r="H14" s="15"/>
    </row>
    <row r="15" spans="1:8" ht="15" hidden="1">
      <c r="A15" s="27"/>
      <c r="B15" s="21"/>
      <c r="C15" s="15"/>
      <c r="D15" s="15"/>
      <c r="E15" s="15"/>
      <c r="F15" s="15"/>
      <c r="G15" s="15"/>
      <c r="H15" s="15"/>
    </row>
    <row r="16" spans="1:8" ht="15" hidden="1">
      <c r="A16" s="27"/>
      <c r="B16" s="21"/>
      <c r="C16" s="15"/>
      <c r="D16" s="15"/>
      <c r="E16" s="15"/>
      <c r="F16" s="15"/>
      <c r="G16" s="15"/>
      <c r="H16" s="15"/>
    </row>
    <row r="17" spans="1:8" ht="15" hidden="1">
      <c r="A17" s="27"/>
      <c r="B17" s="21"/>
      <c r="C17" s="15"/>
      <c r="D17" s="15"/>
      <c r="E17" s="15"/>
      <c r="F17" s="15"/>
      <c r="G17" s="15"/>
      <c r="H17" s="15"/>
    </row>
    <row r="18" spans="1:8" ht="15" hidden="1">
      <c r="A18" s="27"/>
      <c r="B18" s="21"/>
      <c r="C18" s="15"/>
      <c r="D18" s="15"/>
      <c r="E18" s="15"/>
      <c r="F18" s="15"/>
      <c r="G18" s="15"/>
      <c r="H18" s="15"/>
    </row>
    <row r="19" spans="1:8" s="47" customFormat="1" ht="22.5" customHeight="1">
      <c r="A19" s="37" t="s">
        <v>467</v>
      </c>
      <c r="B19" s="54" t="s">
        <v>169</v>
      </c>
      <c r="C19" s="46"/>
      <c r="D19" s="46"/>
      <c r="E19" s="46"/>
      <c r="F19" s="46"/>
      <c r="G19" s="46"/>
      <c r="H19" s="46"/>
    </row>
    <row r="20" spans="1:8" ht="15" hidden="1">
      <c r="A20" s="27"/>
      <c r="B20" s="21"/>
      <c r="C20" s="15"/>
      <c r="D20" s="15"/>
      <c r="E20" s="15"/>
      <c r="F20" s="15"/>
      <c r="G20" s="15"/>
      <c r="H20" s="15"/>
    </row>
    <row r="21" spans="1:8" ht="15" hidden="1">
      <c r="A21" s="27"/>
      <c r="B21" s="21"/>
      <c r="C21" s="15"/>
      <c r="D21" s="15"/>
      <c r="E21" s="15"/>
      <c r="F21" s="15"/>
      <c r="G21" s="15"/>
      <c r="H21" s="15"/>
    </row>
    <row r="22" spans="1:8" ht="15" hidden="1">
      <c r="A22" s="27"/>
      <c r="B22" s="21"/>
      <c r="C22" s="15"/>
      <c r="D22" s="15"/>
      <c r="E22" s="15"/>
      <c r="F22" s="15"/>
      <c r="G22" s="15"/>
      <c r="H22" s="15"/>
    </row>
    <row r="23" spans="1:8" ht="15" hidden="1">
      <c r="A23" s="27"/>
      <c r="B23" s="21"/>
      <c r="C23" s="15"/>
      <c r="D23" s="15"/>
      <c r="E23" s="15"/>
      <c r="F23" s="15"/>
      <c r="G23" s="15"/>
      <c r="H23" s="15"/>
    </row>
    <row r="24" spans="1:8" ht="15" hidden="1">
      <c r="A24" s="18" t="s">
        <v>170</v>
      </c>
      <c r="B24" s="21" t="s">
        <v>171</v>
      </c>
      <c r="C24" s="15"/>
      <c r="D24" s="15"/>
      <c r="E24" s="15"/>
      <c r="F24" s="15"/>
      <c r="G24" s="15"/>
      <c r="H24" s="15"/>
    </row>
    <row r="25" spans="1:8" ht="15" hidden="1">
      <c r="A25" s="18"/>
      <c r="B25" s="21"/>
      <c r="C25" s="15"/>
      <c r="D25" s="15"/>
      <c r="E25" s="15"/>
      <c r="F25" s="15"/>
      <c r="G25" s="15"/>
      <c r="H25" s="15"/>
    </row>
    <row r="26" spans="1:8" ht="15" hidden="1">
      <c r="A26" s="18"/>
      <c r="B26" s="21"/>
      <c r="C26" s="15"/>
      <c r="D26" s="15"/>
      <c r="E26" s="15"/>
      <c r="F26" s="15"/>
      <c r="G26" s="15"/>
      <c r="H26" s="15"/>
    </row>
    <row r="27" spans="1:8" ht="15" hidden="1">
      <c r="A27" s="27" t="s">
        <v>172</v>
      </c>
      <c r="B27" s="21" t="s">
        <v>173</v>
      </c>
      <c r="C27" s="15"/>
      <c r="D27" s="15"/>
      <c r="E27" s="15"/>
      <c r="F27" s="15"/>
      <c r="G27" s="15"/>
      <c r="H27" s="15"/>
    </row>
    <row r="28" spans="1:8" ht="15" hidden="1">
      <c r="A28" s="27"/>
      <c r="B28" s="21"/>
      <c r="C28" s="15"/>
      <c r="D28" s="15"/>
      <c r="E28" s="15"/>
      <c r="F28" s="15"/>
      <c r="G28" s="15"/>
      <c r="H28" s="15"/>
    </row>
    <row r="29" spans="1:8" ht="15" hidden="1">
      <c r="A29" s="27"/>
      <c r="B29" s="21"/>
      <c r="C29" s="15"/>
      <c r="D29" s="15"/>
      <c r="E29" s="15"/>
      <c r="F29" s="15"/>
      <c r="G29" s="15"/>
      <c r="H29" s="15"/>
    </row>
    <row r="30" spans="1:8" ht="15" hidden="1">
      <c r="A30" s="27" t="s">
        <v>174</v>
      </c>
      <c r="B30" s="21" t="s">
        <v>175</v>
      </c>
      <c r="C30" s="15"/>
      <c r="D30" s="15"/>
      <c r="E30" s="15"/>
      <c r="F30" s="15"/>
      <c r="G30" s="15"/>
      <c r="H30" s="15"/>
    </row>
    <row r="31" spans="1:8" ht="15" hidden="1">
      <c r="A31" s="27"/>
      <c r="B31" s="21"/>
      <c r="C31" s="15"/>
      <c r="D31" s="15"/>
      <c r="E31" s="15"/>
      <c r="F31" s="15"/>
      <c r="G31" s="15"/>
      <c r="H31" s="15"/>
    </row>
    <row r="32" spans="1:8" ht="15" hidden="1">
      <c r="A32" s="27"/>
      <c r="B32" s="21"/>
      <c r="C32" s="15"/>
      <c r="D32" s="15"/>
      <c r="E32" s="15"/>
      <c r="F32" s="15"/>
      <c r="G32" s="15"/>
      <c r="H32" s="15"/>
    </row>
    <row r="33" spans="1:8" ht="15" hidden="1">
      <c r="A33" s="18" t="s">
        <v>176</v>
      </c>
      <c r="B33" s="21" t="s">
        <v>177</v>
      </c>
      <c r="C33" s="15"/>
      <c r="D33" s="15"/>
      <c r="E33" s="15"/>
      <c r="F33" s="15"/>
      <c r="G33" s="15"/>
      <c r="H33" s="15"/>
    </row>
    <row r="34" spans="1:8" ht="18" customHeight="1">
      <c r="A34" s="18" t="s">
        <v>612</v>
      </c>
      <c r="B34" s="21"/>
      <c r="C34" s="15">
        <v>608</v>
      </c>
      <c r="D34" s="15"/>
      <c r="E34" s="15"/>
      <c r="F34" s="15"/>
      <c r="G34" s="15"/>
      <c r="H34" s="15"/>
    </row>
    <row r="35" spans="1:8" ht="24" customHeight="1">
      <c r="A35" s="18" t="s">
        <v>178</v>
      </c>
      <c r="B35" s="21" t="s">
        <v>179</v>
      </c>
      <c r="C35" s="15">
        <v>165</v>
      </c>
      <c r="D35" s="15"/>
      <c r="E35" s="15"/>
      <c r="F35" s="15"/>
      <c r="G35" s="15"/>
      <c r="H35" s="15"/>
    </row>
    <row r="36" spans="1:8" ht="22.5" customHeight="1">
      <c r="A36" s="74" t="s">
        <v>180</v>
      </c>
      <c r="B36" s="75" t="s">
        <v>181</v>
      </c>
      <c r="C36" s="46">
        <f>SUM(C34:C35)</f>
        <v>773</v>
      </c>
      <c r="D36" s="15"/>
      <c r="E36" s="15"/>
      <c r="F36" s="15"/>
      <c r="G36" s="15"/>
      <c r="H36" s="15"/>
    </row>
    <row r="37" spans="1:8" ht="15.75" hidden="1">
      <c r="A37" s="76"/>
      <c r="B37" s="54"/>
      <c r="C37" s="15"/>
      <c r="D37" s="15"/>
      <c r="E37" s="15"/>
      <c r="F37" s="15"/>
      <c r="G37" s="15"/>
      <c r="H37" s="15"/>
    </row>
    <row r="38" spans="1:8" ht="15.75" hidden="1">
      <c r="A38" s="76"/>
      <c r="B38" s="54"/>
      <c r="C38" s="15"/>
      <c r="D38" s="15"/>
      <c r="E38" s="15"/>
      <c r="F38" s="15"/>
      <c r="G38" s="15"/>
      <c r="H38" s="15"/>
    </row>
    <row r="39" spans="1:8" ht="15.75" hidden="1">
      <c r="A39" s="76"/>
      <c r="B39" s="54"/>
      <c r="C39" s="15"/>
      <c r="D39" s="15"/>
      <c r="E39" s="15"/>
      <c r="F39" s="15"/>
      <c r="G39" s="15"/>
      <c r="H39" s="15"/>
    </row>
    <row r="40" spans="1:8" ht="15.75" hidden="1">
      <c r="A40" s="76"/>
      <c r="B40" s="54"/>
      <c r="C40" s="15"/>
      <c r="D40" s="15"/>
      <c r="E40" s="15"/>
      <c r="F40" s="15"/>
      <c r="G40" s="15"/>
      <c r="H40" s="15"/>
    </row>
    <row r="41" spans="1:8" ht="15" hidden="1">
      <c r="A41" s="27" t="s">
        <v>182</v>
      </c>
      <c r="B41" s="21" t="s">
        <v>183</v>
      </c>
      <c r="C41" s="15"/>
      <c r="D41" s="15"/>
      <c r="E41" s="15"/>
      <c r="F41" s="15"/>
      <c r="G41" s="15"/>
      <c r="H41" s="15"/>
    </row>
    <row r="42" spans="1:8" ht="15" hidden="1">
      <c r="A42" s="27"/>
      <c r="B42" s="21"/>
      <c r="C42" s="15"/>
      <c r="D42" s="15"/>
      <c r="E42" s="15"/>
      <c r="F42" s="15"/>
      <c r="G42" s="15"/>
      <c r="H42" s="15"/>
    </row>
    <row r="43" spans="1:8" ht="15" hidden="1">
      <c r="A43" s="27"/>
      <c r="B43" s="21"/>
      <c r="C43" s="15"/>
      <c r="D43" s="15"/>
      <c r="E43" s="15"/>
      <c r="F43" s="15"/>
      <c r="G43" s="15"/>
      <c r="H43" s="15"/>
    </row>
    <row r="44" spans="1:8" ht="15" hidden="1">
      <c r="A44" s="27"/>
      <c r="B44" s="21"/>
      <c r="C44" s="15"/>
      <c r="D44" s="15"/>
      <c r="E44" s="15"/>
      <c r="F44" s="15"/>
      <c r="G44" s="15"/>
      <c r="H44" s="15"/>
    </row>
    <row r="45" spans="1:8" ht="15" hidden="1">
      <c r="A45" s="27"/>
      <c r="B45" s="21"/>
      <c r="C45" s="15"/>
      <c r="D45" s="15"/>
      <c r="E45" s="15"/>
      <c r="F45" s="15"/>
      <c r="G45" s="15"/>
      <c r="H45" s="15"/>
    </row>
    <row r="46" spans="1:8" ht="15" hidden="1">
      <c r="A46" s="27" t="s">
        <v>184</v>
      </c>
      <c r="B46" s="21" t="s">
        <v>185</v>
      </c>
      <c r="C46" s="15"/>
      <c r="D46" s="15"/>
      <c r="E46" s="15"/>
      <c r="F46" s="15"/>
      <c r="G46" s="15"/>
      <c r="H46" s="15"/>
    </row>
    <row r="47" spans="1:8" ht="15" hidden="1">
      <c r="A47" s="27"/>
      <c r="B47" s="21"/>
      <c r="C47" s="15"/>
      <c r="D47" s="15"/>
      <c r="E47" s="15"/>
      <c r="F47" s="15"/>
      <c r="G47" s="15"/>
      <c r="H47" s="15"/>
    </row>
    <row r="48" spans="1:8" ht="15" hidden="1">
      <c r="A48" s="27"/>
      <c r="B48" s="21"/>
      <c r="C48" s="15"/>
      <c r="D48" s="15"/>
      <c r="E48" s="15"/>
      <c r="F48" s="15"/>
      <c r="G48" s="15"/>
      <c r="H48" s="15"/>
    </row>
    <row r="49" spans="1:8" ht="15" hidden="1">
      <c r="A49" s="27"/>
      <c r="B49" s="21"/>
      <c r="C49" s="15"/>
      <c r="D49" s="15"/>
      <c r="E49" s="15"/>
      <c r="F49" s="15"/>
      <c r="G49" s="15"/>
      <c r="H49" s="15"/>
    </row>
    <row r="50" spans="1:8" ht="15" hidden="1">
      <c r="A50" s="27"/>
      <c r="B50" s="21"/>
      <c r="C50" s="15"/>
      <c r="D50" s="15"/>
      <c r="E50" s="15"/>
      <c r="F50" s="15"/>
      <c r="G50" s="15"/>
      <c r="H50" s="15"/>
    </row>
    <row r="51" spans="1:8" s="47" customFormat="1" ht="25.5" customHeight="1">
      <c r="A51" s="37" t="s">
        <v>186</v>
      </c>
      <c r="B51" s="54" t="s">
        <v>187</v>
      </c>
      <c r="C51" s="46"/>
      <c r="D51" s="46"/>
      <c r="E51" s="46"/>
      <c r="F51" s="46"/>
      <c r="G51" s="46"/>
      <c r="H51" s="46"/>
    </row>
    <row r="52" spans="1:8" s="47" customFormat="1" ht="25.5" customHeight="1">
      <c r="A52" s="27" t="s">
        <v>613</v>
      </c>
      <c r="B52" s="54"/>
      <c r="C52" s="46">
        <v>820</v>
      </c>
      <c r="D52" s="46"/>
      <c r="E52" s="46"/>
      <c r="F52" s="46"/>
      <c r="G52" s="46"/>
      <c r="H52" s="46"/>
    </row>
    <row r="53" spans="1:8" s="47" customFormat="1" ht="22.5" customHeight="1">
      <c r="A53" s="27" t="s">
        <v>609</v>
      </c>
      <c r="B53" s="54"/>
      <c r="C53" s="15">
        <v>1661</v>
      </c>
      <c r="D53" s="46"/>
      <c r="E53" s="46"/>
      <c r="F53" s="46"/>
      <c r="G53" s="46"/>
      <c r="H53" s="46"/>
    </row>
    <row r="54" spans="1:8" ht="21" customHeight="1">
      <c r="A54" s="27" t="s">
        <v>472</v>
      </c>
      <c r="B54" s="21"/>
      <c r="C54" s="15">
        <v>5489</v>
      </c>
      <c r="D54" s="15"/>
      <c r="E54" s="15"/>
      <c r="F54" s="15"/>
      <c r="G54" s="15"/>
      <c r="H54" s="15"/>
    </row>
    <row r="55" spans="1:8" ht="24.75" customHeight="1">
      <c r="A55" s="27" t="s">
        <v>188</v>
      </c>
      <c r="B55" s="21" t="s">
        <v>189</v>
      </c>
      <c r="C55" s="15">
        <v>2152</v>
      </c>
      <c r="D55" s="15"/>
      <c r="E55" s="15"/>
      <c r="F55" s="15"/>
      <c r="G55" s="15"/>
      <c r="H55" s="15"/>
    </row>
    <row r="56" spans="1:8" ht="15.75">
      <c r="A56" s="74" t="s">
        <v>190</v>
      </c>
      <c r="B56" s="75" t="s">
        <v>191</v>
      </c>
      <c r="C56" s="46">
        <f>SUM(C52:C55)</f>
        <v>10122</v>
      </c>
      <c r="D56" s="15"/>
      <c r="E56" s="15"/>
      <c r="F56" s="15"/>
      <c r="G56" s="15"/>
      <c r="H56" s="15"/>
    </row>
    <row r="59" spans="1:7" ht="15" hidden="1">
      <c r="A59" s="6" t="s">
        <v>468</v>
      </c>
      <c r="B59" s="6" t="s">
        <v>469</v>
      </c>
      <c r="C59" s="6" t="s">
        <v>470</v>
      </c>
      <c r="D59" s="6" t="s">
        <v>471</v>
      </c>
      <c r="E59" s="77"/>
      <c r="F59" s="77"/>
      <c r="G59" s="77"/>
    </row>
    <row r="60" spans="1:7" ht="15" hidden="1">
      <c r="A60" s="78"/>
      <c r="B60" s="78"/>
      <c r="C60" s="78"/>
      <c r="D60" s="78"/>
      <c r="E60" s="77"/>
      <c r="F60" s="77"/>
      <c r="G60" s="77"/>
    </row>
    <row r="61" spans="1:7" ht="15" hidden="1">
      <c r="A61" s="78"/>
      <c r="B61" s="78"/>
      <c r="C61" s="78"/>
      <c r="D61" s="78"/>
      <c r="E61" s="77"/>
      <c r="F61" s="77"/>
      <c r="G61" s="77"/>
    </row>
    <row r="62" spans="1:7" ht="15" hidden="1">
      <c r="A62" s="78"/>
      <c r="B62" s="78"/>
      <c r="C62" s="78"/>
      <c r="D62" s="78"/>
      <c r="E62" s="77"/>
      <c r="F62" s="77"/>
      <c r="G62" s="77"/>
    </row>
    <row r="63" spans="1:7" ht="15" hidden="1">
      <c r="A63" s="78"/>
      <c r="B63" s="78"/>
      <c r="C63" s="78"/>
      <c r="D63" s="78"/>
      <c r="E63" s="77"/>
      <c r="F63" s="77"/>
      <c r="G63" s="77"/>
    </row>
    <row r="64" spans="1:7" ht="15" hidden="1">
      <c r="A64" s="27" t="s">
        <v>166</v>
      </c>
      <c r="B64" s="21" t="s">
        <v>167</v>
      </c>
      <c r="C64" s="78"/>
      <c r="D64" s="78"/>
      <c r="E64" s="77"/>
      <c r="F64" s="77"/>
      <c r="G64" s="77"/>
    </row>
    <row r="65" spans="1:7" ht="15" hidden="1">
      <c r="A65" s="27"/>
      <c r="B65" s="21"/>
      <c r="C65" s="78"/>
      <c r="D65" s="78"/>
      <c r="E65" s="77"/>
      <c r="F65" s="77"/>
      <c r="G65" s="77"/>
    </row>
    <row r="66" spans="1:7" ht="15" hidden="1">
      <c r="A66" s="27"/>
      <c r="B66" s="21"/>
      <c r="C66" s="78"/>
      <c r="D66" s="78"/>
      <c r="E66" s="77"/>
      <c r="F66" s="77"/>
      <c r="G66" s="77"/>
    </row>
    <row r="67" spans="1:7" ht="15" hidden="1">
      <c r="A67" s="27"/>
      <c r="B67" s="21"/>
      <c r="C67" s="78"/>
      <c r="D67" s="78"/>
      <c r="E67" s="77"/>
      <c r="F67" s="77"/>
      <c r="G67" s="77"/>
    </row>
    <row r="68" spans="1:7" ht="15" hidden="1">
      <c r="A68" s="27"/>
      <c r="B68" s="21"/>
      <c r="C68" s="78"/>
      <c r="D68" s="78"/>
      <c r="E68" s="77"/>
      <c r="F68" s="77"/>
      <c r="G68" s="77"/>
    </row>
    <row r="69" spans="1:7" ht="15" hidden="1">
      <c r="A69" s="27" t="s">
        <v>467</v>
      </c>
      <c r="B69" s="21" t="s">
        <v>169</v>
      </c>
      <c r="C69" s="78"/>
      <c r="D69" s="78"/>
      <c r="E69" s="77"/>
      <c r="F69" s="77"/>
      <c r="G69" s="77"/>
    </row>
    <row r="70" spans="1:7" ht="15" hidden="1">
      <c r="A70" s="27"/>
      <c r="B70" s="21"/>
      <c r="C70" s="78"/>
      <c r="D70" s="78"/>
      <c r="E70" s="77"/>
      <c r="F70" s="77"/>
      <c r="G70" s="77"/>
    </row>
    <row r="71" spans="1:7" ht="15" hidden="1">
      <c r="A71" s="27"/>
      <c r="B71" s="21"/>
      <c r="C71" s="78"/>
      <c r="D71" s="78"/>
      <c r="E71" s="77"/>
      <c r="F71" s="77"/>
      <c r="G71" s="77"/>
    </row>
    <row r="72" spans="1:7" ht="15" hidden="1">
      <c r="A72" s="27"/>
      <c r="B72" s="21"/>
      <c r="C72" s="78"/>
      <c r="D72" s="78"/>
      <c r="E72" s="77"/>
      <c r="F72" s="77"/>
      <c r="G72" s="77"/>
    </row>
    <row r="73" spans="1:7" ht="15" hidden="1">
      <c r="A73" s="27"/>
      <c r="B73" s="21"/>
      <c r="C73" s="78"/>
      <c r="D73" s="78"/>
      <c r="E73" s="77"/>
      <c r="F73" s="77"/>
      <c r="G73" s="77"/>
    </row>
    <row r="74" spans="1:7" ht="15" hidden="1">
      <c r="A74" s="18" t="s">
        <v>170</v>
      </c>
      <c r="B74" s="21" t="s">
        <v>171</v>
      </c>
      <c r="C74" s="78"/>
      <c r="D74" s="78"/>
      <c r="E74" s="77"/>
      <c r="F74" s="77"/>
      <c r="G74" s="77"/>
    </row>
    <row r="75" spans="1:7" ht="15" hidden="1">
      <c r="A75" s="18"/>
      <c r="B75" s="21"/>
      <c r="C75" s="78"/>
      <c r="D75" s="78"/>
      <c r="E75" s="77"/>
      <c r="F75" s="77"/>
      <c r="G75" s="77"/>
    </row>
    <row r="76" spans="1:7" ht="15" hidden="1">
      <c r="A76" s="18"/>
      <c r="B76" s="21"/>
      <c r="C76" s="78"/>
      <c r="D76" s="78"/>
      <c r="E76" s="77"/>
      <c r="F76" s="77"/>
      <c r="G76" s="77"/>
    </row>
    <row r="77" spans="1:7" ht="15" hidden="1">
      <c r="A77" s="27" t="s">
        <v>172</v>
      </c>
      <c r="B77" s="21" t="s">
        <v>173</v>
      </c>
      <c r="C77" s="78"/>
      <c r="D77" s="78"/>
      <c r="E77" s="77"/>
      <c r="F77" s="77"/>
      <c r="G77" s="77"/>
    </row>
    <row r="78" spans="1:7" ht="15.75" hidden="1">
      <c r="A78" s="74" t="s">
        <v>180</v>
      </c>
      <c r="B78" s="75" t="s">
        <v>181</v>
      </c>
      <c r="C78" s="78"/>
      <c r="D78" s="78"/>
      <c r="E78" s="77"/>
      <c r="F78" s="77"/>
      <c r="G78" s="77"/>
    </row>
    <row r="79" spans="1:7" ht="15.75" hidden="1">
      <c r="A79" s="76"/>
      <c r="B79" s="54"/>
      <c r="C79" s="78"/>
      <c r="D79" s="78"/>
      <c r="E79" s="77"/>
      <c r="F79" s="77"/>
      <c r="G79" s="77"/>
    </row>
    <row r="80" spans="1:7" ht="15.75" hidden="1">
      <c r="A80" s="76"/>
      <c r="B80" s="54"/>
      <c r="C80" s="78"/>
      <c r="D80" s="78"/>
      <c r="E80" s="77"/>
      <c r="F80" s="77"/>
      <c r="G80" s="77"/>
    </row>
    <row r="81" spans="1:7" ht="15.75" hidden="1">
      <c r="A81" s="76"/>
      <c r="B81" s="54"/>
      <c r="C81" s="78"/>
      <c r="D81" s="78"/>
      <c r="E81" s="77"/>
      <c r="F81" s="77"/>
      <c r="G81" s="77"/>
    </row>
    <row r="82" spans="1:7" ht="15.75" hidden="1">
      <c r="A82" s="76"/>
      <c r="B82" s="54"/>
      <c r="C82" s="78"/>
      <c r="D82" s="78"/>
      <c r="E82" s="77"/>
      <c r="F82" s="77"/>
      <c r="G82" s="77"/>
    </row>
    <row r="83" spans="1:7" ht="15" hidden="1">
      <c r="A83" s="27" t="s">
        <v>182</v>
      </c>
      <c r="B83" s="21" t="s">
        <v>183</v>
      </c>
      <c r="C83" s="78"/>
      <c r="D83" s="78"/>
      <c r="E83" s="77"/>
      <c r="F83" s="77"/>
      <c r="G83" s="77"/>
    </row>
    <row r="84" spans="1:7" ht="15" hidden="1">
      <c r="A84" s="27"/>
      <c r="B84" s="21"/>
      <c r="C84" s="78"/>
      <c r="D84" s="78"/>
      <c r="E84" s="77"/>
      <c r="F84" s="77"/>
      <c r="G84" s="77"/>
    </row>
    <row r="85" spans="1:7" ht="15" hidden="1">
      <c r="A85" s="27"/>
      <c r="B85" s="21"/>
      <c r="C85" s="78"/>
      <c r="D85" s="78"/>
      <c r="E85" s="77"/>
      <c r="F85" s="77"/>
      <c r="G85" s="77"/>
    </row>
    <row r="86" spans="1:7" ht="15" hidden="1">
      <c r="A86" s="27"/>
      <c r="B86" s="21"/>
      <c r="C86" s="78"/>
      <c r="D86" s="78"/>
      <c r="E86" s="77"/>
      <c r="F86" s="77"/>
      <c r="G86" s="77"/>
    </row>
    <row r="87" spans="1:7" ht="15" hidden="1">
      <c r="A87" s="27"/>
      <c r="B87" s="21"/>
      <c r="C87" s="78"/>
      <c r="D87" s="78"/>
      <c r="E87" s="77"/>
      <c r="F87" s="77"/>
      <c r="G87" s="77"/>
    </row>
    <row r="88" spans="1:7" ht="15" hidden="1">
      <c r="A88" s="27" t="s">
        <v>184</v>
      </c>
      <c r="B88" s="21" t="s">
        <v>185</v>
      </c>
      <c r="C88" s="78"/>
      <c r="D88" s="78"/>
      <c r="E88" s="77"/>
      <c r="F88" s="77"/>
      <c r="G88" s="77"/>
    </row>
    <row r="89" spans="1:7" ht="15" hidden="1">
      <c r="A89" s="27"/>
      <c r="B89" s="21"/>
      <c r="C89" s="78"/>
      <c r="D89" s="78"/>
      <c r="E89" s="77"/>
      <c r="F89" s="77"/>
      <c r="G89" s="77"/>
    </row>
    <row r="90" spans="1:7" ht="15" hidden="1">
      <c r="A90" s="27"/>
      <c r="B90" s="21"/>
      <c r="C90" s="78"/>
      <c r="D90" s="78"/>
      <c r="E90" s="77"/>
      <c r="F90" s="77"/>
      <c r="G90" s="77"/>
    </row>
    <row r="91" spans="1:7" ht="15" hidden="1">
      <c r="A91" s="27"/>
      <c r="B91" s="21"/>
      <c r="C91" s="78"/>
      <c r="D91" s="78"/>
      <c r="E91" s="77"/>
      <c r="F91" s="77"/>
      <c r="G91" s="77"/>
    </row>
    <row r="92" spans="1:7" ht="15" hidden="1">
      <c r="A92" s="27"/>
      <c r="B92" s="21"/>
      <c r="C92" s="78"/>
      <c r="D92" s="78"/>
      <c r="E92" s="77"/>
      <c r="F92" s="77"/>
      <c r="G92" s="77"/>
    </row>
    <row r="93" spans="1:7" ht="15" hidden="1">
      <c r="A93" s="27" t="s">
        <v>186</v>
      </c>
      <c r="B93" s="21" t="s">
        <v>187</v>
      </c>
      <c r="C93" s="78"/>
      <c r="D93" s="78"/>
      <c r="E93" s="77"/>
      <c r="F93" s="77"/>
      <c r="G93" s="77"/>
    </row>
    <row r="94" spans="1:7" ht="15.75" hidden="1">
      <c r="A94" s="74" t="s">
        <v>190</v>
      </c>
      <c r="B94" s="75" t="s">
        <v>191</v>
      </c>
      <c r="C94" s="78"/>
      <c r="D94" s="78"/>
      <c r="E94" s="77"/>
      <c r="F94" s="77"/>
      <c r="G94" s="77"/>
    </row>
  </sheetData>
  <sheetProtection/>
  <mergeCells count="3">
    <mergeCell ref="A4:H4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00"/>
  <sheetViews>
    <sheetView zoomScalePageLayoutView="0" workbookViewId="0" topLeftCell="A1">
      <selection activeCell="A2" sqref="A2:H2"/>
    </sheetView>
  </sheetViews>
  <sheetFormatPr defaultColWidth="16.7109375" defaultRowHeight="15"/>
  <cols>
    <col min="1" max="1" width="34.7109375" style="1" customWidth="1"/>
    <col min="2" max="2" width="11.7109375" style="1" customWidth="1"/>
    <col min="3" max="3" width="17.140625" style="1" customWidth="1"/>
    <col min="4" max="7" width="16.7109375" style="1" hidden="1" customWidth="1"/>
    <col min="8" max="16384" width="16.7109375" style="1" customWidth="1"/>
  </cols>
  <sheetData>
    <row r="2" spans="1:8" ht="15">
      <c r="A2" s="156" t="s">
        <v>641</v>
      </c>
      <c r="B2" s="156"/>
      <c r="C2" s="156"/>
      <c r="D2" s="156"/>
      <c r="E2" s="156"/>
      <c r="F2" s="156"/>
      <c r="G2" s="157"/>
      <c r="H2" s="157"/>
    </row>
    <row r="3" spans="1:8" ht="15.75">
      <c r="A3" s="161" t="s">
        <v>611</v>
      </c>
      <c r="B3" s="162"/>
      <c r="C3" s="162"/>
      <c r="D3" s="162"/>
      <c r="E3" s="162"/>
      <c r="F3" s="167"/>
      <c r="G3" s="157"/>
      <c r="H3" s="157"/>
    </row>
    <row r="4" spans="1:8" ht="16.5">
      <c r="A4" s="164" t="s">
        <v>465</v>
      </c>
      <c r="B4" s="163"/>
      <c r="C4" s="163"/>
      <c r="D4" s="163"/>
      <c r="E4" s="163"/>
      <c r="F4" s="163"/>
      <c r="G4" s="163"/>
      <c r="H4" s="163"/>
    </row>
    <row r="5" spans="1:8" ht="19.5">
      <c r="A5" s="3"/>
      <c r="B5" s="128"/>
      <c r="C5" s="128"/>
      <c r="D5" s="128"/>
      <c r="E5" s="128"/>
      <c r="F5" s="128"/>
      <c r="G5" s="128"/>
      <c r="H5" s="128"/>
    </row>
    <row r="6" spans="1:8" ht="19.5">
      <c r="A6" s="3"/>
      <c r="B6" s="128"/>
      <c r="C6" s="128"/>
      <c r="D6" s="128"/>
      <c r="E6" s="128"/>
      <c r="F6" s="128"/>
      <c r="G6" s="128"/>
      <c r="H6" s="128"/>
    </row>
    <row r="7" spans="1:8" ht="19.5">
      <c r="A7" s="3"/>
      <c r="B7" s="128"/>
      <c r="C7" s="128"/>
      <c r="D7" s="128"/>
      <c r="E7" s="128"/>
      <c r="F7" s="128"/>
      <c r="G7" s="128"/>
      <c r="H7" s="128"/>
    </row>
    <row r="9" spans="1:8" ht="25.5">
      <c r="A9" s="10" t="s">
        <v>25</v>
      </c>
      <c r="B9" s="11" t="s">
        <v>26</v>
      </c>
      <c r="C9" s="73" t="s">
        <v>620</v>
      </c>
      <c r="D9" s="12" t="s">
        <v>466</v>
      </c>
      <c r="E9" s="12" t="s">
        <v>466</v>
      </c>
      <c r="F9" s="12" t="s">
        <v>466</v>
      </c>
      <c r="G9" s="12" t="s">
        <v>466</v>
      </c>
      <c r="H9" s="73" t="s">
        <v>621</v>
      </c>
    </row>
    <row r="10" spans="1:8" ht="15" hidden="1">
      <c r="A10" s="15"/>
      <c r="B10" s="15"/>
      <c r="C10" s="15"/>
      <c r="D10" s="15"/>
      <c r="E10" s="15"/>
      <c r="F10" s="15"/>
      <c r="G10" s="15"/>
      <c r="H10" s="15"/>
    </row>
    <row r="11" spans="1:8" ht="15" hidden="1">
      <c r="A11" s="15"/>
      <c r="B11" s="15"/>
      <c r="C11" s="15"/>
      <c r="D11" s="15"/>
      <c r="E11" s="15"/>
      <c r="F11" s="15"/>
      <c r="G11" s="15"/>
      <c r="H11" s="15"/>
    </row>
    <row r="12" spans="1:8" ht="15" hidden="1">
      <c r="A12" s="15"/>
      <c r="B12" s="15"/>
      <c r="C12" s="15"/>
      <c r="D12" s="15"/>
      <c r="E12" s="15"/>
      <c r="F12" s="15"/>
      <c r="G12" s="15"/>
      <c r="H12" s="15"/>
    </row>
    <row r="13" spans="1:8" ht="15" hidden="1">
      <c r="A13" s="15"/>
      <c r="B13" s="15"/>
      <c r="C13" s="15"/>
      <c r="D13" s="15"/>
      <c r="E13" s="15"/>
      <c r="F13" s="15"/>
      <c r="G13" s="15"/>
      <c r="H13" s="15"/>
    </row>
    <row r="14" spans="1:8" ht="15" hidden="1">
      <c r="A14" s="27" t="s">
        <v>166</v>
      </c>
      <c r="B14" s="21" t="s">
        <v>167</v>
      </c>
      <c r="C14" s="15"/>
      <c r="D14" s="15"/>
      <c r="E14" s="15"/>
      <c r="F14" s="15"/>
      <c r="G14" s="15"/>
      <c r="H14" s="15"/>
    </row>
    <row r="15" spans="1:8" ht="15" hidden="1">
      <c r="A15" s="27"/>
      <c r="B15" s="21"/>
      <c r="C15" s="15"/>
      <c r="D15" s="15"/>
      <c r="E15" s="15"/>
      <c r="F15" s="15"/>
      <c r="G15" s="15"/>
      <c r="H15" s="15"/>
    </row>
    <row r="16" spans="1:8" ht="15" hidden="1">
      <c r="A16" s="27"/>
      <c r="B16" s="21"/>
      <c r="C16" s="15"/>
      <c r="D16" s="15"/>
      <c r="E16" s="15"/>
      <c r="F16" s="15"/>
      <c r="G16" s="15"/>
      <c r="H16" s="15"/>
    </row>
    <row r="17" spans="1:8" ht="15" hidden="1">
      <c r="A17" s="27"/>
      <c r="B17" s="21"/>
      <c r="C17" s="15"/>
      <c r="D17" s="15"/>
      <c r="E17" s="15"/>
      <c r="F17" s="15"/>
      <c r="G17" s="15"/>
      <c r="H17" s="15"/>
    </row>
    <row r="18" spans="1:8" ht="15" hidden="1">
      <c r="A18" s="27"/>
      <c r="B18" s="21"/>
      <c r="C18" s="15"/>
      <c r="D18" s="15"/>
      <c r="E18" s="15"/>
      <c r="F18" s="15"/>
      <c r="G18" s="15"/>
      <c r="H18" s="15"/>
    </row>
    <row r="19" spans="1:8" ht="15" hidden="1">
      <c r="A19" s="27"/>
      <c r="B19" s="21"/>
      <c r="C19" s="15"/>
      <c r="D19" s="15"/>
      <c r="E19" s="15"/>
      <c r="F19" s="15"/>
      <c r="G19" s="15"/>
      <c r="H19" s="15"/>
    </row>
    <row r="20" spans="1:8" ht="15" hidden="1">
      <c r="A20" s="27"/>
      <c r="B20" s="21"/>
      <c r="C20" s="15"/>
      <c r="D20" s="15"/>
      <c r="E20" s="15"/>
      <c r="F20" s="15"/>
      <c r="G20" s="15"/>
      <c r="H20" s="15"/>
    </row>
    <row r="21" spans="1:8" ht="15" hidden="1">
      <c r="A21" s="27"/>
      <c r="B21" s="21"/>
      <c r="C21" s="15"/>
      <c r="D21" s="15"/>
      <c r="E21" s="15"/>
      <c r="F21" s="15"/>
      <c r="G21" s="15"/>
      <c r="H21" s="15"/>
    </row>
    <row r="22" spans="1:8" ht="15" hidden="1">
      <c r="A22" s="27"/>
      <c r="B22" s="21"/>
      <c r="C22" s="15"/>
      <c r="D22" s="15"/>
      <c r="E22" s="15"/>
      <c r="F22" s="15"/>
      <c r="G22" s="15"/>
      <c r="H22" s="15"/>
    </row>
    <row r="23" spans="1:8" ht="15" hidden="1">
      <c r="A23" s="18" t="s">
        <v>170</v>
      </c>
      <c r="B23" s="21" t="s">
        <v>171</v>
      </c>
      <c r="C23" s="15"/>
      <c r="D23" s="15"/>
      <c r="E23" s="15"/>
      <c r="F23" s="15"/>
      <c r="G23" s="15"/>
      <c r="H23" s="15"/>
    </row>
    <row r="24" spans="1:8" ht="15" hidden="1">
      <c r="A24" s="18"/>
      <c r="B24" s="21"/>
      <c r="C24" s="15"/>
      <c r="D24" s="15"/>
      <c r="E24" s="15"/>
      <c r="F24" s="15"/>
      <c r="G24" s="15"/>
      <c r="H24" s="15"/>
    </row>
    <row r="25" spans="1:8" ht="15" hidden="1">
      <c r="A25" s="18"/>
      <c r="B25" s="21"/>
      <c r="C25" s="15"/>
      <c r="D25" s="15"/>
      <c r="E25" s="15"/>
      <c r="F25" s="15"/>
      <c r="G25" s="15"/>
      <c r="H25" s="15"/>
    </row>
    <row r="26" spans="1:8" ht="25.5" hidden="1">
      <c r="A26" s="27" t="s">
        <v>172</v>
      </c>
      <c r="B26" s="21" t="s">
        <v>173</v>
      </c>
      <c r="C26" s="15"/>
      <c r="D26" s="15"/>
      <c r="E26" s="15"/>
      <c r="F26" s="15"/>
      <c r="G26" s="15"/>
      <c r="H26" s="15"/>
    </row>
    <row r="27" spans="1:8" ht="15" hidden="1">
      <c r="A27" s="27"/>
      <c r="B27" s="21"/>
      <c r="C27" s="15"/>
      <c r="D27" s="15"/>
      <c r="E27" s="15"/>
      <c r="F27" s="15"/>
      <c r="G27" s="15"/>
      <c r="H27" s="15"/>
    </row>
    <row r="28" spans="1:8" ht="15" hidden="1">
      <c r="A28" s="27"/>
      <c r="B28" s="21"/>
      <c r="C28" s="15"/>
      <c r="D28" s="15"/>
      <c r="E28" s="15"/>
      <c r="F28" s="15"/>
      <c r="G28" s="15"/>
      <c r="H28" s="15"/>
    </row>
    <row r="29" spans="1:8" ht="15" hidden="1">
      <c r="A29" s="27" t="s">
        <v>174</v>
      </c>
      <c r="B29" s="21" t="s">
        <v>175</v>
      </c>
      <c r="C29" s="15"/>
      <c r="D29" s="15"/>
      <c r="E29" s="15"/>
      <c r="F29" s="15"/>
      <c r="G29" s="15"/>
      <c r="H29" s="15"/>
    </row>
    <row r="30" spans="1:8" ht="15" hidden="1">
      <c r="A30" s="27"/>
      <c r="B30" s="21"/>
      <c r="C30" s="15"/>
      <c r="D30" s="15"/>
      <c r="E30" s="15"/>
      <c r="F30" s="15"/>
      <c r="G30" s="15"/>
      <c r="H30" s="15"/>
    </row>
    <row r="31" spans="1:8" ht="15" hidden="1">
      <c r="A31" s="27"/>
      <c r="B31" s="21"/>
      <c r="C31" s="15"/>
      <c r="D31" s="15"/>
      <c r="E31" s="15"/>
      <c r="F31" s="15"/>
      <c r="G31" s="15"/>
      <c r="H31" s="15"/>
    </row>
    <row r="32" spans="1:8" ht="25.5" hidden="1">
      <c r="A32" s="18" t="s">
        <v>176</v>
      </c>
      <c r="B32" s="21" t="s">
        <v>177</v>
      </c>
      <c r="C32" s="15"/>
      <c r="D32" s="15"/>
      <c r="E32" s="15"/>
      <c r="F32" s="15"/>
      <c r="G32" s="15"/>
      <c r="H32" s="15"/>
    </row>
    <row r="33" spans="1:8" ht="15">
      <c r="A33" s="18" t="s">
        <v>612</v>
      </c>
      <c r="B33" s="21" t="s">
        <v>169</v>
      </c>
      <c r="C33" s="15">
        <v>608</v>
      </c>
      <c r="D33" s="15"/>
      <c r="E33" s="15"/>
      <c r="F33" s="15"/>
      <c r="G33" s="15"/>
      <c r="H33" s="15">
        <v>608</v>
      </c>
    </row>
    <row r="34" spans="1:8" ht="25.5" customHeight="1">
      <c r="A34" s="18" t="s">
        <v>627</v>
      </c>
      <c r="B34" s="21" t="s">
        <v>169</v>
      </c>
      <c r="C34" s="15"/>
      <c r="D34" s="15"/>
      <c r="E34" s="15"/>
      <c r="F34" s="15"/>
      <c r="G34" s="15"/>
      <c r="H34" s="15">
        <v>780</v>
      </c>
    </row>
    <row r="35" spans="1:8" ht="25.5" customHeight="1">
      <c r="A35" s="18" t="s">
        <v>628</v>
      </c>
      <c r="B35" s="21" t="s">
        <v>173</v>
      </c>
      <c r="C35" s="15"/>
      <c r="D35" s="15"/>
      <c r="E35" s="15"/>
      <c r="F35" s="15"/>
      <c r="G35" s="15"/>
      <c r="H35" s="15">
        <v>88</v>
      </c>
    </row>
    <row r="36" spans="1:8" ht="15">
      <c r="A36" s="18" t="s">
        <v>625</v>
      </c>
      <c r="B36" s="21" t="s">
        <v>179</v>
      </c>
      <c r="C36" s="15">
        <v>164</v>
      </c>
      <c r="D36" s="15"/>
      <c r="E36" s="15"/>
      <c r="F36" s="15"/>
      <c r="G36" s="15"/>
      <c r="H36" s="15">
        <v>346</v>
      </c>
    </row>
    <row r="37" spans="1:8" ht="22.5" customHeight="1">
      <c r="A37" s="74" t="s">
        <v>180</v>
      </c>
      <c r="B37" s="75" t="s">
        <v>181</v>
      </c>
      <c r="C37" s="46">
        <f>SUM(C33:C36)</f>
        <v>772</v>
      </c>
      <c r="D37" s="15"/>
      <c r="E37" s="15"/>
      <c r="F37" s="15"/>
      <c r="G37" s="15"/>
      <c r="H37" s="46">
        <f>SUM(H33:H36)</f>
        <v>1822</v>
      </c>
    </row>
    <row r="38" spans="1:8" ht="15.75" hidden="1">
      <c r="A38" s="76"/>
      <c r="B38" s="54"/>
      <c r="C38" s="15"/>
      <c r="D38" s="15"/>
      <c r="E38" s="15"/>
      <c r="F38" s="15"/>
      <c r="G38" s="15"/>
      <c r="H38" s="15"/>
    </row>
    <row r="39" spans="1:8" ht="15.75" hidden="1">
      <c r="A39" s="76"/>
      <c r="B39" s="54"/>
      <c r="C39" s="15"/>
      <c r="D39" s="15"/>
      <c r="E39" s="15"/>
      <c r="F39" s="15"/>
      <c r="G39" s="15"/>
      <c r="H39" s="15"/>
    </row>
    <row r="40" spans="1:8" ht="15.75" hidden="1">
      <c r="A40" s="76"/>
      <c r="B40" s="54"/>
      <c r="C40" s="15"/>
      <c r="D40" s="15"/>
      <c r="E40" s="15"/>
      <c r="F40" s="15"/>
      <c r="G40" s="15"/>
      <c r="H40" s="15"/>
    </row>
    <row r="41" spans="1:8" ht="15.75" hidden="1">
      <c r="A41" s="76"/>
      <c r="B41" s="54"/>
      <c r="C41" s="15"/>
      <c r="D41" s="15"/>
      <c r="E41" s="15"/>
      <c r="F41" s="15"/>
      <c r="G41" s="15"/>
      <c r="H41" s="15"/>
    </row>
    <row r="42" spans="1:8" ht="15" hidden="1">
      <c r="A42" s="27" t="s">
        <v>182</v>
      </c>
      <c r="B42" s="21" t="s">
        <v>183</v>
      </c>
      <c r="C42" s="15"/>
      <c r="D42" s="15"/>
      <c r="E42" s="15"/>
      <c r="F42" s="15"/>
      <c r="G42" s="15"/>
      <c r="H42" s="15"/>
    </row>
    <row r="43" spans="1:8" ht="15" hidden="1">
      <c r="A43" s="27"/>
      <c r="B43" s="21"/>
      <c r="C43" s="15"/>
      <c r="D43" s="15"/>
      <c r="E43" s="15"/>
      <c r="F43" s="15"/>
      <c r="G43" s="15"/>
      <c r="H43" s="15"/>
    </row>
    <row r="44" spans="1:8" ht="15" hidden="1">
      <c r="A44" s="27"/>
      <c r="B44" s="21"/>
      <c r="C44" s="15"/>
      <c r="D44" s="15"/>
      <c r="E44" s="15"/>
      <c r="F44" s="15"/>
      <c r="G44" s="15"/>
      <c r="H44" s="15"/>
    </row>
    <row r="45" spans="1:8" ht="15" hidden="1">
      <c r="A45" s="27"/>
      <c r="B45" s="21"/>
      <c r="C45" s="15"/>
      <c r="D45" s="15"/>
      <c r="E45" s="15"/>
      <c r="F45" s="15"/>
      <c r="G45" s="15"/>
      <c r="H45" s="15"/>
    </row>
    <row r="46" spans="1:8" ht="15" hidden="1">
      <c r="A46" s="27"/>
      <c r="B46" s="21"/>
      <c r="C46" s="15"/>
      <c r="D46" s="15"/>
      <c r="E46" s="15"/>
      <c r="F46" s="15"/>
      <c r="G46" s="15"/>
      <c r="H46" s="15"/>
    </row>
    <row r="47" spans="1:8" ht="15" hidden="1">
      <c r="A47" s="27" t="s">
        <v>184</v>
      </c>
      <c r="B47" s="21" t="s">
        <v>185</v>
      </c>
      <c r="C47" s="15"/>
      <c r="D47" s="15"/>
      <c r="E47" s="15"/>
      <c r="F47" s="15"/>
      <c r="G47" s="15"/>
      <c r="H47" s="15"/>
    </row>
    <row r="48" spans="1:8" ht="15" hidden="1">
      <c r="A48" s="27"/>
      <c r="B48" s="21"/>
      <c r="C48" s="15"/>
      <c r="D48" s="15"/>
      <c r="E48" s="15"/>
      <c r="F48" s="15"/>
      <c r="G48" s="15"/>
      <c r="H48" s="15"/>
    </row>
    <row r="49" spans="1:8" ht="15" hidden="1">
      <c r="A49" s="27"/>
      <c r="B49" s="21"/>
      <c r="C49" s="15"/>
      <c r="D49" s="15"/>
      <c r="E49" s="15"/>
      <c r="F49" s="15"/>
      <c r="G49" s="15"/>
      <c r="H49" s="15"/>
    </row>
    <row r="50" spans="1:8" ht="15" hidden="1">
      <c r="A50" s="27"/>
      <c r="B50" s="21"/>
      <c r="C50" s="15"/>
      <c r="D50" s="15"/>
      <c r="E50" s="15"/>
      <c r="F50" s="15"/>
      <c r="G50" s="15"/>
      <c r="H50" s="15"/>
    </row>
    <row r="51" spans="1:8" ht="15" hidden="1">
      <c r="A51" s="27"/>
      <c r="B51" s="21"/>
      <c r="C51" s="15"/>
      <c r="D51" s="15"/>
      <c r="E51" s="15"/>
      <c r="F51" s="15"/>
      <c r="G51" s="15"/>
      <c r="H51" s="15"/>
    </row>
    <row r="52" spans="1:8" s="47" customFormat="1" ht="25.5" customHeight="1">
      <c r="A52" s="27" t="s">
        <v>613</v>
      </c>
      <c r="B52" s="54"/>
      <c r="C52" s="15">
        <v>820</v>
      </c>
      <c r="D52" s="46"/>
      <c r="E52" s="46"/>
      <c r="F52" s="46"/>
      <c r="G52" s="46"/>
      <c r="H52" s="15">
        <v>820</v>
      </c>
    </row>
    <row r="53" spans="1:8" s="47" customFormat="1" ht="22.5" customHeight="1">
      <c r="A53" s="27" t="s">
        <v>609</v>
      </c>
      <c r="B53" s="54"/>
      <c r="C53" s="15">
        <v>1661</v>
      </c>
      <c r="D53" s="46"/>
      <c r="E53" s="46"/>
      <c r="F53" s="46"/>
      <c r="G53" s="46"/>
      <c r="H53" s="15">
        <v>1661</v>
      </c>
    </row>
    <row r="54" spans="1:8" ht="15">
      <c r="A54" s="27" t="s">
        <v>472</v>
      </c>
      <c r="B54" s="21"/>
      <c r="C54" s="15">
        <v>5489</v>
      </c>
      <c r="D54" s="15"/>
      <c r="E54" s="15"/>
      <c r="F54" s="15"/>
      <c r="G54" s="15"/>
      <c r="H54" s="15">
        <v>5439</v>
      </c>
    </row>
    <row r="55" spans="1:8" ht="15">
      <c r="A55" s="27" t="s">
        <v>626</v>
      </c>
      <c r="B55" s="21" t="s">
        <v>189</v>
      </c>
      <c r="C55" s="15">
        <v>2152</v>
      </c>
      <c r="D55" s="15"/>
      <c r="E55" s="15"/>
      <c r="F55" s="15"/>
      <c r="G55" s="15"/>
      <c r="H55" s="15">
        <v>2152</v>
      </c>
    </row>
    <row r="56" spans="1:8" ht="15.75">
      <c r="A56" s="74" t="s">
        <v>190</v>
      </c>
      <c r="B56" s="75" t="s">
        <v>191</v>
      </c>
      <c r="C56" s="46">
        <f>SUM(C52:C55)</f>
        <v>10122</v>
      </c>
      <c r="D56" s="15"/>
      <c r="E56" s="15"/>
      <c r="F56" s="15"/>
      <c r="G56" s="15"/>
      <c r="H56" s="46">
        <f>SUM(H52:H55)</f>
        <v>10072</v>
      </c>
    </row>
    <row r="59" spans="1:7" ht="15" hidden="1">
      <c r="A59" s="6" t="s">
        <v>468</v>
      </c>
      <c r="B59" s="6" t="s">
        <v>469</v>
      </c>
      <c r="C59" s="6" t="s">
        <v>470</v>
      </c>
      <c r="D59" s="6" t="s">
        <v>471</v>
      </c>
      <c r="E59" s="77"/>
      <c r="F59" s="77"/>
      <c r="G59" s="77"/>
    </row>
    <row r="60" spans="1:7" ht="15" hidden="1">
      <c r="A60" s="78"/>
      <c r="B60" s="78"/>
      <c r="C60" s="78"/>
      <c r="D60" s="78"/>
      <c r="E60" s="77"/>
      <c r="F60" s="77"/>
      <c r="G60" s="77"/>
    </row>
    <row r="61" spans="1:7" ht="15" hidden="1">
      <c r="A61" s="78"/>
      <c r="B61" s="78"/>
      <c r="C61" s="78"/>
      <c r="D61" s="78"/>
      <c r="E61" s="77"/>
      <c r="F61" s="77"/>
      <c r="G61" s="77"/>
    </row>
    <row r="62" spans="1:7" ht="15" hidden="1">
      <c r="A62" s="78"/>
      <c r="B62" s="78"/>
      <c r="C62" s="78"/>
      <c r="D62" s="78"/>
      <c r="E62" s="77"/>
      <c r="F62" s="77"/>
      <c r="G62" s="77"/>
    </row>
    <row r="63" spans="1:7" ht="15" hidden="1">
      <c r="A63" s="78"/>
      <c r="B63" s="78"/>
      <c r="C63" s="78"/>
      <c r="D63" s="78"/>
      <c r="E63" s="77"/>
      <c r="F63" s="77"/>
      <c r="G63" s="77"/>
    </row>
    <row r="64" spans="1:7" ht="15" hidden="1">
      <c r="A64" s="27" t="s">
        <v>166</v>
      </c>
      <c r="B64" s="21" t="s">
        <v>167</v>
      </c>
      <c r="C64" s="78"/>
      <c r="D64" s="78"/>
      <c r="E64" s="77"/>
      <c r="F64" s="77"/>
      <c r="G64" s="77"/>
    </row>
    <row r="65" spans="1:7" ht="15" hidden="1">
      <c r="A65" s="27"/>
      <c r="B65" s="21"/>
      <c r="C65" s="78"/>
      <c r="D65" s="78"/>
      <c r="E65" s="77"/>
      <c r="F65" s="77"/>
      <c r="G65" s="77"/>
    </row>
    <row r="66" spans="1:7" ht="15" hidden="1">
      <c r="A66" s="27"/>
      <c r="B66" s="21"/>
      <c r="C66" s="78"/>
      <c r="D66" s="78"/>
      <c r="E66" s="77"/>
      <c r="F66" s="77"/>
      <c r="G66" s="77"/>
    </row>
    <row r="67" spans="1:7" ht="15" hidden="1">
      <c r="A67" s="27"/>
      <c r="B67" s="21"/>
      <c r="C67" s="78"/>
      <c r="D67" s="78"/>
      <c r="E67" s="77"/>
      <c r="F67" s="77"/>
      <c r="G67" s="77"/>
    </row>
    <row r="68" spans="1:7" ht="15" hidden="1">
      <c r="A68" s="27"/>
      <c r="B68" s="21"/>
      <c r="C68" s="78"/>
      <c r="D68" s="78"/>
      <c r="E68" s="77"/>
      <c r="F68" s="77"/>
      <c r="G68" s="77"/>
    </row>
    <row r="69" spans="1:7" ht="15" hidden="1">
      <c r="A69" s="27" t="s">
        <v>467</v>
      </c>
      <c r="B69" s="21" t="s">
        <v>169</v>
      </c>
      <c r="C69" s="78"/>
      <c r="D69" s="78"/>
      <c r="E69" s="77"/>
      <c r="F69" s="77"/>
      <c r="G69" s="77"/>
    </row>
    <row r="70" spans="1:7" ht="15" hidden="1">
      <c r="A70" s="27"/>
      <c r="B70" s="21"/>
      <c r="C70" s="78"/>
      <c r="D70" s="78"/>
      <c r="E70" s="77"/>
      <c r="F70" s="77"/>
      <c r="G70" s="77"/>
    </row>
    <row r="71" spans="1:7" ht="15" hidden="1">
      <c r="A71" s="27"/>
      <c r="B71" s="21"/>
      <c r="C71" s="78"/>
      <c r="D71" s="78"/>
      <c r="E71" s="77"/>
      <c r="F71" s="77"/>
      <c r="G71" s="77"/>
    </row>
    <row r="72" spans="1:7" ht="15" hidden="1">
      <c r="A72" s="27"/>
      <c r="B72" s="21"/>
      <c r="C72" s="78"/>
      <c r="D72" s="78"/>
      <c r="E72" s="77"/>
      <c r="F72" s="77"/>
      <c r="G72" s="77"/>
    </row>
    <row r="73" spans="1:7" ht="15" hidden="1">
      <c r="A73" s="27"/>
      <c r="B73" s="21"/>
      <c r="C73" s="78"/>
      <c r="D73" s="78"/>
      <c r="E73" s="77"/>
      <c r="F73" s="77"/>
      <c r="G73" s="77"/>
    </row>
    <row r="74" spans="1:7" ht="15" hidden="1">
      <c r="A74" s="18" t="s">
        <v>170</v>
      </c>
      <c r="B74" s="21" t="s">
        <v>171</v>
      </c>
      <c r="C74" s="78"/>
      <c r="D74" s="78"/>
      <c r="E74" s="77"/>
      <c r="F74" s="77"/>
      <c r="G74" s="77"/>
    </row>
    <row r="75" spans="1:7" ht="15" hidden="1">
      <c r="A75" s="18"/>
      <c r="B75" s="21"/>
      <c r="C75" s="78"/>
      <c r="D75" s="78"/>
      <c r="E75" s="77"/>
      <c r="F75" s="77"/>
      <c r="G75" s="77"/>
    </row>
    <row r="76" spans="1:7" ht="15" hidden="1">
      <c r="A76" s="18"/>
      <c r="B76" s="21"/>
      <c r="C76" s="78"/>
      <c r="D76" s="78"/>
      <c r="E76" s="77"/>
      <c r="F76" s="77"/>
      <c r="G76" s="77"/>
    </row>
    <row r="77" spans="1:7" ht="25.5" hidden="1">
      <c r="A77" s="27" t="s">
        <v>172</v>
      </c>
      <c r="B77" s="21" t="s">
        <v>173</v>
      </c>
      <c r="C77" s="78"/>
      <c r="D77" s="78"/>
      <c r="E77" s="77"/>
      <c r="F77" s="77"/>
      <c r="G77" s="77"/>
    </row>
    <row r="78" spans="1:7" ht="15.75" hidden="1">
      <c r="A78" s="74" t="s">
        <v>180</v>
      </c>
      <c r="B78" s="75" t="s">
        <v>181</v>
      </c>
      <c r="C78" s="78"/>
      <c r="D78" s="78"/>
      <c r="E78" s="77"/>
      <c r="F78" s="77"/>
      <c r="G78" s="77"/>
    </row>
    <row r="79" spans="1:7" ht="15.75" hidden="1">
      <c r="A79" s="76"/>
      <c r="B79" s="54"/>
      <c r="C79" s="78"/>
      <c r="D79" s="78"/>
      <c r="E79" s="77"/>
      <c r="F79" s="77"/>
      <c r="G79" s="77"/>
    </row>
    <row r="80" spans="1:7" ht="15.75" hidden="1">
      <c r="A80" s="76"/>
      <c r="B80" s="54"/>
      <c r="C80" s="78"/>
      <c r="D80" s="78"/>
      <c r="E80" s="77"/>
      <c r="F80" s="77"/>
      <c r="G80" s="77"/>
    </row>
    <row r="81" spans="1:7" ht="15.75" hidden="1">
      <c r="A81" s="76"/>
      <c r="B81" s="54"/>
      <c r="C81" s="78"/>
      <c r="D81" s="78"/>
      <c r="E81" s="77"/>
      <c r="F81" s="77"/>
      <c r="G81" s="77"/>
    </row>
    <row r="82" spans="1:7" ht="15.75" hidden="1">
      <c r="A82" s="76"/>
      <c r="B82" s="54"/>
      <c r="C82" s="78"/>
      <c r="D82" s="78"/>
      <c r="E82" s="77"/>
      <c r="F82" s="77"/>
      <c r="G82" s="77"/>
    </row>
    <row r="83" spans="1:7" ht="15" hidden="1">
      <c r="A83" s="27" t="s">
        <v>182</v>
      </c>
      <c r="B83" s="21" t="s">
        <v>183</v>
      </c>
      <c r="C83" s="78"/>
      <c r="D83" s="78"/>
      <c r="E83" s="77"/>
      <c r="F83" s="77"/>
      <c r="G83" s="77"/>
    </row>
    <row r="84" spans="1:7" ht="15" hidden="1">
      <c r="A84" s="27"/>
      <c r="B84" s="21"/>
      <c r="C84" s="78"/>
      <c r="D84" s="78"/>
      <c r="E84" s="77"/>
      <c r="F84" s="77"/>
      <c r="G84" s="77"/>
    </row>
    <row r="85" spans="1:7" ht="15" hidden="1">
      <c r="A85" s="27"/>
      <c r="B85" s="21"/>
      <c r="C85" s="78"/>
      <c r="D85" s="78"/>
      <c r="E85" s="77"/>
      <c r="F85" s="77"/>
      <c r="G85" s="77"/>
    </row>
    <row r="86" spans="1:7" ht="15" hidden="1">
      <c r="A86" s="27"/>
      <c r="B86" s="21"/>
      <c r="C86" s="78"/>
      <c r="D86" s="78"/>
      <c r="E86" s="77"/>
      <c r="F86" s="77"/>
      <c r="G86" s="77"/>
    </row>
    <row r="87" spans="1:7" ht="15" hidden="1">
      <c r="A87" s="27"/>
      <c r="B87" s="21"/>
      <c r="C87" s="78"/>
      <c r="D87" s="78"/>
      <c r="E87" s="77"/>
      <c r="F87" s="77"/>
      <c r="G87" s="77"/>
    </row>
    <row r="88" spans="1:7" ht="15" hidden="1">
      <c r="A88" s="27" t="s">
        <v>184</v>
      </c>
      <c r="B88" s="21" t="s">
        <v>185</v>
      </c>
      <c r="C88" s="78"/>
      <c r="D88" s="78"/>
      <c r="E88" s="77"/>
      <c r="F88" s="77"/>
      <c r="G88" s="77"/>
    </row>
    <row r="89" spans="1:7" ht="15" hidden="1">
      <c r="A89" s="27"/>
      <c r="B89" s="21"/>
      <c r="C89" s="78"/>
      <c r="D89" s="78"/>
      <c r="E89" s="77"/>
      <c r="F89" s="77"/>
      <c r="G89" s="77"/>
    </row>
    <row r="90" spans="1:7" ht="15" hidden="1">
      <c r="A90" s="27"/>
      <c r="B90" s="21"/>
      <c r="C90" s="78"/>
      <c r="D90" s="78"/>
      <c r="E90" s="77"/>
      <c r="F90" s="77"/>
      <c r="G90" s="77"/>
    </row>
    <row r="91" spans="1:7" ht="15" hidden="1">
      <c r="A91" s="27"/>
      <c r="B91" s="21"/>
      <c r="C91" s="78"/>
      <c r="D91" s="78"/>
      <c r="E91" s="77"/>
      <c r="F91" s="77"/>
      <c r="G91" s="77"/>
    </row>
    <row r="92" spans="1:7" ht="15" hidden="1">
      <c r="A92" s="27"/>
      <c r="B92" s="21"/>
      <c r="C92" s="78"/>
      <c r="D92" s="78"/>
      <c r="E92" s="77"/>
      <c r="F92" s="77"/>
      <c r="G92" s="77"/>
    </row>
    <row r="93" spans="1:7" ht="15" hidden="1">
      <c r="A93" s="27" t="s">
        <v>186</v>
      </c>
      <c r="B93" s="21" t="s">
        <v>187</v>
      </c>
      <c r="C93" s="78"/>
      <c r="D93" s="78"/>
      <c r="E93" s="77"/>
      <c r="F93" s="77"/>
      <c r="G93" s="77"/>
    </row>
    <row r="94" spans="1:7" ht="15.75" hidden="1">
      <c r="A94" s="74" t="s">
        <v>190</v>
      </c>
      <c r="B94" s="75" t="s">
        <v>191</v>
      </c>
      <c r="C94" s="78"/>
      <c r="D94" s="78"/>
      <c r="E94" s="77"/>
      <c r="F94" s="77"/>
      <c r="G94" s="77"/>
    </row>
    <row r="100" ht="15">
      <c r="K100" s="1" t="s">
        <v>629</v>
      </c>
    </row>
  </sheetData>
  <sheetProtection/>
  <mergeCells count="3">
    <mergeCell ref="A4:H4"/>
    <mergeCell ref="A2:H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37.140625" style="1" customWidth="1"/>
    <col min="2" max="2" width="16.421875" style="1" customWidth="1"/>
    <col min="3" max="3" width="17.00390625" style="1" customWidth="1"/>
    <col min="4" max="8" width="0" style="1" hidden="1" customWidth="1"/>
    <col min="9" max="9" width="13.8515625" style="1" customWidth="1"/>
    <col min="10" max="16384" width="9.140625" style="1" customWidth="1"/>
  </cols>
  <sheetData>
    <row r="1" spans="1:3" ht="15">
      <c r="A1" s="156"/>
      <c r="B1" s="156"/>
      <c r="C1" s="156"/>
    </row>
    <row r="2" spans="1:9" ht="15">
      <c r="A2" s="156" t="s">
        <v>642</v>
      </c>
      <c r="B2" s="156"/>
      <c r="C2" s="156"/>
      <c r="D2" s="156"/>
      <c r="E2" s="156"/>
      <c r="F2" s="156"/>
      <c r="G2" s="157"/>
      <c r="H2" s="157"/>
      <c r="I2" s="157"/>
    </row>
    <row r="3" spans="1:9" ht="15.75">
      <c r="A3" s="161" t="s">
        <v>611</v>
      </c>
      <c r="B3" s="162"/>
      <c r="C3" s="162"/>
      <c r="D3" s="162"/>
      <c r="E3" s="162"/>
      <c r="F3" s="167"/>
      <c r="G3" s="157"/>
      <c r="H3" s="157"/>
      <c r="I3" s="157"/>
    </row>
    <row r="4" spans="1:9" ht="16.5">
      <c r="A4" s="164" t="s">
        <v>473</v>
      </c>
      <c r="B4" s="163"/>
      <c r="C4" s="163"/>
      <c r="D4" s="163"/>
      <c r="E4" s="163"/>
      <c r="F4" s="163"/>
      <c r="G4" s="163"/>
      <c r="H4" s="163"/>
      <c r="I4" s="157"/>
    </row>
    <row r="5" ht="19.5">
      <c r="A5" s="9"/>
    </row>
    <row r="7" spans="1:9" ht="42.75">
      <c r="A7" s="10" t="s">
        <v>25</v>
      </c>
      <c r="B7" s="11" t="s">
        <v>26</v>
      </c>
      <c r="C7" s="73" t="s">
        <v>624</v>
      </c>
      <c r="D7" s="79" t="s">
        <v>466</v>
      </c>
      <c r="E7" s="79" t="s">
        <v>466</v>
      </c>
      <c r="F7" s="79" t="s">
        <v>466</v>
      </c>
      <c r="G7" s="79" t="s">
        <v>466</v>
      </c>
      <c r="H7" s="131" t="s">
        <v>437</v>
      </c>
      <c r="I7" s="133" t="s">
        <v>622</v>
      </c>
    </row>
    <row r="8" spans="1:9" ht="15" hidden="1">
      <c r="A8" s="15"/>
      <c r="B8" s="15"/>
      <c r="C8" s="15"/>
      <c r="D8" s="15"/>
      <c r="E8" s="15"/>
      <c r="F8" s="15"/>
      <c r="G8" s="15"/>
      <c r="H8" s="132"/>
      <c r="I8" s="15"/>
    </row>
    <row r="9" spans="1:9" ht="15" hidden="1">
      <c r="A9" s="15"/>
      <c r="B9" s="15"/>
      <c r="C9" s="15"/>
      <c r="D9" s="15"/>
      <c r="E9" s="15"/>
      <c r="F9" s="15"/>
      <c r="G9" s="15"/>
      <c r="H9" s="132"/>
      <c r="I9" s="15"/>
    </row>
    <row r="10" spans="1:9" ht="15" hidden="1">
      <c r="A10" s="15"/>
      <c r="B10" s="15"/>
      <c r="C10" s="15"/>
      <c r="D10" s="15"/>
      <c r="E10" s="15"/>
      <c r="F10" s="15"/>
      <c r="G10" s="15"/>
      <c r="H10" s="132"/>
      <c r="I10" s="15"/>
    </row>
    <row r="11" spans="1:9" ht="15" hidden="1">
      <c r="A11" s="15"/>
      <c r="B11" s="15"/>
      <c r="C11" s="15"/>
      <c r="D11" s="15"/>
      <c r="E11" s="15"/>
      <c r="F11" s="15"/>
      <c r="G11" s="15"/>
      <c r="H11" s="132"/>
      <c r="I11" s="15"/>
    </row>
    <row r="12" spans="1:9" ht="15">
      <c r="A12" s="37" t="s">
        <v>474</v>
      </c>
      <c r="B12" s="54" t="s">
        <v>161</v>
      </c>
      <c r="C12" s="134">
        <v>4528</v>
      </c>
      <c r="D12" s="126"/>
      <c r="E12" s="126"/>
      <c r="F12" s="126"/>
      <c r="G12" s="126"/>
      <c r="H12" s="135"/>
      <c r="I12" s="134">
        <v>4719</v>
      </c>
    </row>
    <row r="13" spans="1:9" ht="15">
      <c r="A13" s="37"/>
      <c r="B13" s="54"/>
      <c r="C13" s="126"/>
      <c r="D13" s="126"/>
      <c r="E13" s="126"/>
      <c r="F13" s="126"/>
      <c r="G13" s="126"/>
      <c r="H13" s="135"/>
      <c r="I13" s="134"/>
    </row>
    <row r="14" spans="1:9" ht="15" hidden="1">
      <c r="A14" s="37"/>
      <c r="B14" s="54"/>
      <c r="C14" s="126"/>
      <c r="D14" s="126"/>
      <c r="E14" s="126"/>
      <c r="F14" s="126"/>
      <c r="G14" s="126"/>
      <c r="H14" s="135"/>
      <c r="I14" s="134"/>
    </row>
    <row r="15" spans="1:9" ht="15" hidden="1">
      <c r="A15" s="37"/>
      <c r="B15" s="54"/>
      <c r="C15" s="126"/>
      <c r="D15" s="126"/>
      <c r="E15" s="126"/>
      <c r="F15" s="126"/>
      <c r="G15" s="126"/>
      <c r="H15" s="135"/>
      <c r="I15" s="134"/>
    </row>
    <row r="16" spans="1:9" ht="15" hidden="1">
      <c r="A16" s="37"/>
      <c r="B16" s="54"/>
      <c r="C16" s="126"/>
      <c r="D16" s="126"/>
      <c r="E16" s="126"/>
      <c r="F16" s="126"/>
      <c r="G16" s="126"/>
      <c r="H16" s="135"/>
      <c r="I16" s="134"/>
    </row>
    <row r="17" spans="1:9" ht="15">
      <c r="A17" s="37" t="s">
        <v>475</v>
      </c>
      <c r="B17" s="54" t="s">
        <v>161</v>
      </c>
      <c r="C17" s="134">
        <v>0</v>
      </c>
      <c r="D17" s="126"/>
      <c r="E17" s="126"/>
      <c r="F17" s="126"/>
      <c r="G17" s="126"/>
      <c r="H17" s="135"/>
      <c r="I17" s="134">
        <v>0</v>
      </c>
    </row>
    <row r="18" spans="1:9" ht="15">
      <c r="A18" s="15"/>
      <c r="B18" s="15"/>
      <c r="C18" s="126"/>
      <c r="D18" s="122"/>
      <c r="E18" s="122"/>
      <c r="F18" s="122"/>
      <c r="G18" s="122"/>
      <c r="H18" s="122"/>
      <c r="I18" s="134"/>
    </row>
  </sheetData>
  <sheetProtection/>
  <mergeCells count="4">
    <mergeCell ref="A1:C1"/>
    <mergeCell ref="A2:I2"/>
    <mergeCell ref="A3:I3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4.421875" style="1" customWidth="1"/>
    <col min="2" max="2" width="9.140625" style="1" customWidth="1"/>
    <col min="3" max="3" width="14.57421875" style="1" customWidth="1"/>
    <col min="4" max="4" width="13.28125" style="1" customWidth="1"/>
    <col min="5" max="16384" width="9.140625" style="1" customWidth="1"/>
  </cols>
  <sheetData>
    <row r="1" spans="1:4" ht="15">
      <c r="A1" s="156" t="s">
        <v>643</v>
      </c>
      <c r="B1" s="156"/>
      <c r="C1" s="156"/>
      <c r="D1" s="156"/>
    </row>
    <row r="2" spans="1:4" ht="18.75">
      <c r="A2" s="168" t="s">
        <v>614</v>
      </c>
      <c r="B2" s="168"/>
      <c r="C2" s="168"/>
      <c r="D2" s="168"/>
    </row>
    <row r="3" spans="1:4" ht="21.75" customHeight="1">
      <c r="A3" s="160" t="s">
        <v>476</v>
      </c>
      <c r="B3" s="160"/>
      <c r="C3" s="160"/>
      <c r="D3" s="169"/>
    </row>
    <row r="4" spans="1:3" ht="19.5">
      <c r="A4" s="82"/>
      <c r="B4" s="83"/>
      <c r="C4" s="83"/>
    </row>
    <row r="5" ht="15">
      <c r="A5" s="77" t="s">
        <v>24</v>
      </c>
    </row>
    <row r="6" spans="1:4" ht="42.75">
      <c r="A6" s="137" t="s">
        <v>468</v>
      </c>
      <c r="B6" s="11" t="s">
        <v>26</v>
      </c>
      <c r="C6" s="136" t="s">
        <v>477</v>
      </c>
      <c r="D6" s="133" t="s">
        <v>622</v>
      </c>
    </row>
    <row r="7" spans="1:4" ht="15">
      <c r="A7" s="30" t="s">
        <v>478</v>
      </c>
      <c r="B7" s="21" t="s">
        <v>127</v>
      </c>
      <c r="C7" s="15"/>
      <c r="D7" s="15"/>
    </row>
    <row r="8" spans="1:4" ht="15">
      <c r="A8" s="30" t="s">
        <v>479</v>
      </c>
      <c r="B8" s="21" t="s">
        <v>127</v>
      </c>
      <c r="C8" s="15"/>
      <c r="D8" s="15"/>
    </row>
    <row r="9" spans="1:4" ht="25.5">
      <c r="A9" s="30" t="s">
        <v>480</v>
      </c>
      <c r="B9" s="21" t="s">
        <v>127</v>
      </c>
      <c r="C9" s="15"/>
      <c r="D9" s="15"/>
    </row>
    <row r="10" spans="1:4" ht="15">
      <c r="A10" s="30" t="s">
        <v>481</v>
      </c>
      <c r="B10" s="21" t="s">
        <v>127</v>
      </c>
      <c r="C10" s="15"/>
      <c r="D10" s="15"/>
    </row>
    <row r="11" spans="1:4" ht="15">
      <c r="A11" s="27" t="s">
        <v>482</v>
      </c>
      <c r="B11" s="21" t="s">
        <v>127</v>
      </c>
      <c r="C11" s="15"/>
      <c r="D11" s="15"/>
    </row>
    <row r="12" spans="1:4" ht="15">
      <c r="A12" s="27" t="s">
        <v>483</v>
      </c>
      <c r="B12" s="21" t="s">
        <v>127</v>
      </c>
      <c r="C12" s="15"/>
      <c r="D12" s="15">
        <v>10</v>
      </c>
    </row>
    <row r="13" spans="1:4" ht="15">
      <c r="A13" s="37" t="s">
        <v>484</v>
      </c>
      <c r="B13" s="39" t="s">
        <v>127</v>
      </c>
      <c r="C13" s="15"/>
      <c r="D13" s="15"/>
    </row>
    <row r="14" spans="1:4" ht="15">
      <c r="A14" s="30" t="s">
        <v>485</v>
      </c>
      <c r="B14" s="21" t="s">
        <v>129</v>
      </c>
      <c r="C14" s="15"/>
      <c r="D14" s="15"/>
    </row>
    <row r="15" spans="1:4" ht="15">
      <c r="A15" s="85" t="s">
        <v>486</v>
      </c>
      <c r="B15" s="39" t="s">
        <v>129</v>
      </c>
      <c r="C15" s="15"/>
      <c r="D15" s="15"/>
    </row>
    <row r="16" spans="1:4" ht="15">
      <c r="A16" s="30" t="s">
        <v>487</v>
      </c>
      <c r="B16" s="21" t="s">
        <v>131</v>
      </c>
      <c r="C16" s="15"/>
      <c r="D16" s="15"/>
    </row>
    <row r="17" spans="1:4" ht="15">
      <c r="A17" s="30" t="s">
        <v>488</v>
      </c>
      <c r="B17" s="21" t="s">
        <v>131</v>
      </c>
      <c r="C17" s="15"/>
      <c r="D17" s="15"/>
    </row>
    <row r="18" spans="1:4" ht="15">
      <c r="A18" s="27" t="s">
        <v>489</v>
      </c>
      <c r="B18" s="21" t="s">
        <v>131</v>
      </c>
      <c r="C18" s="15"/>
      <c r="D18" s="15"/>
    </row>
    <row r="19" spans="1:4" ht="15">
      <c r="A19" s="27" t="s">
        <v>490</v>
      </c>
      <c r="B19" s="21" t="s">
        <v>131</v>
      </c>
      <c r="C19" s="15"/>
      <c r="D19" s="15"/>
    </row>
    <row r="20" spans="1:4" ht="15">
      <c r="A20" s="27" t="s">
        <v>491</v>
      </c>
      <c r="B20" s="21" t="s">
        <v>131</v>
      </c>
      <c r="C20" s="15"/>
      <c r="D20" s="15"/>
    </row>
    <row r="21" spans="1:4" ht="25.5">
      <c r="A21" s="28" t="s">
        <v>492</v>
      </c>
      <c r="B21" s="21" t="s">
        <v>131</v>
      </c>
      <c r="C21" s="15"/>
      <c r="D21" s="15"/>
    </row>
    <row r="22" spans="1:4" ht="15">
      <c r="A22" s="81" t="s">
        <v>493</v>
      </c>
      <c r="B22" s="39" t="s">
        <v>131</v>
      </c>
      <c r="C22" s="15"/>
      <c r="D22" s="15"/>
    </row>
    <row r="23" spans="1:4" ht="15">
      <c r="A23" s="30" t="s">
        <v>494</v>
      </c>
      <c r="B23" s="21" t="s">
        <v>133</v>
      </c>
      <c r="C23" s="15"/>
      <c r="D23" s="15"/>
    </row>
    <row r="24" spans="1:4" ht="15">
      <c r="A24" s="30" t="s">
        <v>495</v>
      </c>
      <c r="B24" s="21" t="s">
        <v>133</v>
      </c>
      <c r="C24" s="15"/>
      <c r="D24" s="15">
        <v>120</v>
      </c>
    </row>
    <row r="25" spans="1:4" ht="15">
      <c r="A25" s="81" t="s">
        <v>496</v>
      </c>
      <c r="B25" s="54" t="s">
        <v>133</v>
      </c>
      <c r="C25" s="15"/>
      <c r="D25" s="46">
        <v>120</v>
      </c>
    </row>
    <row r="26" spans="1:4" ht="15">
      <c r="A26" s="30" t="s">
        <v>497</v>
      </c>
      <c r="B26" s="21" t="s">
        <v>135</v>
      </c>
      <c r="C26" s="15"/>
      <c r="D26" s="15"/>
    </row>
    <row r="27" spans="1:4" ht="15">
      <c r="A27" s="30" t="s">
        <v>498</v>
      </c>
      <c r="B27" s="21" t="s">
        <v>135</v>
      </c>
      <c r="C27" s="15"/>
      <c r="D27" s="15"/>
    </row>
    <row r="28" spans="1:4" ht="15">
      <c r="A28" s="27" t="s">
        <v>499</v>
      </c>
      <c r="B28" s="21" t="s">
        <v>135</v>
      </c>
      <c r="C28" s="15"/>
      <c r="D28" s="15"/>
    </row>
    <row r="29" spans="1:4" ht="15">
      <c r="A29" s="27" t="s">
        <v>500</v>
      </c>
      <c r="B29" s="21" t="s">
        <v>135</v>
      </c>
      <c r="C29" s="15"/>
      <c r="D29" s="15"/>
    </row>
    <row r="30" spans="1:4" ht="15">
      <c r="A30" s="27" t="s">
        <v>501</v>
      </c>
      <c r="B30" s="21" t="s">
        <v>135</v>
      </c>
      <c r="C30" s="15"/>
      <c r="D30" s="15"/>
    </row>
    <row r="31" spans="1:4" ht="15">
      <c r="A31" s="27" t="s">
        <v>502</v>
      </c>
      <c r="B31" s="21" t="s">
        <v>135</v>
      </c>
      <c r="C31" s="15"/>
      <c r="D31" s="15"/>
    </row>
    <row r="32" spans="1:4" ht="15">
      <c r="A32" s="27" t="s">
        <v>503</v>
      </c>
      <c r="B32" s="21" t="s">
        <v>135</v>
      </c>
      <c r="C32" s="15"/>
      <c r="D32" s="15"/>
    </row>
    <row r="33" spans="1:4" ht="15">
      <c r="A33" s="27" t="s">
        <v>504</v>
      </c>
      <c r="B33" s="21" t="s">
        <v>135</v>
      </c>
      <c r="C33" s="15">
        <v>120</v>
      </c>
      <c r="D33" s="15">
        <v>120</v>
      </c>
    </row>
    <row r="34" spans="1:4" ht="15">
      <c r="A34" s="27" t="s">
        <v>505</v>
      </c>
      <c r="B34" s="21" t="s">
        <v>135</v>
      </c>
      <c r="C34" s="15"/>
      <c r="D34" s="15"/>
    </row>
    <row r="35" spans="1:4" ht="20.25" customHeight="1">
      <c r="A35" s="27" t="s">
        <v>506</v>
      </c>
      <c r="B35" s="21" t="s">
        <v>135</v>
      </c>
      <c r="C35" s="15"/>
      <c r="D35" s="15"/>
    </row>
    <row r="36" spans="1:4" ht="25.5">
      <c r="A36" s="27" t="s">
        <v>507</v>
      </c>
      <c r="B36" s="21" t="s">
        <v>135</v>
      </c>
      <c r="C36" s="15">
        <v>350</v>
      </c>
      <c r="D36" s="15">
        <v>350</v>
      </c>
    </row>
    <row r="37" spans="1:4" ht="25.5">
      <c r="A37" s="27" t="s">
        <v>508</v>
      </c>
      <c r="B37" s="21" t="s">
        <v>135</v>
      </c>
      <c r="C37" s="15"/>
      <c r="D37" s="15"/>
    </row>
    <row r="38" spans="1:4" ht="15">
      <c r="A38" s="81" t="s">
        <v>509</v>
      </c>
      <c r="B38" s="39" t="s">
        <v>135</v>
      </c>
      <c r="C38" s="46">
        <f>SUM(C33:C37)</f>
        <v>470</v>
      </c>
      <c r="D38" s="46">
        <v>600</v>
      </c>
    </row>
    <row r="39" spans="1:4" ht="15.75">
      <c r="A39" s="86" t="s">
        <v>136</v>
      </c>
      <c r="B39" s="75" t="s">
        <v>137</v>
      </c>
      <c r="C39" s="46">
        <f>SUM(C38)</f>
        <v>470</v>
      </c>
      <c r="D39" s="46">
        <v>600</v>
      </c>
    </row>
  </sheetData>
  <sheetProtection/>
  <mergeCells count="3">
    <mergeCell ref="A1:D1"/>
    <mergeCell ref="A2:D2"/>
    <mergeCell ref="A3:D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3.00390625" style="1" customWidth="1"/>
    <col min="2" max="2" width="7.421875" style="1" customWidth="1"/>
    <col min="3" max="3" width="11.7109375" style="1" customWidth="1"/>
    <col min="4" max="4" width="12.8515625" style="1" customWidth="1"/>
    <col min="5" max="16384" width="9.140625" style="1" customWidth="1"/>
  </cols>
  <sheetData>
    <row r="1" spans="1:4" ht="15">
      <c r="A1" s="156" t="s">
        <v>644</v>
      </c>
      <c r="B1" s="156"/>
      <c r="C1" s="156"/>
      <c r="D1" s="171"/>
    </row>
    <row r="2" spans="1:4" ht="18.75">
      <c r="A2" s="172" t="s">
        <v>614</v>
      </c>
      <c r="B2" s="172"/>
      <c r="C2" s="172"/>
      <c r="D2" s="173"/>
    </row>
    <row r="3" ht="15" hidden="1"/>
    <row r="4" ht="15" hidden="1"/>
    <row r="5" spans="1:3" ht="15.75" hidden="1">
      <c r="A5" s="170" t="s">
        <v>0</v>
      </c>
      <c r="B5" s="163"/>
      <c r="C5" s="163"/>
    </row>
    <row r="6" spans="1:4" ht="15">
      <c r="A6" s="174" t="s">
        <v>510</v>
      </c>
      <c r="B6" s="175"/>
      <c r="C6" s="175"/>
      <c r="D6" s="157"/>
    </row>
    <row r="7" spans="1:3" ht="19.5">
      <c r="A7" s="3"/>
      <c r="B7" s="8"/>
      <c r="C7" s="8"/>
    </row>
    <row r="8" spans="1:3" ht="19.5">
      <c r="A8" s="3"/>
      <c r="B8" s="8"/>
      <c r="C8" s="8"/>
    </row>
    <row r="9" spans="1:3" ht="19.5">
      <c r="A9" s="3"/>
      <c r="B9" s="8"/>
      <c r="C9" s="8"/>
    </row>
    <row r="10" spans="1:4" ht="48.75" customHeight="1">
      <c r="A10" s="136" t="s">
        <v>468</v>
      </c>
      <c r="B10" s="11" t="s">
        <v>26</v>
      </c>
      <c r="C10" s="137" t="s">
        <v>477</v>
      </c>
      <c r="D10" s="121" t="s">
        <v>622</v>
      </c>
    </row>
    <row r="11" spans="1:4" ht="15" hidden="1">
      <c r="A11" s="27" t="s">
        <v>511</v>
      </c>
      <c r="B11" s="21" t="s">
        <v>145</v>
      </c>
      <c r="C11" s="15"/>
      <c r="D11" s="15"/>
    </row>
    <row r="12" spans="1:4" ht="15" hidden="1">
      <c r="A12" s="27" t="s">
        <v>512</v>
      </c>
      <c r="B12" s="21" t="s">
        <v>145</v>
      </c>
      <c r="C12" s="15"/>
      <c r="D12" s="15"/>
    </row>
    <row r="13" spans="1:4" ht="25.5" hidden="1">
      <c r="A13" s="27" t="s">
        <v>513</v>
      </c>
      <c r="B13" s="21" t="s">
        <v>145</v>
      </c>
      <c r="C13" s="15"/>
      <c r="D13" s="15"/>
    </row>
    <row r="14" spans="1:4" ht="15" hidden="1">
      <c r="A14" s="27" t="s">
        <v>514</v>
      </c>
      <c r="B14" s="21" t="s">
        <v>145</v>
      </c>
      <c r="C14" s="15"/>
      <c r="D14" s="15"/>
    </row>
    <row r="15" spans="1:4" ht="15" hidden="1">
      <c r="A15" s="27" t="s">
        <v>515</v>
      </c>
      <c r="B15" s="21" t="s">
        <v>145</v>
      </c>
      <c r="C15" s="15"/>
      <c r="D15" s="15"/>
    </row>
    <row r="16" spans="1:4" ht="15" hidden="1">
      <c r="A16" s="27" t="s">
        <v>516</v>
      </c>
      <c r="B16" s="21" t="s">
        <v>145</v>
      </c>
      <c r="C16" s="15"/>
      <c r="D16" s="15"/>
    </row>
    <row r="17" spans="1:4" ht="15" hidden="1">
      <c r="A17" s="27" t="s">
        <v>517</v>
      </c>
      <c r="B17" s="21" t="s">
        <v>145</v>
      </c>
      <c r="C17" s="15"/>
      <c r="D17" s="15"/>
    </row>
    <row r="18" spans="1:4" ht="15" hidden="1">
      <c r="A18" s="27" t="s">
        <v>518</v>
      </c>
      <c r="B18" s="21" t="s">
        <v>145</v>
      </c>
      <c r="C18" s="15"/>
      <c r="D18" s="15"/>
    </row>
    <row r="19" spans="1:4" ht="15" hidden="1">
      <c r="A19" s="27" t="s">
        <v>519</v>
      </c>
      <c r="B19" s="21" t="s">
        <v>145</v>
      </c>
      <c r="C19" s="15"/>
      <c r="D19" s="15"/>
    </row>
    <row r="20" spans="1:4" ht="15" hidden="1">
      <c r="A20" s="27" t="s">
        <v>520</v>
      </c>
      <c r="B20" s="21" t="s">
        <v>145</v>
      </c>
      <c r="C20" s="15"/>
      <c r="D20" s="15"/>
    </row>
    <row r="21" spans="1:4" ht="25.5" hidden="1">
      <c r="A21" s="81" t="s">
        <v>144</v>
      </c>
      <c r="B21" s="54" t="s">
        <v>145</v>
      </c>
      <c r="C21" s="15"/>
      <c r="D21" s="15"/>
    </row>
    <row r="22" spans="1:4" ht="15" hidden="1">
      <c r="A22" s="27" t="s">
        <v>511</v>
      </c>
      <c r="B22" s="21" t="s">
        <v>147</v>
      </c>
      <c r="C22" s="15"/>
      <c r="D22" s="15"/>
    </row>
    <row r="23" spans="1:4" ht="15" hidden="1">
      <c r="A23" s="27" t="s">
        <v>512</v>
      </c>
      <c r="B23" s="21" t="s">
        <v>147</v>
      </c>
      <c r="C23" s="15"/>
      <c r="D23" s="15"/>
    </row>
    <row r="24" spans="1:4" ht="25.5" hidden="1">
      <c r="A24" s="27" t="s">
        <v>513</v>
      </c>
      <c r="B24" s="21" t="s">
        <v>147</v>
      </c>
      <c r="C24" s="15"/>
      <c r="D24" s="15"/>
    </row>
    <row r="25" spans="1:4" ht="15" hidden="1">
      <c r="A25" s="27" t="s">
        <v>514</v>
      </c>
      <c r="B25" s="21" t="s">
        <v>147</v>
      </c>
      <c r="C25" s="15"/>
      <c r="D25" s="15"/>
    </row>
    <row r="26" spans="1:4" ht="15" hidden="1">
      <c r="A26" s="27" t="s">
        <v>515</v>
      </c>
      <c r="B26" s="21" t="s">
        <v>147</v>
      </c>
      <c r="C26" s="15"/>
      <c r="D26" s="15"/>
    </row>
    <row r="27" spans="1:4" ht="15" hidden="1">
      <c r="A27" s="27" t="s">
        <v>516</v>
      </c>
      <c r="B27" s="21" t="s">
        <v>147</v>
      </c>
      <c r="C27" s="15"/>
      <c r="D27" s="15"/>
    </row>
    <row r="28" spans="1:4" ht="19.5" customHeight="1">
      <c r="A28" s="27" t="s">
        <v>517</v>
      </c>
      <c r="B28" s="21" t="s">
        <v>147</v>
      </c>
      <c r="C28" s="15">
        <v>2000</v>
      </c>
      <c r="D28" s="15">
        <v>2000</v>
      </c>
    </row>
    <row r="29" spans="1:4" ht="15" hidden="1">
      <c r="A29" s="27" t="s">
        <v>518</v>
      </c>
      <c r="B29" s="21" t="s">
        <v>147</v>
      </c>
      <c r="C29" s="15"/>
      <c r="D29" s="15"/>
    </row>
    <row r="30" spans="1:4" ht="15" hidden="1">
      <c r="A30" s="27" t="s">
        <v>519</v>
      </c>
      <c r="B30" s="21" t="s">
        <v>147</v>
      </c>
      <c r="C30" s="15"/>
      <c r="D30" s="15"/>
    </row>
    <row r="31" spans="1:4" ht="15" hidden="1">
      <c r="A31" s="27" t="s">
        <v>520</v>
      </c>
      <c r="B31" s="21" t="s">
        <v>147</v>
      </c>
      <c r="C31" s="15"/>
      <c r="D31" s="15"/>
    </row>
    <row r="32" spans="1:4" ht="30.75" customHeight="1">
      <c r="A32" s="81" t="s">
        <v>521</v>
      </c>
      <c r="B32" s="54" t="s">
        <v>147</v>
      </c>
      <c r="C32" s="46">
        <v>2000</v>
      </c>
      <c r="D32" s="46">
        <v>2000</v>
      </c>
    </row>
    <row r="33" spans="1:4" ht="15" hidden="1">
      <c r="A33" s="27" t="s">
        <v>511</v>
      </c>
      <c r="B33" s="21" t="s">
        <v>149</v>
      </c>
      <c r="C33" s="15"/>
      <c r="D33" s="15"/>
    </row>
    <row r="34" spans="1:4" ht="15" hidden="1">
      <c r="A34" s="27" t="s">
        <v>512</v>
      </c>
      <c r="B34" s="21" t="s">
        <v>149</v>
      </c>
      <c r="C34" s="15"/>
      <c r="D34" s="15"/>
    </row>
    <row r="35" spans="1:4" ht="25.5" hidden="1">
      <c r="A35" s="27" t="s">
        <v>513</v>
      </c>
      <c r="B35" s="21" t="s">
        <v>149</v>
      </c>
      <c r="C35" s="15"/>
      <c r="D35" s="15"/>
    </row>
    <row r="36" spans="1:4" ht="15" hidden="1">
      <c r="A36" s="27" t="s">
        <v>514</v>
      </c>
      <c r="B36" s="21" t="s">
        <v>149</v>
      </c>
      <c r="C36" s="15"/>
      <c r="D36" s="15"/>
    </row>
    <row r="37" spans="1:4" ht="15" hidden="1">
      <c r="A37" s="27" t="s">
        <v>515</v>
      </c>
      <c r="B37" s="21" t="s">
        <v>149</v>
      </c>
      <c r="C37" s="15"/>
      <c r="D37" s="15"/>
    </row>
    <row r="38" spans="1:4" ht="15" hidden="1">
      <c r="A38" s="27" t="s">
        <v>516</v>
      </c>
      <c r="B38" s="21" t="s">
        <v>149</v>
      </c>
      <c r="C38" s="15"/>
      <c r="D38" s="15"/>
    </row>
    <row r="39" spans="1:4" ht="22.5" customHeight="1">
      <c r="A39" s="27" t="s">
        <v>517</v>
      </c>
      <c r="B39" s="21" t="s">
        <v>149</v>
      </c>
      <c r="C39" s="15">
        <v>216</v>
      </c>
      <c r="D39" s="15">
        <v>216</v>
      </c>
    </row>
    <row r="40" spans="1:4" ht="20.25" customHeight="1">
      <c r="A40" s="27" t="s">
        <v>518</v>
      </c>
      <c r="B40" s="21" t="s">
        <v>149</v>
      </c>
      <c r="C40" s="15">
        <v>73</v>
      </c>
      <c r="D40" s="15">
        <v>73</v>
      </c>
    </row>
    <row r="41" spans="1:4" ht="15" hidden="1">
      <c r="A41" s="27" t="s">
        <v>519</v>
      </c>
      <c r="B41" s="21" t="s">
        <v>149</v>
      </c>
      <c r="C41" s="15"/>
      <c r="D41" s="15"/>
    </row>
    <row r="42" spans="1:4" ht="15" hidden="1">
      <c r="A42" s="27" t="s">
        <v>520</v>
      </c>
      <c r="B42" s="21" t="s">
        <v>149</v>
      </c>
      <c r="C42" s="15"/>
      <c r="D42" s="15"/>
    </row>
    <row r="43" spans="1:4" ht="21" customHeight="1">
      <c r="A43" s="81" t="s">
        <v>148</v>
      </c>
      <c r="B43" s="54" t="s">
        <v>149</v>
      </c>
      <c r="C43" s="46">
        <v>289</v>
      </c>
      <c r="D43" s="46">
        <v>289</v>
      </c>
    </row>
    <row r="44" spans="1:4" ht="15" hidden="1">
      <c r="A44" s="27" t="s">
        <v>522</v>
      </c>
      <c r="B44" s="18" t="s">
        <v>153</v>
      </c>
      <c r="C44" s="15"/>
      <c r="D44" s="15"/>
    </row>
    <row r="45" spans="1:4" ht="15" hidden="1">
      <c r="A45" s="27" t="s">
        <v>523</v>
      </c>
      <c r="B45" s="18" t="s">
        <v>153</v>
      </c>
      <c r="C45" s="15"/>
      <c r="D45" s="15"/>
    </row>
    <row r="46" spans="1:4" ht="15" hidden="1">
      <c r="A46" s="27" t="s">
        <v>524</v>
      </c>
      <c r="B46" s="18" t="s">
        <v>153</v>
      </c>
      <c r="C46" s="15"/>
      <c r="D46" s="15"/>
    </row>
    <row r="47" spans="1:4" ht="15" hidden="1">
      <c r="A47" s="18" t="s">
        <v>525</v>
      </c>
      <c r="B47" s="18" t="s">
        <v>153</v>
      </c>
      <c r="C47" s="15"/>
      <c r="D47" s="15"/>
    </row>
    <row r="48" spans="1:4" ht="15" hidden="1">
      <c r="A48" s="18" t="s">
        <v>526</v>
      </c>
      <c r="B48" s="18" t="s">
        <v>153</v>
      </c>
      <c r="C48" s="15"/>
      <c r="D48" s="15"/>
    </row>
    <row r="49" spans="1:4" ht="25.5" hidden="1">
      <c r="A49" s="18" t="s">
        <v>527</v>
      </c>
      <c r="B49" s="18" t="s">
        <v>153</v>
      </c>
      <c r="C49" s="15"/>
      <c r="D49" s="15"/>
    </row>
    <row r="50" spans="1:4" ht="15" hidden="1">
      <c r="A50" s="27" t="s">
        <v>528</v>
      </c>
      <c r="B50" s="18" t="s">
        <v>153</v>
      </c>
      <c r="C50" s="15"/>
      <c r="D50" s="15"/>
    </row>
    <row r="51" spans="1:4" ht="15" hidden="1">
      <c r="A51" s="27" t="s">
        <v>529</v>
      </c>
      <c r="B51" s="18" t="s">
        <v>153</v>
      </c>
      <c r="C51" s="15"/>
      <c r="D51" s="15"/>
    </row>
    <row r="52" spans="1:4" ht="22.5" customHeight="1" hidden="1">
      <c r="A52" s="27" t="s">
        <v>530</v>
      </c>
      <c r="B52" s="18" t="s">
        <v>153</v>
      </c>
      <c r="C52" s="15"/>
      <c r="D52" s="15"/>
    </row>
    <row r="53" spans="1:4" ht="15" hidden="1">
      <c r="A53" s="27" t="s">
        <v>531</v>
      </c>
      <c r="B53" s="18" t="s">
        <v>153</v>
      </c>
      <c r="C53" s="15"/>
      <c r="D53" s="15"/>
    </row>
    <row r="54" spans="1:4" ht="33" customHeight="1" hidden="1">
      <c r="A54" s="81" t="s">
        <v>532</v>
      </c>
      <c r="B54" s="54" t="s">
        <v>153</v>
      </c>
      <c r="C54" s="15"/>
      <c r="D54" s="15"/>
    </row>
    <row r="55" spans="1:4" ht="15" hidden="1">
      <c r="A55" s="27" t="s">
        <v>522</v>
      </c>
      <c r="B55" s="18" t="s">
        <v>159</v>
      </c>
      <c r="C55" s="15"/>
      <c r="D55" s="15"/>
    </row>
    <row r="56" spans="1:4" ht="23.25" customHeight="1">
      <c r="A56" s="27" t="s">
        <v>523</v>
      </c>
      <c r="B56" s="18" t="s">
        <v>159</v>
      </c>
      <c r="C56" s="15">
        <v>850</v>
      </c>
      <c r="D56" s="15">
        <v>730</v>
      </c>
    </row>
    <row r="57" spans="1:4" ht="15" hidden="1">
      <c r="A57" s="27" t="s">
        <v>524</v>
      </c>
      <c r="B57" s="18" t="s">
        <v>159</v>
      </c>
      <c r="C57" s="15"/>
      <c r="D57" s="15"/>
    </row>
    <row r="58" spans="1:4" ht="15" hidden="1">
      <c r="A58" s="18" t="s">
        <v>525</v>
      </c>
      <c r="B58" s="18" t="s">
        <v>159</v>
      </c>
      <c r="C58" s="15"/>
      <c r="D58" s="15"/>
    </row>
    <row r="59" spans="1:4" ht="15" hidden="1">
      <c r="A59" s="18" t="s">
        <v>526</v>
      </c>
      <c r="B59" s="18" t="s">
        <v>159</v>
      </c>
      <c r="C59" s="15"/>
      <c r="D59" s="15"/>
    </row>
    <row r="60" spans="1:4" ht="25.5" hidden="1">
      <c r="A60" s="18" t="s">
        <v>527</v>
      </c>
      <c r="B60" s="18" t="s">
        <v>159</v>
      </c>
      <c r="C60" s="15"/>
      <c r="D60" s="15"/>
    </row>
    <row r="61" spans="1:4" ht="15" hidden="1">
      <c r="A61" s="27" t="s">
        <v>528</v>
      </c>
      <c r="B61" s="18" t="s">
        <v>159</v>
      </c>
      <c r="C61" s="15"/>
      <c r="D61" s="15"/>
    </row>
    <row r="62" spans="1:4" ht="15" hidden="1">
      <c r="A62" s="27" t="s">
        <v>533</v>
      </c>
      <c r="B62" s="18" t="s">
        <v>159</v>
      </c>
      <c r="C62" s="15"/>
      <c r="D62" s="15"/>
    </row>
    <row r="63" spans="1:4" ht="15" hidden="1">
      <c r="A63" s="27" t="s">
        <v>530</v>
      </c>
      <c r="B63" s="18" t="s">
        <v>159</v>
      </c>
      <c r="C63" s="15"/>
      <c r="D63" s="15"/>
    </row>
    <row r="64" spans="1:4" ht="15" hidden="1">
      <c r="A64" s="27" t="s">
        <v>531</v>
      </c>
      <c r="B64" s="18" t="s">
        <v>159</v>
      </c>
      <c r="C64" s="15"/>
      <c r="D64" s="15"/>
    </row>
    <row r="65" spans="1:4" ht="22.5" customHeight="1">
      <c r="A65" s="37" t="s">
        <v>534</v>
      </c>
      <c r="B65" s="54" t="s">
        <v>159</v>
      </c>
      <c r="C65" s="46">
        <f>SUM(C55:C64)</f>
        <v>850</v>
      </c>
      <c r="D65" s="46">
        <v>730</v>
      </c>
    </row>
    <row r="66" spans="1:3" ht="15" hidden="1">
      <c r="A66" s="27" t="s">
        <v>511</v>
      </c>
      <c r="B66" s="21" t="s">
        <v>195</v>
      </c>
      <c r="C66" s="15"/>
    </row>
    <row r="67" spans="1:3" ht="15" hidden="1">
      <c r="A67" s="27" t="s">
        <v>512</v>
      </c>
      <c r="B67" s="21" t="s">
        <v>195</v>
      </c>
      <c r="C67" s="15"/>
    </row>
    <row r="68" spans="1:3" ht="25.5" hidden="1">
      <c r="A68" s="27" t="s">
        <v>513</v>
      </c>
      <c r="B68" s="21" t="s">
        <v>195</v>
      </c>
      <c r="C68" s="15"/>
    </row>
    <row r="69" spans="1:3" ht="15" hidden="1">
      <c r="A69" s="27" t="s">
        <v>514</v>
      </c>
      <c r="B69" s="21" t="s">
        <v>195</v>
      </c>
      <c r="C69" s="15"/>
    </row>
    <row r="70" spans="1:3" ht="15" hidden="1">
      <c r="A70" s="27" t="s">
        <v>515</v>
      </c>
      <c r="B70" s="21" t="s">
        <v>195</v>
      </c>
      <c r="C70" s="15"/>
    </row>
    <row r="71" spans="1:3" ht="15" hidden="1">
      <c r="A71" s="27" t="s">
        <v>516</v>
      </c>
      <c r="B71" s="21" t="s">
        <v>195</v>
      </c>
      <c r="C71" s="15"/>
    </row>
    <row r="72" spans="1:3" ht="15" hidden="1">
      <c r="A72" s="27" t="s">
        <v>517</v>
      </c>
      <c r="B72" s="21" t="s">
        <v>195</v>
      </c>
      <c r="C72" s="15"/>
    </row>
    <row r="73" spans="1:3" ht="15" hidden="1">
      <c r="A73" s="27" t="s">
        <v>518</v>
      </c>
      <c r="B73" s="21" t="s">
        <v>195</v>
      </c>
      <c r="C73" s="15"/>
    </row>
    <row r="74" spans="1:3" ht="15" hidden="1">
      <c r="A74" s="27" t="s">
        <v>519</v>
      </c>
      <c r="B74" s="21" t="s">
        <v>195</v>
      </c>
      <c r="C74" s="15"/>
    </row>
    <row r="75" spans="1:3" ht="15" hidden="1">
      <c r="A75" s="27" t="s">
        <v>520</v>
      </c>
      <c r="B75" s="21" t="s">
        <v>195</v>
      </c>
      <c r="C75" s="15"/>
    </row>
    <row r="76" spans="1:3" ht="25.5" hidden="1">
      <c r="A76" s="81" t="s">
        <v>535</v>
      </c>
      <c r="B76" s="54" t="s">
        <v>195</v>
      </c>
      <c r="C76" s="15"/>
    </row>
    <row r="77" spans="1:3" ht="15" hidden="1">
      <c r="A77" s="27" t="s">
        <v>511</v>
      </c>
      <c r="B77" s="21" t="s">
        <v>197</v>
      </c>
      <c r="C77" s="15"/>
    </row>
    <row r="78" spans="1:3" ht="15" hidden="1">
      <c r="A78" s="27" t="s">
        <v>512</v>
      </c>
      <c r="B78" s="21" t="s">
        <v>197</v>
      </c>
      <c r="C78" s="15"/>
    </row>
    <row r="79" spans="1:3" ht="25.5" hidden="1">
      <c r="A79" s="27" t="s">
        <v>513</v>
      </c>
      <c r="B79" s="21" t="s">
        <v>197</v>
      </c>
      <c r="C79" s="15"/>
    </row>
    <row r="80" spans="1:3" ht="15" hidden="1">
      <c r="A80" s="27" t="s">
        <v>514</v>
      </c>
      <c r="B80" s="21" t="s">
        <v>197</v>
      </c>
      <c r="C80" s="15"/>
    </row>
    <row r="81" spans="1:3" ht="15" hidden="1">
      <c r="A81" s="27" t="s">
        <v>515</v>
      </c>
      <c r="B81" s="21" t="s">
        <v>197</v>
      </c>
      <c r="C81" s="15"/>
    </row>
    <row r="82" spans="1:3" ht="15" hidden="1">
      <c r="A82" s="27" t="s">
        <v>516</v>
      </c>
      <c r="B82" s="21" t="s">
        <v>197</v>
      </c>
      <c r="C82" s="15"/>
    </row>
    <row r="83" spans="1:3" ht="15" hidden="1">
      <c r="A83" s="27" t="s">
        <v>517</v>
      </c>
      <c r="B83" s="21" t="s">
        <v>197</v>
      </c>
      <c r="C83" s="15"/>
    </row>
    <row r="84" spans="1:3" ht="15" hidden="1">
      <c r="A84" s="27" t="s">
        <v>518</v>
      </c>
      <c r="B84" s="21" t="s">
        <v>197</v>
      </c>
      <c r="C84" s="15"/>
    </row>
    <row r="85" spans="1:3" ht="15" hidden="1">
      <c r="A85" s="27" t="s">
        <v>519</v>
      </c>
      <c r="B85" s="21" t="s">
        <v>197</v>
      </c>
      <c r="C85" s="15"/>
    </row>
    <row r="86" spans="1:3" ht="15" hidden="1">
      <c r="A86" s="27" t="s">
        <v>520</v>
      </c>
      <c r="B86" s="21" t="s">
        <v>197</v>
      </c>
      <c r="C86" s="15"/>
    </row>
    <row r="87" spans="1:3" ht="25.5" hidden="1">
      <c r="A87" s="81" t="s">
        <v>536</v>
      </c>
      <c r="B87" s="54" t="s">
        <v>197</v>
      </c>
      <c r="C87" s="15"/>
    </row>
    <row r="88" spans="1:3" ht="15" hidden="1">
      <c r="A88" s="27" t="s">
        <v>511</v>
      </c>
      <c r="B88" s="21" t="s">
        <v>199</v>
      </c>
      <c r="C88" s="15"/>
    </row>
    <row r="89" spans="1:3" ht="15" hidden="1">
      <c r="A89" s="27" t="s">
        <v>512</v>
      </c>
      <c r="B89" s="21" t="s">
        <v>199</v>
      </c>
      <c r="C89" s="15"/>
    </row>
    <row r="90" spans="1:3" ht="25.5" hidden="1">
      <c r="A90" s="27" t="s">
        <v>513</v>
      </c>
      <c r="B90" s="21" t="s">
        <v>199</v>
      </c>
      <c r="C90" s="15"/>
    </row>
    <row r="91" spans="1:3" ht="15" hidden="1">
      <c r="A91" s="27" t="s">
        <v>514</v>
      </c>
      <c r="B91" s="21" t="s">
        <v>199</v>
      </c>
      <c r="C91" s="15"/>
    </row>
    <row r="92" spans="1:3" ht="15" hidden="1">
      <c r="A92" s="27" t="s">
        <v>515</v>
      </c>
      <c r="B92" s="21" t="s">
        <v>199</v>
      </c>
      <c r="C92" s="15"/>
    </row>
    <row r="93" spans="1:3" ht="15" hidden="1">
      <c r="A93" s="27" t="s">
        <v>516</v>
      </c>
      <c r="B93" s="21" t="s">
        <v>199</v>
      </c>
      <c r="C93" s="15"/>
    </row>
    <row r="94" spans="1:3" ht="15" hidden="1">
      <c r="A94" s="27" t="s">
        <v>517</v>
      </c>
      <c r="B94" s="21" t="s">
        <v>199</v>
      </c>
      <c r="C94" s="15"/>
    </row>
    <row r="95" spans="1:3" ht="15" hidden="1">
      <c r="A95" s="27" t="s">
        <v>518</v>
      </c>
      <c r="B95" s="21" t="s">
        <v>199</v>
      </c>
      <c r="C95" s="15"/>
    </row>
    <row r="96" spans="1:3" ht="15" hidden="1">
      <c r="A96" s="27" t="s">
        <v>519</v>
      </c>
      <c r="B96" s="21" t="s">
        <v>199</v>
      </c>
      <c r="C96" s="15"/>
    </row>
    <row r="97" spans="1:3" ht="15" hidden="1">
      <c r="A97" s="27" t="s">
        <v>520</v>
      </c>
      <c r="B97" s="21" t="s">
        <v>199</v>
      </c>
      <c r="C97" s="15"/>
    </row>
    <row r="98" spans="1:3" ht="15" hidden="1">
      <c r="A98" s="81" t="s">
        <v>537</v>
      </c>
      <c r="B98" s="54" t="s">
        <v>199</v>
      </c>
      <c r="C98" s="15"/>
    </row>
    <row r="99" spans="1:3" ht="15" hidden="1">
      <c r="A99" s="27" t="s">
        <v>522</v>
      </c>
      <c r="B99" s="18" t="s">
        <v>203</v>
      </c>
      <c r="C99" s="15"/>
    </row>
    <row r="100" spans="1:3" ht="15" hidden="1">
      <c r="A100" s="27" t="s">
        <v>523</v>
      </c>
      <c r="B100" s="21" t="s">
        <v>203</v>
      </c>
      <c r="C100" s="15"/>
    </row>
    <row r="101" spans="1:3" ht="15" hidden="1">
      <c r="A101" s="27" t="s">
        <v>524</v>
      </c>
      <c r="B101" s="18" t="s">
        <v>203</v>
      </c>
      <c r="C101" s="15"/>
    </row>
    <row r="102" spans="1:3" ht="15" hidden="1">
      <c r="A102" s="18" t="s">
        <v>525</v>
      </c>
      <c r="B102" s="21" t="s">
        <v>203</v>
      </c>
      <c r="C102" s="15"/>
    </row>
    <row r="103" spans="1:3" ht="15" hidden="1">
      <c r="A103" s="18" t="s">
        <v>526</v>
      </c>
      <c r="B103" s="18" t="s">
        <v>203</v>
      </c>
      <c r="C103" s="15"/>
    </row>
    <row r="104" spans="1:3" ht="25.5" hidden="1">
      <c r="A104" s="18" t="s">
        <v>527</v>
      </c>
      <c r="B104" s="21" t="s">
        <v>203</v>
      </c>
      <c r="C104" s="15"/>
    </row>
    <row r="105" spans="1:3" ht="15" hidden="1">
      <c r="A105" s="27" t="s">
        <v>528</v>
      </c>
      <c r="B105" s="18" t="s">
        <v>203</v>
      </c>
      <c r="C105" s="15"/>
    </row>
    <row r="106" spans="1:3" ht="15" hidden="1">
      <c r="A106" s="27" t="s">
        <v>533</v>
      </c>
      <c r="B106" s="21" t="s">
        <v>203</v>
      </c>
      <c r="C106" s="15"/>
    </row>
    <row r="107" spans="1:3" ht="20.25" customHeight="1" hidden="1">
      <c r="A107" s="27" t="s">
        <v>530</v>
      </c>
      <c r="B107" s="18" t="s">
        <v>203</v>
      </c>
      <c r="C107" s="15"/>
    </row>
    <row r="108" spans="1:3" ht="15" hidden="1">
      <c r="A108" s="27" t="s">
        <v>531</v>
      </c>
      <c r="B108" s="21" t="s">
        <v>203</v>
      </c>
      <c r="C108" s="15"/>
    </row>
    <row r="109" spans="1:3" ht="25.5" hidden="1">
      <c r="A109" s="81" t="s">
        <v>538</v>
      </c>
      <c r="B109" s="54" t="s">
        <v>203</v>
      </c>
      <c r="C109" s="15"/>
    </row>
    <row r="110" spans="1:3" ht="15" hidden="1">
      <c r="A110" s="27" t="s">
        <v>522</v>
      </c>
      <c r="B110" s="18" t="s">
        <v>207</v>
      </c>
      <c r="C110" s="15"/>
    </row>
    <row r="111" spans="1:3" ht="15" hidden="1">
      <c r="A111" s="27" t="s">
        <v>523</v>
      </c>
      <c r="B111" s="18" t="s">
        <v>207</v>
      </c>
      <c r="C111" s="15"/>
    </row>
    <row r="112" spans="1:3" ht="15" hidden="1">
      <c r="A112" s="27" t="s">
        <v>524</v>
      </c>
      <c r="B112" s="18" t="s">
        <v>207</v>
      </c>
      <c r="C112" s="15"/>
    </row>
    <row r="113" spans="1:3" ht="15" hidden="1">
      <c r="A113" s="18" t="s">
        <v>525</v>
      </c>
      <c r="B113" s="18" t="s">
        <v>207</v>
      </c>
      <c r="C113" s="15"/>
    </row>
    <row r="114" spans="1:3" ht="15" hidden="1">
      <c r="A114" s="18" t="s">
        <v>526</v>
      </c>
      <c r="B114" s="18" t="s">
        <v>207</v>
      </c>
      <c r="C114" s="15"/>
    </row>
    <row r="115" spans="1:3" ht="25.5" hidden="1">
      <c r="A115" s="18" t="s">
        <v>527</v>
      </c>
      <c r="B115" s="18" t="s">
        <v>207</v>
      </c>
      <c r="C115" s="15"/>
    </row>
    <row r="116" spans="1:3" ht="15" hidden="1">
      <c r="A116" s="27" t="s">
        <v>528</v>
      </c>
      <c r="B116" s="18" t="s">
        <v>207</v>
      </c>
      <c r="C116" s="15"/>
    </row>
    <row r="117" spans="1:3" ht="15" hidden="1">
      <c r="A117" s="27" t="s">
        <v>533</v>
      </c>
      <c r="B117" s="18" t="s">
        <v>207</v>
      </c>
      <c r="C117" s="15"/>
    </row>
    <row r="118" spans="1:3" ht="24.75" customHeight="1" hidden="1">
      <c r="A118" s="27" t="s">
        <v>530</v>
      </c>
      <c r="B118" s="18" t="s">
        <v>207</v>
      </c>
      <c r="C118" s="15"/>
    </row>
    <row r="119" spans="1:3" ht="15" hidden="1">
      <c r="A119" s="27" t="s">
        <v>531</v>
      </c>
      <c r="B119" s="18" t="s">
        <v>207</v>
      </c>
      <c r="C119" s="15"/>
    </row>
    <row r="120" spans="1:3" ht="15" hidden="1">
      <c r="A120" s="37" t="s">
        <v>206</v>
      </c>
      <c r="B120" s="54" t="s">
        <v>207</v>
      </c>
      <c r="C120" s="15"/>
    </row>
  </sheetData>
  <sheetProtection/>
  <mergeCells count="4">
    <mergeCell ref="A5:C5"/>
    <mergeCell ref="A1:D1"/>
    <mergeCell ref="A2:D2"/>
    <mergeCell ref="A6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Jegyző</cp:lastModifiedBy>
  <cp:lastPrinted>2015-10-05T07:50:38Z</cp:lastPrinted>
  <dcterms:created xsi:type="dcterms:W3CDTF">2014-02-24T12:28:32Z</dcterms:created>
  <dcterms:modified xsi:type="dcterms:W3CDTF">2015-10-05T07:51:42Z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