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8975" windowHeight="11550" tabRatio="597" activeTab="2"/>
  </bookViews>
  <sheets>
    <sheet name="Kiemelt ei." sheetId="1" r:id="rId1"/>
    <sheet name="kiadás működés, felhalmozás" sheetId="2" r:id="rId2"/>
    <sheet name="bevételek működés, felhalmozás" sheetId="3" r:id="rId3"/>
    <sheet name="létszám" sheetId="4" r:id="rId4"/>
    <sheet name="beruházások, felújítások" sheetId="5" r:id="rId5"/>
    <sheet name="tartalékok" sheetId="6" r:id="rId6"/>
    <sheet name="szociális kiadások" sheetId="7" r:id="rId7"/>
    <sheet name="átadott" sheetId="8" r:id="rId8"/>
    <sheet name="átvett" sheetId="9" r:id="rId9"/>
    <sheet name="helyi adók" sheetId="10" r:id="rId10"/>
    <sheet name="felhasználási ütemterv" sheetId="11" r:id="rId11"/>
  </sheets>
  <definedNames/>
  <calcPr fullCalcOnLoad="1"/>
</workbook>
</file>

<file path=xl/sharedStrings.xml><?xml version="1.0" encoding="utf-8"?>
<sst xmlns="http://schemas.openxmlformats.org/spreadsheetml/2006/main" count="1505" uniqueCount="635">
  <si>
    <t>Önkormányzat 2014.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</si>
  <si>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</si>
  <si>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</si>
  <si>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</si>
  <si>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</si>
  <si>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</si>
  <si>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</si>
  <si>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</si>
  <si>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</si>
  <si>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</si>
  <si>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</si>
  <si>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</si>
  <si>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</si>
  <si>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</si>
  <si>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</si>
  <si>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</si>
  <si>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</si>
  <si>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</si>
  <si>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</si>
  <si>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</si>
  <si>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</si>
  <si>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</si>
  <si>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</si>
  <si>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eFt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</si>
  <si>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</si>
  <si>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</si>
  <si>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</si>
  <si>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</si>
  <si>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</si>
  <si>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</si>
  <si>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</si>
  <si>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</si>
  <si>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</si>
  <si>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</si>
  <si>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</si>
  <si>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</si>
  <si>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</si>
  <si>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</si>
  <si>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</si>
  <si>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</si>
  <si>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</si>
  <si>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</si>
  <si>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</si>
  <si>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</si>
  <si>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</si>
  <si>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</si>
  <si>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</si>
  <si>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</si>
  <si>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</si>
  <si>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</si>
  <si>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</si>
  <si>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</si>
  <si>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</si>
  <si>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</si>
  <si>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</si>
  <si>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</si>
  <si>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</si>
  <si>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</si>
  <si>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</si>
  <si>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</si>
  <si>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</si>
  <si>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</si>
  <si>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</si>
  <si>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</si>
  <si>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</si>
  <si>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</si>
  <si>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</si>
  <si>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</si>
  <si>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</si>
  <si>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</si>
  <si>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</si>
  <si>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</si>
  <si>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</si>
  <si>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</si>
  <si>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</si>
  <si>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</si>
  <si>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</si>
  <si>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</si>
  <si>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</si>
  <si>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</si>
  <si>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</si>
  <si>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</si>
  <si>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</si>
  <si>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</si>
  <si>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</si>
  <si>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</si>
  <si>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</si>
  <si>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</si>
  <si>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</si>
  <si>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</si>
  <si>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</si>
  <si>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</si>
  <si>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</si>
  <si>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</si>
  <si>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</si>
  <si>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</si>
  <si>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</si>
  <si>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</si>
  <si>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</si>
  <si>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</si>
  <si>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</si>
  <si>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</si>
  <si>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</si>
  <si>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</si>
  <si>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</si>
  <si>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</si>
  <si>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</si>
  <si>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</si>
  <si>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</si>
  <si>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</si>
  <si>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</si>
  <si>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</si>
  <si>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</si>
  <si>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</si>
  <si>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</si>
  <si>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</si>
  <si>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</si>
  <si>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</si>
  <si>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</si>
  <si>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</si>
  <si>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</si>
  <si>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</si>
  <si>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</si>
  <si>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</si>
  <si>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</si>
  <si>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</si>
  <si>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</si>
  <si>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</si>
  <si>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</si>
  <si>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</si>
  <si>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</si>
  <si>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</si>
  <si>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</si>
  <si>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</si>
  <si>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</si>
  <si>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</si>
  <si>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</si>
  <si>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</si>
  <si>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</si>
  <si>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</si>
  <si>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</si>
  <si>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</si>
  <si>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</si>
  <si>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</si>
  <si>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</si>
  <si>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</si>
  <si>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</si>
  <si>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</si>
  <si>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</si>
  <si>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</si>
  <si>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</si>
  <si>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</si>
  <si>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</si>
  <si>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</si>
  <si>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</si>
  <si>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</si>
  <si>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</si>
  <si>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</si>
  <si>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</si>
  <si>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</si>
  <si>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</si>
  <si>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</si>
  <si>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</si>
  <si>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</si>
  <si>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</si>
  <si>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</si>
  <si>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</si>
  <si>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</si>
  <si>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</si>
  <si>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</si>
  <si>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</si>
  <si>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</si>
  <si>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</si>
  <si>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</si>
  <si>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</si>
  <si>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</si>
  <si>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</si>
  <si>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</si>
  <si>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</si>
  <si>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</si>
  <si>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</si>
  <si>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</si>
  <si>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</si>
  <si>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</si>
  <si>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</si>
  <si>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</si>
  <si>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</si>
  <si>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</si>
  <si>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</si>
  <si>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</si>
  <si>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</si>
  <si>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</si>
  <si>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</si>
  <si>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</si>
  <si>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</si>
  <si>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</si>
  <si>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</si>
  <si>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</si>
  <si>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</si>
  <si>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</si>
  <si>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</si>
  <si>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</si>
  <si>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</si>
  <si>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</si>
  <si>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</si>
  <si>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</si>
  <si>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</si>
  <si>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</si>
  <si>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</si>
  <si>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</si>
  <si>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</si>
  <si>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</si>
  <si>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</si>
  <si>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</si>
  <si>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</si>
  <si>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</si>
  <si>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</si>
  <si>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</si>
  <si>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</si>
  <si>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</si>
  <si>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</si>
  <si>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</si>
  <si>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</si>
  <si>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</si>
  <si>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</si>
  <si>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</si>
  <si>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</si>
  <si>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</si>
  <si>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</si>
  <si>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</si>
  <si>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</si>
  <si>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</si>
  <si>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</si>
  <si>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</si>
  <si>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</si>
  <si>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</si>
  <si>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</si>
  <si>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</si>
  <si>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</si>
  <si>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</si>
  <si>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</si>
  <si>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</si>
  <si>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</si>
  <si>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</si>
  <si>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</si>
  <si>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</si>
  <si>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</si>
  <si>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</si>
  <si>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</si>
  <si>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</si>
  <si>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</si>
  <si>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</si>
  <si>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</si>
  <si>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</si>
  <si>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</si>
  <si>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</si>
  <si>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</si>
  <si>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</si>
  <si>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</si>
  <si>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</si>
  <si>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</si>
  <si>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</si>
  <si>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</si>
  <si>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</si>
  <si>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</si>
  <si>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</si>
  <si>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</si>
  <si>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</si>
  <si>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</si>
  <si>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</si>
  <si>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</si>
  <si>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</si>
  <si>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</si>
  <si>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</si>
  <si>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</si>
  <si>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</si>
  <si>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</si>
  <si>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</si>
  <si>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</si>
  <si>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</si>
  <si>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</si>
  <si>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</si>
  <si>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</si>
  <si>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</si>
  <si>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</si>
  <si>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</si>
  <si>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</si>
  <si>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</si>
  <si>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</si>
  <si>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</si>
  <si>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</si>
  <si>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</si>
  <si>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</si>
  <si>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</si>
  <si>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</si>
  <si>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</si>
  <si>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</si>
  <si>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</si>
  <si>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</si>
  <si>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</si>
  <si>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</si>
  <si>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</si>
  <si>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</si>
  <si>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</si>
  <si>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</si>
  <si>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</si>
  <si>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</si>
  <si>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</si>
  <si>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</si>
  <si>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</si>
  <si>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</si>
  <si>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</si>
  <si>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</si>
  <si>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</si>
  <si>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</si>
  <si>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</si>
  <si>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</si>
  <si>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</si>
  <si>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</si>
  <si>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</si>
  <si>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</si>
  <si>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</si>
  <si>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</si>
  <si>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</si>
  <si>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</si>
  <si>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</si>
  <si>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</si>
  <si>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</si>
  <si>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</si>
  <si>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</si>
  <si>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</si>
  <si>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</si>
  <si>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</si>
  <si>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</si>
  <si>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</si>
  <si>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</si>
  <si>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</si>
  <si>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</si>
  <si>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</si>
  <si>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</si>
  <si>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</si>
  <si>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</si>
  <si>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</si>
  <si>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</si>
  <si>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</si>
  <si>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</si>
  <si>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</si>
  <si>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</si>
  <si>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</si>
  <si>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</si>
  <si>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</si>
  <si>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</si>
  <si>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</si>
  <si>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</si>
  <si>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</si>
  <si>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</si>
  <si>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</si>
  <si>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</si>
  <si>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</si>
  <si>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</si>
  <si>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</si>
  <si>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</si>
  <si>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</si>
  <si>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</si>
  <si>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</si>
  <si>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</si>
  <si>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</si>
  <si>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</si>
  <si>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</si>
  <si>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</si>
  <si>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</si>
  <si>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</si>
  <si>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</si>
  <si>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</si>
  <si>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</si>
  <si>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</si>
  <si>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</si>
  <si>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</si>
  <si>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</si>
  <si>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</si>
  <si>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</si>
  <si>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</si>
  <si>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</si>
  <si>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</si>
  <si>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</si>
  <si>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</si>
  <si>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</si>
  <si>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</si>
  <si>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</si>
  <si>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</si>
  <si>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</si>
  <si>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</si>
  <si>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</si>
  <si>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</si>
  <si>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</si>
  <si>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</si>
  <si>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</si>
  <si>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</si>
  <si>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</si>
  <si>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</si>
  <si>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</si>
  <si>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</si>
  <si>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</si>
  <si>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</si>
  <si>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</si>
  <si>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</si>
  <si>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</si>
  <si>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</si>
  <si>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</si>
  <si>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</si>
  <si>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</si>
  <si>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</si>
  <si>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</si>
  <si>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</si>
  <si>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</si>
  <si>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</si>
  <si>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</si>
  <si>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</si>
  <si>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</si>
  <si>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</si>
  <si>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</si>
  <si>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</si>
  <si>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</si>
  <si>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</si>
  <si>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</si>
  <si>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</si>
  <si>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</si>
  <si>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</si>
  <si>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</si>
  <si>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</si>
  <si>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</si>
  <si>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</si>
  <si>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</si>
  <si>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</si>
  <si>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</si>
  <si>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</si>
  <si>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</si>
  <si>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</si>
  <si>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</si>
  <si>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</si>
  <si>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</si>
  <si>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</si>
  <si>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</si>
  <si>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</si>
  <si>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</si>
  <si>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</si>
  <si>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</si>
  <si>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</si>
  <si>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</si>
  <si>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</si>
  <si>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</si>
  <si>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</si>
  <si>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</si>
  <si>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</si>
  <si>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</si>
  <si>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</si>
  <si>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</si>
  <si>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</si>
  <si>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</si>
  <si>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</si>
  <si>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</si>
  <si>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</si>
  <si>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</si>
  <si>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</si>
  <si>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</si>
  <si>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</si>
  <si>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</si>
  <si>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Beruházások és felújítások (E Ft)</t>
  </si>
  <si>
    <t>KÖLTSÉGVETÉSI SZERV</t>
  </si>
  <si>
    <t xml:space="preserve">Ingatlanok beszerzése, létesítése </t>
  </si>
  <si>
    <t>Megnevezés</t>
  </si>
  <si>
    <t>nettó</t>
  </si>
  <si>
    <t>áfa</t>
  </si>
  <si>
    <t>bruttó</t>
  </si>
  <si>
    <t xml:space="preserve">Szennyvíz-hálózat felújítás </t>
  </si>
  <si>
    <t>Általános- és céltartalékok (E Ft)</t>
  </si>
  <si>
    <t>Általános tartalékok</t>
  </si>
  <si>
    <t>Céltartalékok-</t>
  </si>
  <si>
    <t>Lakosságnak juttatott támogatások, szociális, rászorultsági jellegű ellátások (E Ft)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</si>
  <si>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</si>
  <si>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</si>
  <si>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</si>
  <si>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</si>
  <si>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</si>
  <si>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</si>
  <si>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</si>
  <si>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</si>
  <si>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</si>
  <si>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</si>
  <si>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</si>
  <si>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</si>
  <si>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</si>
  <si>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</si>
  <si>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</si>
  <si>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</si>
  <si>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</si>
  <si>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</si>
  <si>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</si>
  <si>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</si>
  <si>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</si>
  <si>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</si>
  <si>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</si>
  <si>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</si>
  <si>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</si>
  <si>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</si>
  <si>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</si>
  <si>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</si>
  <si>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</si>
  <si>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</si>
  <si>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</si>
  <si>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</si>
  <si>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</si>
  <si>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</si>
  <si>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</si>
  <si>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</si>
  <si>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</si>
  <si>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</si>
  <si>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</si>
  <si>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</si>
  <si>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</si>
  <si>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</si>
  <si>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</si>
  <si>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</si>
  <si>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</si>
  <si>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</si>
  <si>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</si>
  <si>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</si>
  <si>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</si>
  <si>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</si>
  <si>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</si>
  <si>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</si>
  <si>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</si>
  <si>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</si>
  <si>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</si>
  <si>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</si>
  <si>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</si>
  <si>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</si>
  <si>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</si>
  <si>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</si>
  <si>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</si>
  <si>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</si>
  <si>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</si>
  <si>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</si>
  <si>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</si>
  <si>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</si>
  <si>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</si>
  <si>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</si>
  <si>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</si>
  <si>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</si>
  <si>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</si>
  <si>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</si>
  <si>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</si>
  <si>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</si>
  <si>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</si>
  <si>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</si>
  <si>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</si>
  <si>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</si>
  <si>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</si>
  <si>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</si>
  <si>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</si>
  <si>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</si>
  <si>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</si>
  <si>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</si>
  <si>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</si>
  <si>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</si>
  <si>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</si>
  <si>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</si>
  <si>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</si>
  <si>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</si>
  <si>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</si>
  <si>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</si>
  <si>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</si>
  <si>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</si>
  <si>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</si>
  <si>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</si>
  <si>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</si>
  <si>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</si>
  <si>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</si>
  <si>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</si>
  <si>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</si>
  <si>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</si>
  <si>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</si>
  <si>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</si>
  <si>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</si>
  <si>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</si>
  <si>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</si>
  <si>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</si>
  <si>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</si>
  <si>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</si>
  <si>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</si>
  <si>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</si>
  <si>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</si>
  <si>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</si>
  <si>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</si>
  <si>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</si>
  <si>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</si>
  <si>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</si>
  <si>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</si>
  <si>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</si>
  <si>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</si>
  <si>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</si>
  <si>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</si>
  <si>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</si>
  <si>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</si>
  <si>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</si>
  <si>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</si>
  <si>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</si>
  <si>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</si>
  <si>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</si>
  <si>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</si>
  <si>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Rovat
száma</t>
  </si>
  <si>
    <t>Út-, járdafelújítás,</t>
  </si>
  <si>
    <t>Völcsej Község Önkormányzatának  2015. évi költségvetése</t>
  </si>
  <si>
    <t>Völcsej Község Önkormányzat  2015. évi költségvetésének mérlege</t>
  </si>
  <si>
    <t>Völcsej Község Önkormányzat  2015. évi költségvetése</t>
  </si>
  <si>
    <t>Autóbuszváró építése</t>
  </si>
  <si>
    <t>Orvosi rendelő külső vakolat</t>
  </si>
  <si>
    <t>Völcsej Község Önkormányzat 2015. évi költségvetése</t>
  </si>
  <si>
    <t xml:space="preserve"> Völcsej Község Önkormányzat 2015. évi költségvetése</t>
  </si>
  <si>
    <t>Munkaruha</t>
  </si>
  <si>
    <t>Élelmiszer</t>
  </si>
  <si>
    <t>Egyéb felhalmozási célú támogatás áh.belülről</t>
  </si>
  <si>
    <t>B251</t>
  </si>
  <si>
    <t>Felhalmozási támogatás áh.belülről</t>
  </si>
  <si>
    <t xml:space="preserve">1. sz. melléklet az    1/ 2015.(II.25 .) sz. önkormányzati rendelethez </t>
  </si>
  <si>
    <t xml:space="preserve">2.1. sz.melléklet az 1 /2015.(II.25 ). sz. önkormányzati rendelethez </t>
  </si>
  <si>
    <t xml:space="preserve">2.2. sz.melléklet az 1/2015.(II.25.) sz. önkormányzati rendelethez </t>
  </si>
  <si>
    <t xml:space="preserve">3.sz.melléklet az  1 /2015.(II.25.) sz. önkormányzati rendelethez </t>
  </si>
  <si>
    <t xml:space="preserve">4.sz.melléklet az 1/2015.(II.25.) sz. önkormányzati rendelethez </t>
  </si>
  <si>
    <t xml:space="preserve">5.sz.melléklet az 1 /2015.(II.25.)    önkormányzati rendelethez </t>
  </si>
  <si>
    <t>6.sz.melléklet az   1/2015.(II. 25.) önkormányzati rendelethez</t>
  </si>
  <si>
    <t>7.sz.melléklet az   1 /2015.(II.25 .) önkormányzati rendelethez</t>
  </si>
  <si>
    <t>8.sz.melléklet az   1/2014.(II. 25.) önkormányzati rendelethez</t>
  </si>
  <si>
    <t>9.sz.melléklet az  1 /2015.(II. 25.) önkormányzati rendelethez</t>
  </si>
  <si>
    <t>10.sz.melléklet az  1 /2015.(II. 25 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</si>
</sst>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40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6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165" fontId="5" fillId="3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4" fillId="0" borderId="0" xfId="0" applyFont="1" applyAlignment="1">
      <alignment/>
    </xf>
    <xf numFmtId="0" fontId="66" fillId="0" borderId="10" xfId="0" applyFont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63" fillId="0" borderId="0" xfId="0" applyFont="1" applyAlignment="1">
      <alignment/>
    </xf>
    <xf numFmtId="0" fontId="14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/>
    </xf>
    <xf numFmtId="165" fontId="25" fillId="37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 vertical="center"/>
    </xf>
    <xf numFmtId="165" fontId="9" fillId="37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/>
    </xf>
    <xf numFmtId="0" fontId="24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left" vertical="center"/>
    </xf>
    <xf numFmtId="166" fontId="19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25" fillId="37" borderId="10" xfId="0" applyNumberFormat="1" applyFont="1" applyFill="1" applyBorder="1" applyAlignment="1">
      <alignment/>
    </xf>
    <xf numFmtId="3" fontId="9" fillId="37" borderId="10" xfId="0" applyNumberFormat="1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6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5.00390625" style="1" customWidth="1"/>
    <col min="2" max="16384" width="9.140625" style="1" customWidth="1"/>
  </cols>
  <sheetData>
    <row r="3" spans="1:2" ht="15">
      <c r="A3" s="131" t="s">
        <v>624</v>
      </c>
      <c r="B3" s="131"/>
    </row>
    <row r="4" spans="1:2" ht="15.75">
      <c r="A4" s="128" t="s">
        <v>612</v>
      </c>
      <c r="B4" s="129"/>
    </row>
    <row r="5" spans="1:2" ht="20.25" customHeight="1">
      <c r="A5" s="130" t="s">
        <v>1</v>
      </c>
      <c r="B5" s="129"/>
    </row>
    <row r="10" ht="15">
      <c r="B10" s="4" t="s">
        <v>23</v>
      </c>
    </row>
    <row r="11" spans="1:2" ht="15">
      <c r="A11" s="5" t="s">
        <v>2</v>
      </c>
      <c r="B11" s="5">
        <v>3226</v>
      </c>
    </row>
    <row r="12" spans="1:2" ht="15">
      <c r="A12" s="5" t="s">
        <v>3</v>
      </c>
      <c r="B12" s="5">
        <v>984</v>
      </c>
    </row>
    <row r="13" spans="1:2" ht="15">
      <c r="A13" s="5" t="s">
        <v>4</v>
      </c>
      <c r="B13" s="5">
        <v>9055</v>
      </c>
    </row>
    <row r="14" spans="1:2" ht="15">
      <c r="A14" s="5" t="s">
        <v>5</v>
      </c>
      <c r="B14" s="5">
        <v>470</v>
      </c>
    </row>
    <row r="15" spans="1:2" ht="15">
      <c r="A15" s="5" t="s">
        <v>6</v>
      </c>
      <c r="B15" s="5">
        <v>8161</v>
      </c>
    </row>
    <row r="16" spans="1:2" ht="15">
      <c r="A16" s="5" t="s">
        <v>7</v>
      </c>
      <c r="B16" s="5">
        <v>773</v>
      </c>
    </row>
    <row r="17" spans="1:2" ht="15">
      <c r="A17" s="5" t="s">
        <v>8</v>
      </c>
      <c r="B17" s="5">
        <v>10122</v>
      </c>
    </row>
    <row r="18" spans="1:2" ht="15">
      <c r="A18" s="5" t="s">
        <v>9</v>
      </c>
      <c r="B18" s="5">
        <v>200</v>
      </c>
    </row>
    <row r="19" spans="1:2" ht="15">
      <c r="A19" s="6" t="s">
        <v>10</v>
      </c>
      <c r="B19" s="6">
        <f>SUM(B11:B18)</f>
        <v>32991</v>
      </c>
    </row>
    <row r="20" spans="1:2" ht="15">
      <c r="A20" s="6" t="s">
        <v>11</v>
      </c>
      <c r="B20" s="6">
        <v>0</v>
      </c>
    </row>
    <row r="21" spans="1:2" ht="15">
      <c r="A21" s="7" t="s">
        <v>12</v>
      </c>
      <c r="B21" s="6">
        <f>SUM(B19:B20)</f>
        <v>32991</v>
      </c>
    </row>
    <row r="22" spans="1:2" ht="15">
      <c r="A22" s="5" t="s">
        <v>13</v>
      </c>
      <c r="B22" s="5">
        <v>12369</v>
      </c>
    </row>
    <row r="23" spans="1:2" ht="15">
      <c r="A23" s="5" t="s">
        <v>14</v>
      </c>
      <c r="B23" s="5">
        <v>7500</v>
      </c>
    </row>
    <row r="24" spans="1:2" ht="15">
      <c r="A24" s="5" t="s">
        <v>15</v>
      </c>
      <c r="B24" s="5">
        <v>3650</v>
      </c>
    </row>
    <row r="25" spans="1:2" ht="15">
      <c r="A25" s="5" t="s">
        <v>16</v>
      </c>
      <c r="B25" s="5">
        <v>9472</v>
      </c>
    </row>
    <row r="26" spans="1:2" ht="15">
      <c r="A26" s="5" t="s">
        <v>17</v>
      </c>
      <c r="B26" s="5">
        <f>-G25</f>
        <v>0</v>
      </c>
    </row>
    <row r="27" spans="1:2" ht="15">
      <c r="A27" s="5" t="s">
        <v>18</v>
      </c>
      <c r="B27" s="5">
        <v>0</v>
      </c>
    </row>
    <row r="28" spans="1:2" ht="15">
      <c r="A28" s="5" t="s">
        <v>19</v>
      </c>
      <c r="B28" s="5">
        <v>0</v>
      </c>
    </row>
    <row r="29" spans="1:2" ht="15">
      <c r="A29" s="6" t="s">
        <v>20</v>
      </c>
      <c r="B29" s="6">
        <f>SUM(B22:B28)</f>
        <v>32991</v>
      </c>
    </row>
    <row r="30" spans="1:2" ht="15">
      <c r="A30" s="6" t="s">
        <v>21</v>
      </c>
      <c r="B30" s="6">
        <v>0</v>
      </c>
    </row>
    <row r="31" spans="1:2" ht="15">
      <c r="A31" s="7" t="s">
        <v>22</v>
      </c>
      <c r="B31" s="6">
        <f>SUM(B29:B30)</f>
        <v>32991</v>
      </c>
    </row>
  </sheetData>
  <sheetProtection/>
  <mergeCells count="3">
    <mergeCell ref="A4:B4"/>
    <mergeCell ref="A5:B5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9.8515625" style="1" customWidth="1"/>
    <col min="2" max="2" width="12.57421875" style="1" customWidth="1"/>
    <col min="3" max="3" width="19.140625" style="1" customWidth="1"/>
    <col min="4" max="16384" width="9.140625" style="1" customWidth="1"/>
  </cols>
  <sheetData>
    <row r="1" spans="1:3" ht="15">
      <c r="A1" s="131"/>
      <c r="B1" s="131"/>
      <c r="C1" s="131"/>
    </row>
    <row r="2" spans="1:4" ht="15">
      <c r="A2" s="131" t="s">
        <v>633</v>
      </c>
      <c r="B2" s="131"/>
      <c r="C2" s="131"/>
      <c r="D2" s="2"/>
    </row>
    <row r="3" spans="1:3" ht="18.75">
      <c r="A3" s="139" t="s">
        <v>617</v>
      </c>
      <c r="B3" s="139"/>
      <c r="C3" s="139"/>
    </row>
    <row r="4" spans="1:3" ht="15" hidden="1">
      <c r="A4" s="131"/>
      <c r="B4" s="131"/>
      <c r="C4" s="131"/>
    </row>
    <row r="5" spans="1:3" ht="15.75" hidden="1">
      <c r="A5" s="141" t="s">
        <v>0</v>
      </c>
      <c r="B5" s="135"/>
      <c r="C5" s="135"/>
    </row>
    <row r="6" spans="1:3" ht="16.5">
      <c r="A6" s="136" t="s">
        <v>572</v>
      </c>
      <c r="B6" s="135"/>
      <c r="C6" s="135"/>
    </row>
    <row r="8" spans="1:3" ht="15">
      <c r="A8" s="6" t="s">
        <v>470</v>
      </c>
      <c r="B8" s="11" t="s">
        <v>27</v>
      </c>
      <c r="C8" s="89" t="s">
        <v>479</v>
      </c>
    </row>
    <row r="9" spans="1:3" ht="15">
      <c r="A9" s="19" t="s">
        <v>573</v>
      </c>
      <c r="B9" s="19" t="s">
        <v>312</v>
      </c>
      <c r="C9" s="16">
        <v>350</v>
      </c>
    </row>
    <row r="10" spans="1:3" ht="15">
      <c r="A10" s="19" t="s">
        <v>574</v>
      </c>
      <c r="B10" s="19" t="s">
        <v>312</v>
      </c>
      <c r="C10" s="16"/>
    </row>
    <row r="11" spans="1:3" ht="15">
      <c r="A11" s="19" t="s">
        <v>575</v>
      </c>
      <c r="B11" s="19" t="s">
        <v>312</v>
      </c>
      <c r="C11" s="16"/>
    </row>
    <row r="12" spans="1:3" ht="15">
      <c r="A12" s="19" t="s">
        <v>576</v>
      </c>
      <c r="B12" s="19" t="s">
        <v>312</v>
      </c>
      <c r="C12" s="16"/>
    </row>
    <row r="13" spans="1:3" ht="15">
      <c r="A13" s="23" t="s">
        <v>311</v>
      </c>
      <c r="B13" s="58" t="s">
        <v>312</v>
      </c>
      <c r="C13" s="47">
        <f>SUM(C9:C12)</f>
        <v>350</v>
      </c>
    </row>
    <row r="14" spans="1:3" ht="15">
      <c r="A14" s="19" t="s">
        <v>313</v>
      </c>
      <c r="B14" s="22" t="s">
        <v>314</v>
      </c>
      <c r="C14" s="16">
        <v>2500</v>
      </c>
    </row>
    <row r="15" spans="1:3" ht="25.5">
      <c r="A15" s="85" t="s">
        <v>577</v>
      </c>
      <c r="B15" s="85" t="s">
        <v>314</v>
      </c>
      <c r="C15" s="16">
        <v>2500</v>
      </c>
    </row>
    <row r="16" spans="1:3" ht="25.5">
      <c r="A16" s="85" t="s">
        <v>578</v>
      </c>
      <c r="B16" s="85" t="s">
        <v>314</v>
      </c>
      <c r="C16" s="16"/>
    </row>
    <row r="17" spans="1:3" ht="15">
      <c r="A17" s="19" t="s">
        <v>319</v>
      </c>
      <c r="B17" s="22" t="s">
        <v>320</v>
      </c>
      <c r="C17" s="16">
        <v>800</v>
      </c>
    </row>
    <row r="18" spans="1:3" ht="25.5">
      <c r="A18" s="85" t="s">
        <v>579</v>
      </c>
      <c r="B18" s="85" t="s">
        <v>320</v>
      </c>
      <c r="C18" s="16">
        <v>800</v>
      </c>
    </row>
    <row r="19" spans="1:3" ht="25.5">
      <c r="A19" s="85" t="s">
        <v>580</v>
      </c>
      <c r="B19" s="85" t="s">
        <v>320</v>
      </c>
      <c r="C19" s="16"/>
    </row>
    <row r="20" spans="1:3" ht="15">
      <c r="A20" s="85" t="s">
        <v>581</v>
      </c>
      <c r="B20" s="85" t="s">
        <v>320</v>
      </c>
      <c r="C20" s="16"/>
    </row>
    <row r="21" spans="1:3" ht="15">
      <c r="A21" s="85" t="s">
        <v>582</v>
      </c>
      <c r="B21" s="85" t="s">
        <v>320</v>
      </c>
      <c r="C21" s="16"/>
    </row>
    <row r="22" spans="1:3" ht="15">
      <c r="A22" s="19" t="s">
        <v>583</v>
      </c>
      <c r="B22" s="22" t="s">
        <v>322</v>
      </c>
      <c r="C22" s="16"/>
    </row>
    <row r="23" spans="1:3" ht="15">
      <c r="A23" s="85" t="s">
        <v>584</v>
      </c>
      <c r="B23" s="85" t="s">
        <v>322</v>
      </c>
      <c r="C23" s="16"/>
    </row>
    <row r="24" spans="1:3" ht="15">
      <c r="A24" s="85" t="s">
        <v>585</v>
      </c>
      <c r="B24" s="85" t="s">
        <v>322</v>
      </c>
      <c r="C24" s="16"/>
    </row>
    <row r="25" spans="1:3" ht="15">
      <c r="A25" s="23" t="s">
        <v>323</v>
      </c>
      <c r="B25" s="58" t="s">
        <v>324</v>
      </c>
      <c r="C25" s="47">
        <f>SUM(C14+C17)</f>
        <v>3300</v>
      </c>
    </row>
    <row r="26" spans="1:3" ht="15">
      <c r="A26" s="19" t="s">
        <v>586</v>
      </c>
      <c r="B26" s="19" t="s">
        <v>326</v>
      </c>
      <c r="C26" s="16"/>
    </row>
    <row r="27" spans="1:3" ht="15">
      <c r="A27" s="19" t="s">
        <v>587</v>
      </c>
      <c r="B27" s="19" t="s">
        <v>326</v>
      </c>
      <c r="C27" s="16"/>
    </row>
    <row r="28" spans="1:3" ht="15">
      <c r="A28" s="19" t="s">
        <v>588</v>
      </c>
      <c r="B28" s="19" t="s">
        <v>326</v>
      </c>
      <c r="C28" s="16"/>
    </row>
    <row r="29" spans="1:3" ht="15">
      <c r="A29" s="19" t="s">
        <v>589</v>
      </c>
      <c r="B29" s="19" t="s">
        <v>326</v>
      </c>
      <c r="C29" s="16"/>
    </row>
    <row r="30" spans="1:3" ht="15">
      <c r="A30" s="19" t="s">
        <v>590</v>
      </c>
      <c r="B30" s="19" t="s">
        <v>326</v>
      </c>
      <c r="C30" s="16"/>
    </row>
    <row r="31" spans="1:3" ht="15">
      <c r="A31" s="19" t="s">
        <v>591</v>
      </c>
      <c r="B31" s="19" t="s">
        <v>326</v>
      </c>
      <c r="C31" s="16"/>
    </row>
    <row r="32" spans="1:3" ht="15">
      <c r="A32" s="19" t="s">
        <v>592</v>
      </c>
      <c r="B32" s="19" t="s">
        <v>326</v>
      </c>
      <c r="C32" s="16"/>
    </row>
    <row r="33" spans="1:3" ht="15">
      <c r="A33" s="19" t="s">
        <v>593</v>
      </c>
      <c r="B33" s="19" t="s">
        <v>326</v>
      </c>
      <c r="C33" s="16"/>
    </row>
    <row r="34" spans="1:3" ht="38.25">
      <c r="A34" s="19" t="s">
        <v>594</v>
      </c>
      <c r="B34" s="19" t="s">
        <v>326</v>
      </c>
      <c r="C34" s="16"/>
    </row>
    <row r="35" spans="1:3" ht="15">
      <c r="A35" s="19" t="s">
        <v>595</v>
      </c>
      <c r="B35" s="19" t="s">
        <v>326</v>
      </c>
      <c r="C35" s="16"/>
    </row>
    <row r="36" spans="1:3" ht="15">
      <c r="A36" s="23" t="s">
        <v>325</v>
      </c>
      <c r="B36" s="58" t="s">
        <v>326</v>
      </c>
      <c r="C36" s="16"/>
    </row>
  </sheetData>
  <sheetProtection/>
  <mergeCells count="6">
    <mergeCell ref="A5:C5"/>
    <mergeCell ref="A6:C6"/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3"/>
  <sheetViews>
    <sheetView zoomScale="55" zoomScaleNormal="55" zoomScalePageLayoutView="0" workbookViewId="0" topLeftCell="A99">
      <selection activeCell="A158" sqref="A158:A159"/>
    </sheetView>
  </sheetViews>
  <sheetFormatPr defaultColWidth="9.140625" defaultRowHeight="15"/>
  <cols>
    <col min="1" max="1" width="45.7109375" style="0" customWidth="1"/>
    <col min="4" max="4" width="8.00390625" style="0" customWidth="1"/>
    <col min="15" max="15" width="11.57421875" style="0" customWidth="1"/>
  </cols>
  <sheetData>
    <row r="2" spans="1:15" ht="15">
      <c r="A2" s="131" t="s">
        <v>634</v>
      </c>
      <c r="B2" s="131"/>
      <c r="C2" s="131"/>
      <c r="D2" s="131"/>
      <c r="E2" s="143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>
      <c r="A3" s="144" t="s">
        <v>618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">
      <c r="A4" s="145" t="s">
        <v>596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8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8.5">
      <c r="A7" s="93" t="s">
        <v>26</v>
      </c>
      <c r="B7" s="94" t="s">
        <v>27</v>
      </c>
      <c r="C7" s="118" t="s">
        <v>597</v>
      </c>
      <c r="D7" s="118" t="s">
        <v>598</v>
      </c>
      <c r="E7" s="118" t="s">
        <v>599</v>
      </c>
      <c r="F7" s="118" t="s">
        <v>600</v>
      </c>
      <c r="G7" s="118" t="s">
        <v>601</v>
      </c>
      <c r="H7" s="118" t="s">
        <v>602</v>
      </c>
      <c r="I7" s="118" t="s">
        <v>603</v>
      </c>
      <c r="J7" s="118" t="s">
        <v>604</v>
      </c>
      <c r="K7" s="118" t="s">
        <v>605</v>
      </c>
      <c r="L7" s="118" t="s">
        <v>606</v>
      </c>
      <c r="M7" s="118" t="s">
        <v>607</v>
      </c>
      <c r="N7" s="118" t="s">
        <v>608</v>
      </c>
      <c r="O7" s="121" t="s">
        <v>609</v>
      </c>
    </row>
    <row r="8" spans="1:15" ht="15">
      <c r="A8" s="95" t="s">
        <v>32</v>
      </c>
      <c r="B8" s="96" t="s">
        <v>33</v>
      </c>
      <c r="C8" s="122">
        <v>144</v>
      </c>
      <c r="D8" s="122">
        <v>144</v>
      </c>
      <c r="E8" s="122">
        <v>149</v>
      </c>
      <c r="F8" s="122">
        <v>149</v>
      </c>
      <c r="G8" s="122">
        <v>149</v>
      </c>
      <c r="H8" s="122">
        <v>149</v>
      </c>
      <c r="I8" s="122">
        <v>149</v>
      </c>
      <c r="J8" s="122">
        <v>149</v>
      </c>
      <c r="K8" s="122">
        <v>149</v>
      </c>
      <c r="L8" s="122">
        <v>149</v>
      </c>
      <c r="M8" s="122">
        <v>149</v>
      </c>
      <c r="N8" s="122">
        <v>150</v>
      </c>
      <c r="O8" s="122">
        <f>SUM(C8:N8)</f>
        <v>1779</v>
      </c>
    </row>
    <row r="9" spans="1:15" ht="15" hidden="1">
      <c r="A9" s="95" t="s">
        <v>34</v>
      </c>
      <c r="B9" s="97" t="s">
        <v>35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15" hidden="1">
      <c r="A10" s="95" t="s">
        <v>36</v>
      </c>
      <c r="B10" s="97" t="s">
        <v>37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ht="30" hidden="1">
      <c r="A11" s="98" t="s">
        <v>38</v>
      </c>
      <c r="B11" s="97" t="s">
        <v>39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5" hidden="1">
      <c r="A12" s="98" t="s">
        <v>40</v>
      </c>
      <c r="B12" s="97" t="s">
        <v>41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15" hidden="1">
      <c r="A13" s="98" t="s">
        <v>42</v>
      </c>
      <c r="B13" s="97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5" ht="15">
      <c r="A14" s="98" t="s">
        <v>44</v>
      </c>
      <c r="B14" s="97" t="s">
        <v>45</v>
      </c>
      <c r="C14" s="82">
        <v>16</v>
      </c>
      <c r="D14" s="82">
        <v>15</v>
      </c>
      <c r="E14" s="82">
        <v>20</v>
      </c>
      <c r="F14" s="82">
        <v>20</v>
      </c>
      <c r="G14" s="82">
        <v>19</v>
      </c>
      <c r="H14" s="82">
        <v>20</v>
      </c>
      <c r="I14" s="82">
        <v>19</v>
      </c>
      <c r="J14" s="82">
        <v>19</v>
      </c>
      <c r="K14" s="82">
        <v>19</v>
      </c>
      <c r="L14" s="82">
        <v>19</v>
      </c>
      <c r="M14" s="82">
        <v>19</v>
      </c>
      <c r="N14" s="82">
        <v>19</v>
      </c>
      <c r="O14" s="82">
        <f>SUM(C14:N14)</f>
        <v>224</v>
      </c>
    </row>
    <row r="15" spans="1:15" ht="15" hidden="1">
      <c r="A15" s="98" t="s">
        <v>46</v>
      </c>
      <c r="B15" s="97" t="s">
        <v>47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ht="15" hidden="1">
      <c r="A16" s="99" t="s">
        <v>48</v>
      </c>
      <c r="B16" s="97" t="s">
        <v>49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15" hidden="1">
      <c r="A17" s="99" t="s">
        <v>50</v>
      </c>
      <c r="B17" s="97" t="s">
        <v>51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5" hidden="1">
      <c r="A18" s="99" t="s">
        <v>52</v>
      </c>
      <c r="B18" s="97" t="s">
        <v>53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5" hidden="1">
      <c r="A19" s="99" t="s">
        <v>54</v>
      </c>
      <c r="B19" s="97" t="s">
        <v>55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15" hidden="1">
      <c r="A20" s="99" t="s">
        <v>56</v>
      </c>
      <c r="B20" s="97" t="s">
        <v>57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15">
      <c r="A21" s="24" t="s">
        <v>58</v>
      </c>
      <c r="B21" s="25" t="s">
        <v>59</v>
      </c>
      <c r="C21" s="123">
        <f>SUM(C8:C14)</f>
        <v>160</v>
      </c>
      <c r="D21" s="123">
        <f aca="true" t="shared" si="0" ref="D21:N21">SUM(D8:D14)</f>
        <v>159</v>
      </c>
      <c r="E21" s="123">
        <f t="shared" si="0"/>
        <v>169</v>
      </c>
      <c r="F21" s="123">
        <f t="shared" si="0"/>
        <v>169</v>
      </c>
      <c r="G21" s="123">
        <f t="shared" si="0"/>
        <v>168</v>
      </c>
      <c r="H21" s="123">
        <f t="shared" si="0"/>
        <v>169</v>
      </c>
      <c r="I21" s="123">
        <f t="shared" si="0"/>
        <v>168</v>
      </c>
      <c r="J21" s="123">
        <f t="shared" si="0"/>
        <v>168</v>
      </c>
      <c r="K21" s="123">
        <f t="shared" si="0"/>
        <v>168</v>
      </c>
      <c r="L21" s="123">
        <f t="shared" si="0"/>
        <v>168</v>
      </c>
      <c r="M21" s="123">
        <f t="shared" si="0"/>
        <v>168</v>
      </c>
      <c r="N21" s="123">
        <f t="shared" si="0"/>
        <v>169</v>
      </c>
      <c r="O21" s="123">
        <f>SUM(C21:N21)</f>
        <v>2003</v>
      </c>
    </row>
    <row r="22" spans="1:15" ht="15">
      <c r="A22" s="99" t="s">
        <v>60</v>
      </c>
      <c r="B22" s="97" t="s">
        <v>61</v>
      </c>
      <c r="C22" s="122">
        <v>88</v>
      </c>
      <c r="D22" s="122">
        <v>85</v>
      </c>
      <c r="E22" s="122">
        <v>88</v>
      </c>
      <c r="F22" s="122">
        <v>88</v>
      </c>
      <c r="G22" s="122">
        <v>88</v>
      </c>
      <c r="H22" s="122">
        <v>88</v>
      </c>
      <c r="I22" s="122">
        <v>88</v>
      </c>
      <c r="J22" s="122">
        <v>88</v>
      </c>
      <c r="K22" s="122">
        <v>88</v>
      </c>
      <c r="L22" s="122">
        <v>88</v>
      </c>
      <c r="M22" s="122">
        <v>88</v>
      </c>
      <c r="N22" s="122">
        <v>88</v>
      </c>
      <c r="O22" s="122">
        <f>SUM(C22:N22)</f>
        <v>1053</v>
      </c>
    </row>
    <row r="23" spans="1:15" ht="38.25" customHeight="1">
      <c r="A23" s="99" t="s">
        <v>62</v>
      </c>
      <c r="B23" s="97" t="s">
        <v>63</v>
      </c>
      <c r="C23" s="122">
        <v>10</v>
      </c>
      <c r="D23" s="122">
        <v>10</v>
      </c>
      <c r="E23" s="122">
        <v>15</v>
      </c>
      <c r="F23" s="122">
        <v>15</v>
      </c>
      <c r="G23" s="122">
        <v>15</v>
      </c>
      <c r="H23" s="122">
        <v>15</v>
      </c>
      <c r="I23" s="122">
        <v>15</v>
      </c>
      <c r="J23" s="122">
        <v>15</v>
      </c>
      <c r="K23" s="122">
        <v>15</v>
      </c>
      <c r="L23" s="122">
        <v>15</v>
      </c>
      <c r="M23" s="122">
        <v>15</v>
      </c>
      <c r="N23" s="122">
        <v>15</v>
      </c>
      <c r="O23" s="122">
        <f>SUM(C23:N23)</f>
        <v>170</v>
      </c>
    </row>
    <row r="24" spans="1:15" ht="15">
      <c r="A24" s="100" t="s">
        <v>64</v>
      </c>
      <c r="B24" s="97" t="s">
        <v>65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15">
      <c r="A25" s="26" t="s">
        <v>66</v>
      </c>
      <c r="B25" s="25" t="s">
        <v>67</v>
      </c>
      <c r="C25" s="123">
        <f>SUM(C22:C23)</f>
        <v>98</v>
      </c>
      <c r="D25" s="123">
        <f aca="true" t="shared" si="1" ref="D25:N25">SUM(D22:D23)</f>
        <v>95</v>
      </c>
      <c r="E25" s="123">
        <f t="shared" si="1"/>
        <v>103</v>
      </c>
      <c r="F25" s="123">
        <f t="shared" si="1"/>
        <v>103</v>
      </c>
      <c r="G25" s="123">
        <f t="shared" si="1"/>
        <v>103</v>
      </c>
      <c r="H25" s="123">
        <f t="shared" si="1"/>
        <v>103</v>
      </c>
      <c r="I25" s="123">
        <f t="shared" si="1"/>
        <v>103</v>
      </c>
      <c r="J25" s="123">
        <f t="shared" si="1"/>
        <v>103</v>
      </c>
      <c r="K25" s="123">
        <f t="shared" si="1"/>
        <v>103</v>
      </c>
      <c r="L25" s="123">
        <f t="shared" si="1"/>
        <v>103</v>
      </c>
      <c r="M25" s="123">
        <f t="shared" si="1"/>
        <v>103</v>
      </c>
      <c r="N25" s="123">
        <f t="shared" si="1"/>
        <v>103</v>
      </c>
      <c r="O25" s="123">
        <f>SUM(C25:N25)</f>
        <v>1223</v>
      </c>
    </row>
    <row r="26" spans="1:15" ht="15">
      <c r="A26" s="24" t="s">
        <v>68</v>
      </c>
      <c r="B26" s="25" t="s">
        <v>69</v>
      </c>
      <c r="C26" s="123">
        <f>SUM(C25,C21)</f>
        <v>258</v>
      </c>
      <c r="D26" s="123">
        <f aca="true" t="shared" si="2" ref="D26:N26">SUM(D25,D21)</f>
        <v>254</v>
      </c>
      <c r="E26" s="123">
        <f t="shared" si="2"/>
        <v>272</v>
      </c>
      <c r="F26" s="123">
        <f t="shared" si="2"/>
        <v>272</v>
      </c>
      <c r="G26" s="123">
        <f t="shared" si="2"/>
        <v>271</v>
      </c>
      <c r="H26" s="123">
        <f t="shared" si="2"/>
        <v>272</v>
      </c>
      <c r="I26" s="123">
        <f>SUM(I21+I25)</f>
        <v>271</v>
      </c>
      <c r="J26" s="123">
        <f t="shared" si="2"/>
        <v>271</v>
      </c>
      <c r="K26" s="123">
        <f t="shared" si="2"/>
        <v>271</v>
      </c>
      <c r="L26" s="123">
        <f t="shared" si="2"/>
        <v>271</v>
      </c>
      <c r="M26" s="123">
        <f t="shared" si="2"/>
        <v>271</v>
      </c>
      <c r="N26" s="123">
        <f t="shared" si="2"/>
        <v>272</v>
      </c>
      <c r="O26" s="123">
        <f>SUM(C26:N26)</f>
        <v>3226</v>
      </c>
    </row>
    <row r="27" spans="1:15" ht="28.5">
      <c r="A27" s="26" t="s">
        <v>70</v>
      </c>
      <c r="B27" s="25" t="s">
        <v>71</v>
      </c>
      <c r="C27" s="123">
        <v>81</v>
      </c>
      <c r="D27" s="123">
        <v>81</v>
      </c>
      <c r="E27" s="123">
        <v>82</v>
      </c>
      <c r="F27" s="123">
        <v>82</v>
      </c>
      <c r="G27" s="123">
        <v>82</v>
      </c>
      <c r="H27" s="123">
        <v>82</v>
      </c>
      <c r="I27" s="123">
        <v>82</v>
      </c>
      <c r="J27" s="123">
        <v>82</v>
      </c>
      <c r="K27" s="123">
        <v>82</v>
      </c>
      <c r="L27" s="123">
        <v>82</v>
      </c>
      <c r="M27" s="123">
        <v>82</v>
      </c>
      <c r="N27" s="123">
        <v>84</v>
      </c>
      <c r="O27" s="123">
        <f>SUM(C27:N27)</f>
        <v>984</v>
      </c>
    </row>
    <row r="28" spans="1:15" ht="15">
      <c r="A28" s="99" t="s">
        <v>72</v>
      </c>
      <c r="B28" s="97" t="s">
        <v>73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5" ht="15">
      <c r="A29" s="99" t="s">
        <v>619</v>
      </c>
      <c r="B29" s="97" t="s">
        <v>75</v>
      </c>
      <c r="C29" s="122"/>
      <c r="D29" s="122"/>
      <c r="E29" s="122">
        <v>20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v>20</v>
      </c>
    </row>
    <row r="30" spans="1:15" ht="15">
      <c r="A30" s="99" t="s">
        <v>620</v>
      </c>
      <c r="B30" s="97" t="s">
        <v>75</v>
      </c>
      <c r="C30" s="122"/>
      <c r="D30" s="122"/>
      <c r="E30" s="122"/>
      <c r="F30" s="122"/>
      <c r="G30" s="122">
        <v>50</v>
      </c>
      <c r="H30" s="122"/>
      <c r="I30" s="122"/>
      <c r="J30" s="122"/>
      <c r="K30" s="122"/>
      <c r="L30" s="122"/>
      <c r="M30" s="122">
        <v>50</v>
      </c>
      <c r="N30" s="122"/>
      <c r="O30" s="122">
        <v>100</v>
      </c>
    </row>
    <row r="31" spans="1:15" ht="15">
      <c r="A31" s="99" t="s">
        <v>74</v>
      </c>
      <c r="B31" s="97" t="s">
        <v>75</v>
      </c>
      <c r="C31" s="122">
        <v>53</v>
      </c>
      <c r="D31" s="122">
        <v>53</v>
      </c>
      <c r="E31" s="122">
        <v>53</v>
      </c>
      <c r="F31" s="122">
        <v>53</v>
      </c>
      <c r="G31" s="122">
        <v>53</v>
      </c>
      <c r="H31" s="122">
        <v>53</v>
      </c>
      <c r="I31" s="122">
        <v>52</v>
      </c>
      <c r="J31" s="122">
        <v>52</v>
      </c>
      <c r="K31" s="122">
        <v>52</v>
      </c>
      <c r="L31" s="122">
        <v>52</v>
      </c>
      <c r="M31" s="122">
        <v>52</v>
      </c>
      <c r="N31" s="122">
        <v>52</v>
      </c>
      <c r="O31" s="122">
        <f>SUM(C31:N31)</f>
        <v>630</v>
      </c>
    </row>
    <row r="32" spans="1:15" ht="15">
      <c r="A32" s="99" t="s">
        <v>76</v>
      </c>
      <c r="B32" s="97" t="s">
        <v>77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 ht="15">
      <c r="A33" s="26" t="s">
        <v>78</v>
      </c>
      <c r="B33" s="25" t="s">
        <v>79</v>
      </c>
      <c r="C33" s="123">
        <f>SUM(C29:C31)</f>
        <v>53</v>
      </c>
      <c r="D33" s="123">
        <f aca="true" t="shared" si="3" ref="D33:N33">SUM(D29:D31)</f>
        <v>53</v>
      </c>
      <c r="E33" s="123">
        <f t="shared" si="3"/>
        <v>73</v>
      </c>
      <c r="F33" s="123">
        <f t="shared" si="3"/>
        <v>53</v>
      </c>
      <c r="G33" s="123">
        <f t="shared" si="3"/>
        <v>103</v>
      </c>
      <c r="H33" s="123">
        <f t="shared" si="3"/>
        <v>53</v>
      </c>
      <c r="I33" s="123">
        <f t="shared" si="3"/>
        <v>52</v>
      </c>
      <c r="J33" s="123">
        <f t="shared" si="3"/>
        <v>52</v>
      </c>
      <c r="K33" s="123">
        <f t="shared" si="3"/>
        <v>52</v>
      </c>
      <c r="L33" s="123">
        <f t="shared" si="3"/>
        <v>52</v>
      </c>
      <c r="M33" s="123">
        <f t="shared" si="3"/>
        <v>102</v>
      </c>
      <c r="N33" s="123">
        <f t="shared" si="3"/>
        <v>52</v>
      </c>
      <c r="O33" s="123">
        <f>SUM(C33:N33)</f>
        <v>750</v>
      </c>
    </row>
    <row r="34" spans="1:15" ht="15">
      <c r="A34" s="99" t="s">
        <v>80</v>
      </c>
      <c r="B34" s="97" t="s">
        <v>81</v>
      </c>
      <c r="C34" s="122">
        <v>3</v>
      </c>
      <c r="D34" s="122">
        <v>4</v>
      </c>
      <c r="E34" s="122">
        <v>4</v>
      </c>
      <c r="F34" s="122">
        <v>4</v>
      </c>
      <c r="G34" s="122">
        <v>4</v>
      </c>
      <c r="H34" s="122">
        <v>4</v>
      </c>
      <c r="I34" s="122">
        <v>4</v>
      </c>
      <c r="J34" s="122">
        <v>4</v>
      </c>
      <c r="K34" s="122">
        <v>4</v>
      </c>
      <c r="L34" s="122">
        <v>4</v>
      </c>
      <c r="M34" s="122">
        <v>4</v>
      </c>
      <c r="N34" s="122">
        <v>4</v>
      </c>
      <c r="O34" s="122">
        <f>SUM(C34:N34)</f>
        <v>47</v>
      </c>
    </row>
    <row r="35" spans="1:15" ht="15">
      <c r="A35" s="99" t="s">
        <v>82</v>
      </c>
      <c r="B35" s="97" t="s">
        <v>83</v>
      </c>
      <c r="C35" s="122">
        <v>17</v>
      </c>
      <c r="D35" s="122">
        <v>13</v>
      </c>
      <c r="E35" s="122">
        <v>17</v>
      </c>
      <c r="F35" s="122">
        <v>17</v>
      </c>
      <c r="G35" s="122">
        <v>17</v>
      </c>
      <c r="H35" s="122">
        <v>17</v>
      </c>
      <c r="I35" s="122">
        <v>17</v>
      </c>
      <c r="J35" s="122">
        <v>17</v>
      </c>
      <c r="K35" s="122">
        <v>17</v>
      </c>
      <c r="L35" s="122">
        <v>17</v>
      </c>
      <c r="M35" s="122">
        <v>17</v>
      </c>
      <c r="N35" s="122">
        <v>17</v>
      </c>
      <c r="O35" s="122">
        <f>SUM(C35:N35)</f>
        <v>200</v>
      </c>
    </row>
    <row r="36" spans="1:15" ht="15">
      <c r="A36" s="26" t="s">
        <v>84</v>
      </c>
      <c r="B36" s="25" t="s">
        <v>85</v>
      </c>
      <c r="C36" s="123">
        <f>SUM(C34:C35)</f>
        <v>20</v>
      </c>
      <c r="D36" s="123">
        <f aca="true" t="shared" si="4" ref="D36:O36">SUM(D34:D35)</f>
        <v>17</v>
      </c>
      <c r="E36" s="123">
        <f t="shared" si="4"/>
        <v>21</v>
      </c>
      <c r="F36" s="123">
        <f t="shared" si="4"/>
        <v>21</v>
      </c>
      <c r="G36" s="123">
        <f t="shared" si="4"/>
        <v>21</v>
      </c>
      <c r="H36" s="123">
        <f t="shared" si="4"/>
        <v>21</v>
      </c>
      <c r="I36" s="123">
        <f t="shared" si="4"/>
        <v>21</v>
      </c>
      <c r="J36" s="123">
        <f t="shared" si="4"/>
        <v>21</v>
      </c>
      <c r="K36" s="123">
        <f t="shared" si="4"/>
        <v>21</v>
      </c>
      <c r="L36" s="123">
        <f t="shared" si="4"/>
        <v>21</v>
      </c>
      <c r="M36" s="123">
        <f t="shared" si="4"/>
        <v>21</v>
      </c>
      <c r="N36" s="123">
        <f t="shared" si="4"/>
        <v>21</v>
      </c>
      <c r="O36" s="123">
        <f t="shared" si="4"/>
        <v>247</v>
      </c>
    </row>
    <row r="37" spans="1:15" ht="15" hidden="1">
      <c r="A37" s="99" t="s">
        <v>86</v>
      </c>
      <c r="B37" s="97" t="s">
        <v>87</v>
      </c>
      <c r="C37" s="122">
        <v>225</v>
      </c>
      <c r="D37" s="122">
        <v>223</v>
      </c>
      <c r="E37" s="122">
        <v>225</v>
      </c>
      <c r="F37" s="122">
        <v>225</v>
      </c>
      <c r="G37" s="122">
        <v>225</v>
      </c>
      <c r="H37" s="122">
        <v>225</v>
      </c>
      <c r="I37" s="122">
        <v>225</v>
      </c>
      <c r="J37" s="122">
        <v>225</v>
      </c>
      <c r="K37" s="122">
        <v>225</v>
      </c>
      <c r="L37" s="122">
        <v>225</v>
      </c>
      <c r="M37" s="122">
        <v>225</v>
      </c>
      <c r="N37" s="122">
        <v>225</v>
      </c>
      <c r="O37" s="122">
        <f>SUM(C37:N37)</f>
        <v>2698</v>
      </c>
    </row>
    <row r="38" spans="1:15" ht="15">
      <c r="A38" s="99" t="s">
        <v>88</v>
      </c>
      <c r="B38" s="97" t="s">
        <v>89</v>
      </c>
      <c r="C38" s="122">
        <v>203</v>
      </c>
      <c r="D38" s="122">
        <v>204</v>
      </c>
      <c r="E38" s="122">
        <v>204</v>
      </c>
      <c r="F38" s="122">
        <v>204</v>
      </c>
      <c r="G38" s="122">
        <v>204</v>
      </c>
      <c r="H38" s="122">
        <v>204</v>
      </c>
      <c r="I38" s="122">
        <v>204</v>
      </c>
      <c r="J38" s="122">
        <v>204</v>
      </c>
      <c r="K38" s="122">
        <v>204</v>
      </c>
      <c r="L38" s="122">
        <v>204</v>
      </c>
      <c r="M38" s="122">
        <v>204</v>
      </c>
      <c r="N38" s="122">
        <v>204</v>
      </c>
      <c r="O38" s="122">
        <v>2447</v>
      </c>
    </row>
    <row r="39" spans="1:15" ht="15" hidden="1">
      <c r="A39" s="99" t="s">
        <v>90</v>
      </c>
      <c r="B39" s="97" t="s">
        <v>91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ht="15" hidden="1">
      <c r="A40" s="99" t="s">
        <v>92</v>
      </c>
      <c r="B40" s="97" t="s">
        <v>93</v>
      </c>
      <c r="C40" s="122"/>
      <c r="D40" s="122"/>
      <c r="E40" s="122">
        <v>50</v>
      </c>
      <c r="F40" s="122"/>
      <c r="G40" s="122"/>
      <c r="H40" s="122"/>
      <c r="I40" s="122">
        <v>100</v>
      </c>
      <c r="J40" s="122"/>
      <c r="K40" s="122">
        <v>30</v>
      </c>
      <c r="L40" s="122"/>
      <c r="M40" s="122"/>
      <c r="N40" s="122"/>
      <c r="O40" s="122">
        <v>180</v>
      </c>
    </row>
    <row r="41" spans="1:15" ht="15">
      <c r="A41" s="101" t="s">
        <v>94</v>
      </c>
      <c r="B41" s="97" t="s">
        <v>95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15">
      <c r="A42" s="100" t="s">
        <v>96</v>
      </c>
      <c r="B42" s="97" t="s">
        <v>97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ht="15" hidden="1">
      <c r="A43" s="99" t="s">
        <v>98</v>
      </c>
      <c r="B43" s="97" t="s">
        <v>99</v>
      </c>
      <c r="C43" s="122">
        <v>42</v>
      </c>
      <c r="D43" s="122">
        <v>42</v>
      </c>
      <c r="E43" s="122">
        <v>38</v>
      </c>
      <c r="F43" s="122">
        <v>42</v>
      </c>
      <c r="G43" s="122">
        <v>42</v>
      </c>
      <c r="H43" s="122">
        <v>42</v>
      </c>
      <c r="I43" s="122">
        <v>42</v>
      </c>
      <c r="J43" s="122">
        <v>42</v>
      </c>
      <c r="K43" s="122">
        <v>42</v>
      </c>
      <c r="L43" s="122">
        <v>42</v>
      </c>
      <c r="M43" s="122">
        <v>42</v>
      </c>
      <c r="N43" s="122">
        <v>42</v>
      </c>
      <c r="O43" s="122">
        <v>500</v>
      </c>
    </row>
    <row r="44" spans="1:15" ht="15" hidden="1">
      <c r="A44" s="26" t="s">
        <v>100</v>
      </c>
      <c r="B44" s="25" t="s">
        <v>101</v>
      </c>
      <c r="C44" s="123">
        <f>SUM(C37:C43)</f>
        <v>470</v>
      </c>
      <c r="D44" s="123">
        <f aca="true" t="shared" si="5" ref="D44:O44">SUM(D37:D43)</f>
        <v>469</v>
      </c>
      <c r="E44" s="123">
        <f t="shared" si="5"/>
        <v>517</v>
      </c>
      <c r="F44" s="123">
        <f t="shared" si="5"/>
        <v>471</v>
      </c>
      <c r="G44" s="123">
        <f t="shared" si="5"/>
        <v>471</v>
      </c>
      <c r="H44" s="123">
        <f t="shared" si="5"/>
        <v>471</v>
      </c>
      <c r="I44" s="123">
        <f t="shared" si="5"/>
        <v>571</v>
      </c>
      <c r="J44" s="123">
        <f t="shared" si="5"/>
        <v>471</v>
      </c>
      <c r="K44" s="123">
        <f t="shared" si="5"/>
        <v>501</v>
      </c>
      <c r="L44" s="123">
        <f t="shared" si="5"/>
        <v>471</v>
      </c>
      <c r="M44" s="123">
        <f t="shared" si="5"/>
        <v>471</v>
      </c>
      <c r="N44" s="123">
        <f t="shared" si="5"/>
        <v>471</v>
      </c>
      <c r="O44" s="123">
        <f t="shared" si="5"/>
        <v>5825</v>
      </c>
    </row>
    <row r="45" spans="1:15" ht="15" hidden="1">
      <c r="A45" s="99" t="s">
        <v>102</v>
      </c>
      <c r="B45" s="97" t="s">
        <v>103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t="15">
      <c r="A46" s="99" t="s">
        <v>104</v>
      </c>
      <c r="B46" s="97" t="s">
        <v>105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ht="28.5" hidden="1">
      <c r="A47" s="26" t="s">
        <v>106</v>
      </c>
      <c r="B47" s="25" t="s">
        <v>107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5" ht="30">
      <c r="A48" s="99" t="s">
        <v>108</v>
      </c>
      <c r="B48" s="97" t="s">
        <v>109</v>
      </c>
      <c r="C48" s="122">
        <f>SUM(O48/12)</f>
        <v>142.66666666666666</v>
      </c>
      <c r="D48" s="122">
        <v>139</v>
      </c>
      <c r="E48" s="122">
        <v>143</v>
      </c>
      <c r="F48" s="122">
        <v>143</v>
      </c>
      <c r="G48" s="122">
        <v>143</v>
      </c>
      <c r="H48" s="122">
        <v>143</v>
      </c>
      <c r="I48" s="122">
        <v>143</v>
      </c>
      <c r="J48" s="122">
        <v>143</v>
      </c>
      <c r="K48" s="122">
        <v>143</v>
      </c>
      <c r="L48" s="122">
        <v>143</v>
      </c>
      <c r="M48" s="122">
        <v>143</v>
      </c>
      <c r="N48" s="122">
        <v>143</v>
      </c>
      <c r="O48" s="122">
        <v>1712</v>
      </c>
    </row>
    <row r="49" spans="1:15" ht="15" hidden="1">
      <c r="A49" s="99" t="s">
        <v>110</v>
      </c>
      <c r="B49" s="97" t="s">
        <v>111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ht="15">
      <c r="A50" s="99" t="s">
        <v>112</v>
      </c>
      <c r="B50" s="97" t="s">
        <v>113</v>
      </c>
      <c r="C50" s="16">
        <v>5</v>
      </c>
      <c r="D50" s="16">
        <v>5</v>
      </c>
      <c r="E50" s="16">
        <v>4</v>
      </c>
      <c r="F50" s="16">
        <v>4</v>
      </c>
      <c r="G50" s="16">
        <v>4</v>
      </c>
      <c r="H50" s="16">
        <v>4</v>
      </c>
      <c r="I50" s="16">
        <v>4</v>
      </c>
      <c r="J50" s="16">
        <v>4</v>
      </c>
      <c r="K50" s="16">
        <v>4</v>
      </c>
      <c r="L50" s="16">
        <v>4</v>
      </c>
      <c r="M50" s="16">
        <v>4</v>
      </c>
      <c r="N50" s="16">
        <v>4</v>
      </c>
      <c r="O50" s="16">
        <f>SUM(C50:N50)</f>
        <v>50</v>
      </c>
    </row>
    <row r="51" spans="1:15" ht="20.25" customHeight="1">
      <c r="A51" s="99" t="s">
        <v>114</v>
      </c>
      <c r="B51" s="97" t="s">
        <v>115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5">
      <c r="A52" s="99" t="s">
        <v>116</v>
      </c>
      <c r="B52" s="97" t="s">
        <v>117</v>
      </c>
      <c r="C52" s="122">
        <v>39</v>
      </c>
      <c r="D52" s="122">
        <v>39</v>
      </c>
      <c r="E52" s="122">
        <v>39</v>
      </c>
      <c r="F52" s="122">
        <v>39</v>
      </c>
      <c r="G52" s="122">
        <v>39</v>
      </c>
      <c r="H52" s="122">
        <v>39</v>
      </c>
      <c r="I52" s="122">
        <v>39</v>
      </c>
      <c r="J52" s="122">
        <v>39</v>
      </c>
      <c r="K52" s="122">
        <v>39</v>
      </c>
      <c r="L52" s="122">
        <v>39</v>
      </c>
      <c r="M52" s="122">
        <v>39</v>
      </c>
      <c r="N52" s="122">
        <v>40</v>
      </c>
      <c r="O52" s="122">
        <v>471</v>
      </c>
    </row>
    <row r="53" spans="1:15" ht="28.5" hidden="1">
      <c r="A53" s="26" t="s">
        <v>118</v>
      </c>
      <c r="B53" s="25" t="s">
        <v>119</v>
      </c>
      <c r="C53" s="123">
        <f>SUM(C48:C52)</f>
        <v>186.66666666666666</v>
      </c>
      <c r="D53" s="123">
        <f aca="true" t="shared" si="6" ref="D53:O53">SUM(D48:D52)</f>
        <v>183</v>
      </c>
      <c r="E53" s="123">
        <f t="shared" si="6"/>
        <v>186</v>
      </c>
      <c r="F53" s="123">
        <f t="shared" si="6"/>
        <v>186</v>
      </c>
      <c r="G53" s="123">
        <f t="shared" si="6"/>
        <v>186</v>
      </c>
      <c r="H53" s="123">
        <f t="shared" si="6"/>
        <v>186</v>
      </c>
      <c r="I53" s="123">
        <f t="shared" si="6"/>
        <v>186</v>
      </c>
      <c r="J53" s="123">
        <f t="shared" si="6"/>
        <v>186</v>
      </c>
      <c r="K53" s="123">
        <f t="shared" si="6"/>
        <v>186</v>
      </c>
      <c r="L53" s="123">
        <f t="shared" si="6"/>
        <v>186</v>
      </c>
      <c r="M53" s="123">
        <f t="shared" si="6"/>
        <v>186</v>
      </c>
      <c r="N53" s="123">
        <f t="shared" si="6"/>
        <v>187</v>
      </c>
      <c r="O53" s="123">
        <f t="shared" si="6"/>
        <v>2233</v>
      </c>
    </row>
    <row r="54" spans="1:15" ht="15" hidden="1">
      <c r="A54" s="26" t="s">
        <v>120</v>
      </c>
      <c r="B54" s="25" t="s">
        <v>121</v>
      </c>
      <c r="C54" s="123">
        <f>SUM(C33+C36+C44+C53)</f>
        <v>729.6666666666666</v>
      </c>
      <c r="D54" s="123">
        <f aca="true" t="shared" si="7" ref="D54:N54">SUM(D33+D36+D44+D53)</f>
        <v>722</v>
      </c>
      <c r="E54" s="123">
        <f t="shared" si="7"/>
        <v>797</v>
      </c>
      <c r="F54" s="123">
        <f t="shared" si="7"/>
        <v>731</v>
      </c>
      <c r="G54" s="123">
        <f t="shared" si="7"/>
        <v>781</v>
      </c>
      <c r="H54" s="123">
        <f t="shared" si="7"/>
        <v>731</v>
      </c>
      <c r="I54" s="123">
        <f t="shared" si="7"/>
        <v>830</v>
      </c>
      <c r="J54" s="123">
        <f t="shared" si="7"/>
        <v>730</v>
      </c>
      <c r="K54" s="123">
        <f t="shared" si="7"/>
        <v>760</v>
      </c>
      <c r="L54" s="123">
        <f t="shared" si="7"/>
        <v>730</v>
      </c>
      <c r="M54" s="123">
        <f t="shared" si="7"/>
        <v>780</v>
      </c>
      <c r="N54" s="123">
        <f t="shared" si="7"/>
        <v>731</v>
      </c>
      <c r="O54" s="123">
        <f>SUM(O33+O36+O44+O53)</f>
        <v>9055</v>
      </c>
    </row>
    <row r="55" spans="1:15" ht="15" hidden="1">
      <c r="A55" s="102" t="s">
        <v>122</v>
      </c>
      <c r="B55" s="97" t="s">
        <v>123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ht="15" hidden="1">
      <c r="A56" s="102" t="s">
        <v>124</v>
      </c>
      <c r="B56" s="97" t="s">
        <v>125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15" hidden="1">
      <c r="A57" s="103" t="s">
        <v>126</v>
      </c>
      <c r="B57" s="97" t="s">
        <v>127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ht="30" hidden="1">
      <c r="A58" s="103" t="s">
        <v>128</v>
      </c>
      <c r="B58" s="97" t="s">
        <v>129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30" hidden="1">
      <c r="A59" s="103" t="s">
        <v>130</v>
      </c>
      <c r="B59" s="97" t="s">
        <v>131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15">
      <c r="A60" s="102" t="s">
        <v>132</v>
      </c>
      <c r="B60" s="97" t="s">
        <v>133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15">
      <c r="A61" s="102" t="s">
        <v>134</v>
      </c>
      <c r="B61" s="97" t="s">
        <v>135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ht="15" hidden="1">
      <c r="A62" s="102" t="s">
        <v>136</v>
      </c>
      <c r="B62" s="97" t="s">
        <v>137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>
        <v>350</v>
      </c>
      <c r="M62" s="122"/>
      <c r="N62" s="122">
        <v>120</v>
      </c>
      <c r="O62" s="122">
        <v>470</v>
      </c>
    </row>
    <row r="63" spans="1:15" ht="15" hidden="1">
      <c r="A63" s="30" t="s">
        <v>138</v>
      </c>
      <c r="B63" s="25" t="s">
        <v>139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>
        <v>350</v>
      </c>
      <c r="M63" s="123"/>
      <c r="N63" s="123">
        <v>120</v>
      </c>
      <c r="O63" s="123">
        <v>470</v>
      </c>
    </row>
    <row r="64" spans="1:15" ht="15" hidden="1">
      <c r="A64" s="104" t="s">
        <v>140</v>
      </c>
      <c r="B64" s="97" t="s">
        <v>141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ht="15" hidden="1">
      <c r="A65" s="104" t="s">
        <v>142</v>
      </c>
      <c r="B65" s="97" t="s">
        <v>143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s="127" customFormat="1" ht="15">
      <c r="A66" s="104" t="s">
        <v>142</v>
      </c>
      <c r="B66" s="97" t="s">
        <v>143</v>
      </c>
      <c r="C66" s="122">
        <v>18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v>18</v>
      </c>
    </row>
    <row r="67" spans="1:15" ht="22.5" customHeight="1">
      <c r="A67" s="104" t="s">
        <v>144</v>
      </c>
      <c r="B67" s="97" t="s">
        <v>145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 ht="33" customHeight="1">
      <c r="A68" s="104" t="s">
        <v>146</v>
      </c>
      <c r="B68" s="97" t="s">
        <v>147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ht="30">
      <c r="A69" s="104" t="s">
        <v>148</v>
      </c>
      <c r="B69" s="97" t="s">
        <v>149</v>
      </c>
      <c r="C69" s="122"/>
      <c r="D69" s="122"/>
      <c r="E69" s="122"/>
      <c r="F69" s="122"/>
      <c r="G69" s="122"/>
      <c r="H69" s="122">
        <v>2000</v>
      </c>
      <c r="I69" s="122"/>
      <c r="J69" s="122"/>
      <c r="K69" s="122"/>
      <c r="L69" s="122"/>
      <c r="M69" s="122"/>
      <c r="N69" s="122"/>
      <c r="O69" s="122">
        <v>2000</v>
      </c>
    </row>
    <row r="70" spans="1:15" ht="30">
      <c r="A70" s="104" t="s">
        <v>150</v>
      </c>
      <c r="B70" s="97" t="s">
        <v>151</v>
      </c>
      <c r="C70" s="122">
        <v>24</v>
      </c>
      <c r="D70" s="122">
        <v>27</v>
      </c>
      <c r="E70" s="122">
        <v>24</v>
      </c>
      <c r="F70" s="122">
        <v>24</v>
      </c>
      <c r="G70" s="122">
        <v>24</v>
      </c>
      <c r="H70" s="122">
        <v>24</v>
      </c>
      <c r="I70" s="122">
        <v>24</v>
      </c>
      <c r="J70" s="122">
        <v>24</v>
      </c>
      <c r="K70" s="122">
        <v>24</v>
      </c>
      <c r="L70" s="122">
        <v>24</v>
      </c>
      <c r="M70" s="122">
        <v>24</v>
      </c>
      <c r="N70" s="122">
        <v>24</v>
      </c>
      <c r="O70" s="122">
        <v>289</v>
      </c>
    </row>
    <row r="71" spans="1:15" ht="30" hidden="1">
      <c r="A71" s="104" t="s">
        <v>152</v>
      </c>
      <c r="B71" s="97" t="s">
        <v>153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1:15" ht="30" hidden="1">
      <c r="A72" s="104" t="s">
        <v>154</v>
      </c>
      <c r="B72" s="97" t="s">
        <v>155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 ht="15" hidden="1">
      <c r="A73" s="104" t="s">
        <v>156</v>
      </c>
      <c r="B73" s="97" t="s">
        <v>157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 ht="15" hidden="1">
      <c r="A74" s="105" t="s">
        <v>158</v>
      </c>
      <c r="B74" s="97" t="s">
        <v>159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ht="30">
      <c r="A75" s="104" t="s">
        <v>160</v>
      </c>
      <c r="B75" s="97" t="s">
        <v>161</v>
      </c>
      <c r="C75" s="122"/>
      <c r="D75" s="122"/>
      <c r="E75" s="122">
        <v>75</v>
      </c>
      <c r="F75" s="122"/>
      <c r="G75" s="122"/>
      <c r="H75" s="122">
        <v>500</v>
      </c>
      <c r="I75" s="122">
        <v>200</v>
      </c>
      <c r="J75" s="122"/>
      <c r="K75" s="122"/>
      <c r="L75" s="122">
        <v>75</v>
      </c>
      <c r="M75" s="122"/>
      <c r="N75" s="122"/>
      <c r="O75" s="122">
        <v>850</v>
      </c>
    </row>
    <row r="76" spans="1:15" ht="15">
      <c r="A76" s="105" t="s">
        <v>162</v>
      </c>
      <c r="B76" s="97" t="s">
        <v>163</v>
      </c>
      <c r="C76" s="122"/>
      <c r="D76" s="122"/>
      <c r="E76" s="122"/>
      <c r="F76" s="122">
        <v>5004</v>
      </c>
      <c r="G76" s="122"/>
      <c r="H76" s="122"/>
      <c r="I76" s="122"/>
      <c r="J76" s="122"/>
      <c r="K76" s="122"/>
      <c r="L76" s="122"/>
      <c r="M76" s="122"/>
      <c r="N76" s="122"/>
      <c r="O76" s="122">
        <v>5004</v>
      </c>
    </row>
    <row r="77" spans="1:15" ht="15" hidden="1">
      <c r="A77" s="105" t="s">
        <v>164</v>
      </c>
      <c r="B77" s="97" t="s">
        <v>163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 ht="15">
      <c r="A78" s="30" t="s">
        <v>165</v>
      </c>
      <c r="B78" s="25" t="s">
        <v>166</v>
      </c>
      <c r="C78" s="123">
        <f>SUM(C66:C76)</f>
        <v>42</v>
      </c>
      <c r="D78" s="123">
        <f aca="true" t="shared" si="8" ref="D78:N78">SUM(D69:D76)</f>
        <v>27</v>
      </c>
      <c r="E78" s="123">
        <f t="shared" si="8"/>
        <v>99</v>
      </c>
      <c r="F78" s="123">
        <f t="shared" si="8"/>
        <v>5028</v>
      </c>
      <c r="G78" s="123">
        <f t="shared" si="8"/>
        <v>24</v>
      </c>
      <c r="H78" s="123">
        <f t="shared" si="8"/>
        <v>2524</v>
      </c>
      <c r="I78" s="123">
        <f t="shared" si="8"/>
        <v>224</v>
      </c>
      <c r="J78" s="123">
        <f t="shared" si="8"/>
        <v>24</v>
      </c>
      <c r="K78" s="123">
        <f t="shared" si="8"/>
        <v>24</v>
      </c>
      <c r="L78" s="123">
        <f t="shared" si="8"/>
        <v>99</v>
      </c>
      <c r="M78" s="123">
        <f t="shared" si="8"/>
        <v>24</v>
      </c>
      <c r="N78" s="123">
        <f t="shared" si="8"/>
        <v>24</v>
      </c>
      <c r="O78" s="123">
        <f>SUM(O66:O76)</f>
        <v>8161</v>
      </c>
    </row>
    <row r="79" spans="1:15" ht="15">
      <c r="A79" s="106" t="s">
        <v>167</v>
      </c>
      <c r="B79" s="107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 ht="15" hidden="1">
      <c r="A80" s="108" t="s">
        <v>168</v>
      </c>
      <c r="B80" s="97" t="s">
        <v>169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 ht="15">
      <c r="A81" s="108" t="s">
        <v>170</v>
      </c>
      <c r="B81" s="97" t="s">
        <v>171</v>
      </c>
      <c r="C81" s="122"/>
      <c r="D81" s="122"/>
      <c r="E81" s="122"/>
      <c r="F81" s="122"/>
      <c r="G81" s="122"/>
      <c r="H81" s="122"/>
      <c r="I81" s="122">
        <v>608</v>
      </c>
      <c r="J81" s="122"/>
      <c r="K81" s="122"/>
      <c r="L81" s="122"/>
      <c r="M81" s="122"/>
      <c r="N81" s="122"/>
      <c r="O81" s="122">
        <v>608</v>
      </c>
    </row>
    <row r="82" spans="1:15" ht="15" hidden="1">
      <c r="A82" s="108" t="s">
        <v>172</v>
      </c>
      <c r="B82" s="97" t="s">
        <v>173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 ht="15" hidden="1">
      <c r="A83" s="108" t="s">
        <v>174</v>
      </c>
      <c r="B83" s="97" t="s">
        <v>175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 ht="15" hidden="1">
      <c r="A84" s="100" t="s">
        <v>176</v>
      </c>
      <c r="B84" s="97" t="s">
        <v>177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 ht="15" hidden="1">
      <c r="A85" s="100" t="s">
        <v>178</v>
      </c>
      <c r="B85" s="97" t="s">
        <v>179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1:15" ht="15">
      <c r="A86" s="100" t="s">
        <v>180</v>
      </c>
      <c r="B86" s="97" t="s">
        <v>181</v>
      </c>
      <c r="C86" s="122"/>
      <c r="D86" s="122"/>
      <c r="E86" s="122"/>
      <c r="F86" s="122"/>
      <c r="G86" s="122"/>
      <c r="H86" s="122"/>
      <c r="I86" s="122">
        <v>165</v>
      </c>
      <c r="J86" s="122"/>
      <c r="K86" s="122"/>
      <c r="L86" s="122"/>
      <c r="M86" s="122"/>
      <c r="N86" s="122"/>
      <c r="O86" s="122">
        <v>165</v>
      </c>
    </row>
    <row r="87" spans="1:15" ht="15">
      <c r="A87" s="35" t="s">
        <v>182</v>
      </c>
      <c r="B87" s="25" t="s">
        <v>183</v>
      </c>
      <c r="C87" s="123">
        <f>SUM(C81:C86)</f>
        <v>0</v>
      </c>
      <c r="D87" s="123">
        <f aca="true" t="shared" si="9" ref="D87:N87">SUM(D81:D86)</f>
        <v>0</v>
      </c>
      <c r="E87" s="123">
        <f t="shared" si="9"/>
        <v>0</v>
      </c>
      <c r="F87" s="123">
        <f t="shared" si="9"/>
        <v>0</v>
      </c>
      <c r="G87" s="123">
        <f t="shared" si="9"/>
        <v>0</v>
      </c>
      <c r="H87" s="123">
        <f t="shared" si="9"/>
        <v>0</v>
      </c>
      <c r="I87" s="123">
        <f t="shared" si="9"/>
        <v>773</v>
      </c>
      <c r="J87" s="123">
        <f t="shared" si="9"/>
        <v>0</v>
      </c>
      <c r="K87" s="123">
        <f t="shared" si="9"/>
        <v>0</v>
      </c>
      <c r="L87" s="123">
        <f t="shared" si="9"/>
        <v>0</v>
      </c>
      <c r="M87" s="123">
        <f t="shared" si="9"/>
        <v>0</v>
      </c>
      <c r="N87" s="123">
        <f t="shared" si="9"/>
        <v>0</v>
      </c>
      <c r="O87" s="123">
        <f>SUM(O81:O86)</f>
        <v>773</v>
      </c>
    </row>
    <row r="88" spans="1:15" ht="15" hidden="1">
      <c r="A88" s="102" t="s">
        <v>184</v>
      </c>
      <c r="B88" s="97" t="s">
        <v>185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pans="1:15" ht="15" hidden="1">
      <c r="A89" s="102" t="s">
        <v>186</v>
      </c>
      <c r="B89" s="97" t="s">
        <v>187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1:15" ht="15">
      <c r="A90" s="102" t="s">
        <v>188</v>
      </c>
      <c r="B90" s="97" t="s">
        <v>189</v>
      </c>
      <c r="C90" s="122"/>
      <c r="D90" s="122"/>
      <c r="E90" s="122"/>
      <c r="F90" s="122"/>
      <c r="G90" s="122"/>
      <c r="H90" s="122">
        <v>2481</v>
      </c>
      <c r="I90" s="122"/>
      <c r="J90" s="122"/>
      <c r="K90" s="122">
        <v>5489</v>
      </c>
      <c r="L90" s="122"/>
      <c r="M90" s="122"/>
      <c r="N90" s="122"/>
      <c r="O90" s="122">
        <f>SUM(C90:N90)</f>
        <v>7970</v>
      </c>
    </row>
    <row r="91" spans="1:15" ht="30">
      <c r="A91" s="102" t="s">
        <v>190</v>
      </c>
      <c r="B91" s="97" t="s">
        <v>191</v>
      </c>
      <c r="C91" s="122"/>
      <c r="D91" s="122"/>
      <c r="E91" s="122"/>
      <c r="F91" s="122"/>
      <c r="G91" s="122"/>
      <c r="H91" s="122">
        <v>670</v>
      </c>
      <c r="I91" s="122"/>
      <c r="J91" s="122"/>
      <c r="K91" s="122">
        <v>1482</v>
      </c>
      <c r="L91" s="122"/>
      <c r="M91" s="122"/>
      <c r="N91" s="122"/>
      <c r="O91" s="122">
        <f>SUM(C91:N91)</f>
        <v>2152</v>
      </c>
    </row>
    <row r="92" spans="1:15" ht="15">
      <c r="A92" s="30" t="s">
        <v>192</v>
      </c>
      <c r="B92" s="25" t="s">
        <v>193</v>
      </c>
      <c r="C92" s="123">
        <f>SUM(C90:C91)</f>
        <v>0</v>
      </c>
      <c r="D92" s="123">
        <f aca="true" t="shared" si="10" ref="D92:O92">SUM(D90:D91)</f>
        <v>0</v>
      </c>
      <c r="E92" s="123">
        <f t="shared" si="10"/>
        <v>0</v>
      </c>
      <c r="F92" s="123">
        <f t="shared" si="10"/>
        <v>0</v>
      </c>
      <c r="G92" s="123">
        <f t="shared" si="10"/>
        <v>0</v>
      </c>
      <c r="H92" s="123">
        <f t="shared" si="10"/>
        <v>3151</v>
      </c>
      <c r="I92" s="123">
        <f t="shared" si="10"/>
        <v>0</v>
      </c>
      <c r="J92" s="123">
        <f t="shared" si="10"/>
        <v>0</v>
      </c>
      <c r="K92" s="123">
        <f t="shared" si="10"/>
        <v>6971</v>
      </c>
      <c r="L92" s="123">
        <f t="shared" si="10"/>
        <v>0</v>
      </c>
      <c r="M92" s="123">
        <f t="shared" si="10"/>
        <v>0</v>
      </c>
      <c r="N92" s="123">
        <f t="shared" si="10"/>
        <v>0</v>
      </c>
      <c r="O92" s="123">
        <f t="shared" si="10"/>
        <v>10122</v>
      </c>
    </row>
    <row r="93" spans="1:15" ht="30" hidden="1">
      <c r="A93" s="102" t="s">
        <v>194</v>
      </c>
      <c r="B93" s="97" t="s">
        <v>195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4" spans="1:15" ht="30" hidden="1">
      <c r="A94" s="102" t="s">
        <v>196</v>
      </c>
      <c r="B94" s="97" t="s">
        <v>197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</row>
    <row r="95" spans="1:15" ht="30" hidden="1">
      <c r="A95" s="102" t="s">
        <v>198</v>
      </c>
      <c r="B95" s="97" t="s">
        <v>199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</row>
    <row r="96" spans="1:15" ht="30" hidden="1">
      <c r="A96" s="102" t="s">
        <v>200</v>
      </c>
      <c r="B96" s="97" t="s">
        <v>201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</row>
    <row r="97" spans="1:15" ht="30" hidden="1">
      <c r="A97" s="102" t="s">
        <v>202</v>
      </c>
      <c r="B97" s="97" t="s">
        <v>203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</row>
    <row r="98" spans="1:15" ht="30" hidden="1">
      <c r="A98" s="102" t="s">
        <v>204</v>
      </c>
      <c r="B98" s="97" t="s">
        <v>205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</row>
    <row r="99" spans="1:15" ht="15">
      <c r="A99" s="102" t="s">
        <v>206</v>
      </c>
      <c r="B99" s="97" t="s">
        <v>207</v>
      </c>
      <c r="C99" s="122"/>
      <c r="D99" s="122"/>
      <c r="E99" s="122"/>
      <c r="F99" s="122"/>
      <c r="G99" s="122"/>
      <c r="H99" s="122"/>
      <c r="I99" s="122"/>
      <c r="J99" s="122"/>
      <c r="K99" s="122">
        <v>200</v>
      </c>
      <c r="L99" s="122"/>
      <c r="M99" s="122"/>
      <c r="N99" s="122"/>
      <c r="O99" s="122">
        <v>200</v>
      </c>
    </row>
    <row r="100" spans="1:15" ht="30">
      <c r="A100" s="102" t="s">
        <v>208</v>
      </c>
      <c r="B100" s="97" t="s">
        <v>209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1" spans="1:15" ht="15">
      <c r="A101" s="30" t="s">
        <v>210</v>
      </c>
      <c r="B101" s="25" t="s">
        <v>211</v>
      </c>
      <c r="C101" s="123">
        <f>SUM(C99)</f>
        <v>0</v>
      </c>
      <c r="D101" s="123">
        <f aca="true" t="shared" si="11" ref="D101:O101">SUM(D99)</f>
        <v>0</v>
      </c>
      <c r="E101" s="123">
        <f t="shared" si="11"/>
        <v>0</v>
      </c>
      <c r="F101" s="123">
        <f t="shared" si="11"/>
        <v>0</v>
      </c>
      <c r="G101" s="123">
        <f t="shared" si="11"/>
        <v>0</v>
      </c>
      <c r="H101" s="123">
        <f t="shared" si="11"/>
        <v>0</v>
      </c>
      <c r="I101" s="123">
        <f t="shared" si="11"/>
        <v>0</v>
      </c>
      <c r="J101" s="123">
        <f t="shared" si="11"/>
        <v>0</v>
      </c>
      <c r="K101" s="123">
        <f t="shared" si="11"/>
        <v>200</v>
      </c>
      <c r="L101" s="123">
        <f t="shared" si="11"/>
        <v>0</v>
      </c>
      <c r="M101" s="123">
        <f t="shared" si="11"/>
        <v>0</v>
      </c>
      <c r="N101" s="123">
        <f t="shared" si="11"/>
        <v>0</v>
      </c>
      <c r="O101" s="123">
        <f t="shared" si="11"/>
        <v>200</v>
      </c>
    </row>
    <row r="102" spans="1:15" ht="15">
      <c r="A102" s="106" t="s">
        <v>212</v>
      </c>
      <c r="B102" s="107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3" spans="1:15" ht="15">
      <c r="A103" s="109" t="s">
        <v>213</v>
      </c>
      <c r="B103" s="110" t="s">
        <v>214</v>
      </c>
      <c r="C103" s="125">
        <f>SUM(C26+C27+C54+C63+C78+C87+C92+C101)</f>
        <v>1110.6666666666665</v>
      </c>
      <c r="D103" s="125">
        <f>SUM(D26+D27+D54+D63+D78+D87+D92+D101)</f>
        <v>1084</v>
      </c>
      <c r="E103" s="125">
        <f>SUM(E26+E27+E54+E78+E63+E87+E101)</f>
        <v>1250</v>
      </c>
      <c r="F103" s="125">
        <f>SUM(F26+F27+F54+F63+F78+F87+F92+F101)</f>
        <v>6113</v>
      </c>
      <c r="G103" s="125">
        <f>SUM(G26+G27+G54+G63+G78+G87+G92+G101)</f>
        <v>1158</v>
      </c>
      <c r="H103" s="125">
        <f>SUM(H26+H27+H54+H63+H78+H87+H92+H101)</f>
        <v>6760</v>
      </c>
      <c r="I103" s="125">
        <f>SUM(I26+I27+I54+I63+I78+I87+I92+I101)</f>
        <v>2180</v>
      </c>
      <c r="J103" s="125">
        <f>SUM(J26+J27+J54+J63+J78+J92+J101)</f>
        <v>1107</v>
      </c>
      <c r="K103" s="125">
        <f>SUM(K26+K27+K54+K63+K78+K87+K92+K101)</f>
        <v>8308</v>
      </c>
      <c r="L103" s="125">
        <f>SUM(L26+L27+L54+L63+L78+L87+L92+L101)</f>
        <v>1532</v>
      </c>
      <c r="M103" s="125">
        <f>SUM(M26+M27+M54+M63+M78+M87+M92+M101)</f>
        <v>1157</v>
      </c>
      <c r="N103" s="125">
        <f>SUM(N26+N27+N54+N63+N78+N87+N92+N101)</f>
        <v>1231</v>
      </c>
      <c r="O103" s="125">
        <f>SUM(C103:N103)</f>
        <v>32990.666666666664</v>
      </c>
    </row>
    <row r="104" spans="1:15" ht="15" hidden="1">
      <c r="A104" s="112" t="s">
        <v>215</v>
      </c>
      <c r="B104" s="113" t="s">
        <v>216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1:15" ht="30" hidden="1">
      <c r="A105" s="112" t="s">
        <v>217</v>
      </c>
      <c r="B105" s="113" t="s">
        <v>218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1:15" ht="15">
      <c r="A106" s="117" t="s">
        <v>259</v>
      </c>
      <c r="B106" s="115" t="s">
        <v>260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</row>
    <row r="107" spans="1:15" ht="15">
      <c r="A107" s="111" t="s">
        <v>12</v>
      </c>
      <c r="B107" s="111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</row>
    <row r="108" spans="1:15" ht="28.5">
      <c r="A108" s="93" t="s">
        <v>26</v>
      </c>
      <c r="B108" s="94" t="s">
        <v>610</v>
      </c>
      <c r="C108" s="118" t="s">
        <v>597</v>
      </c>
      <c r="D108" s="118" t="s">
        <v>598</v>
      </c>
      <c r="E108" s="118" t="s">
        <v>599</v>
      </c>
      <c r="F108" s="118" t="s">
        <v>600</v>
      </c>
      <c r="G108" s="118" t="s">
        <v>601</v>
      </c>
      <c r="H108" s="118" t="s">
        <v>602</v>
      </c>
      <c r="I108" s="118" t="s">
        <v>603</v>
      </c>
      <c r="J108" s="118" t="s">
        <v>604</v>
      </c>
      <c r="K108" s="118" t="s">
        <v>605</v>
      </c>
      <c r="L108" s="118" t="s">
        <v>606</v>
      </c>
      <c r="M108" s="118" t="s">
        <v>607</v>
      </c>
      <c r="N108" s="118" t="s">
        <v>608</v>
      </c>
      <c r="O108" s="121" t="s">
        <v>609</v>
      </c>
    </row>
    <row r="109" spans="1:15" ht="30">
      <c r="A109" s="98" t="s">
        <v>263</v>
      </c>
      <c r="B109" s="100" t="s">
        <v>264</v>
      </c>
      <c r="C109" s="122">
        <f>SUM(O109/12)</f>
        <v>772.75</v>
      </c>
      <c r="D109" s="122">
        <v>770</v>
      </c>
      <c r="E109" s="122">
        <v>773</v>
      </c>
      <c r="F109" s="122">
        <v>773</v>
      </c>
      <c r="G109" s="122">
        <v>773</v>
      </c>
      <c r="H109" s="122">
        <v>773</v>
      </c>
      <c r="I109" s="122">
        <v>773</v>
      </c>
      <c r="J109" s="122">
        <v>773</v>
      </c>
      <c r="K109" s="122">
        <v>773</v>
      </c>
      <c r="L109" s="122">
        <v>773</v>
      </c>
      <c r="M109" s="122">
        <v>773</v>
      </c>
      <c r="N109" s="122">
        <v>773</v>
      </c>
      <c r="O109" s="122">
        <v>9273</v>
      </c>
    </row>
    <row r="110" spans="1:15" ht="30">
      <c r="A110" s="99" t="s">
        <v>265</v>
      </c>
      <c r="B110" s="100" t="s">
        <v>266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1:15" ht="30">
      <c r="A111" s="99" t="s">
        <v>267</v>
      </c>
      <c r="B111" s="100" t="s">
        <v>268</v>
      </c>
      <c r="C111" s="122">
        <f>SUM(O111/12)</f>
        <v>158</v>
      </c>
      <c r="D111" s="122">
        <v>158</v>
      </c>
      <c r="E111" s="122">
        <v>158</v>
      </c>
      <c r="F111" s="122">
        <v>158</v>
      </c>
      <c r="G111" s="122">
        <v>158</v>
      </c>
      <c r="H111" s="122">
        <v>158</v>
      </c>
      <c r="I111" s="122">
        <v>158</v>
      </c>
      <c r="J111" s="122">
        <v>158</v>
      </c>
      <c r="K111" s="122">
        <v>158</v>
      </c>
      <c r="L111" s="122">
        <v>158</v>
      </c>
      <c r="M111" s="122">
        <v>158</v>
      </c>
      <c r="N111" s="122">
        <v>158</v>
      </c>
      <c r="O111" s="122">
        <v>1896</v>
      </c>
    </row>
    <row r="112" spans="1:15" ht="30">
      <c r="A112" s="99" t="s">
        <v>269</v>
      </c>
      <c r="B112" s="100" t="s">
        <v>270</v>
      </c>
      <c r="C112" s="122">
        <v>100</v>
      </c>
      <c r="D112" s="122">
        <v>100</v>
      </c>
      <c r="E112" s="122">
        <v>100</v>
      </c>
      <c r="F112" s="122">
        <v>100</v>
      </c>
      <c r="G112" s="122">
        <v>100</v>
      </c>
      <c r="H112" s="122">
        <v>100</v>
      </c>
      <c r="I112" s="122">
        <v>100</v>
      </c>
      <c r="J112" s="122">
        <v>100</v>
      </c>
      <c r="K112" s="122">
        <v>100</v>
      </c>
      <c r="L112" s="122">
        <v>100</v>
      </c>
      <c r="M112" s="122">
        <v>100</v>
      </c>
      <c r="N112" s="122">
        <v>100</v>
      </c>
      <c r="O112" s="122">
        <v>1200</v>
      </c>
    </row>
    <row r="113" spans="1:15" ht="15">
      <c r="A113" s="99" t="s">
        <v>271</v>
      </c>
      <c r="B113" s="100" t="s">
        <v>272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1:15" ht="15">
      <c r="A114" s="99" t="s">
        <v>273</v>
      </c>
      <c r="B114" s="100" t="s">
        <v>274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1:15" ht="15">
      <c r="A115" s="26" t="s">
        <v>275</v>
      </c>
      <c r="B115" s="35" t="s">
        <v>276</v>
      </c>
      <c r="C115" s="123">
        <f>SUM(C109:C112)</f>
        <v>1030.75</v>
      </c>
      <c r="D115" s="123">
        <f aca="true" t="shared" si="12" ref="D115:O115">SUM(D109:D112)</f>
        <v>1028</v>
      </c>
      <c r="E115" s="123">
        <f t="shared" si="12"/>
        <v>1031</v>
      </c>
      <c r="F115" s="123">
        <f t="shared" si="12"/>
        <v>1031</v>
      </c>
      <c r="G115" s="123">
        <f t="shared" si="12"/>
        <v>1031</v>
      </c>
      <c r="H115" s="123">
        <f t="shared" si="12"/>
        <v>1031</v>
      </c>
      <c r="I115" s="123">
        <f t="shared" si="12"/>
        <v>1031</v>
      </c>
      <c r="J115" s="123">
        <f t="shared" si="12"/>
        <v>1031</v>
      </c>
      <c r="K115" s="123">
        <f t="shared" si="12"/>
        <v>1031</v>
      </c>
      <c r="L115" s="123">
        <f t="shared" si="12"/>
        <v>1031</v>
      </c>
      <c r="M115" s="123">
        <f t="shared" si="12"/>
        <v>1031</v>
      </c>
      <c r="N115" s="123">
        <f t="shared" si="12"/>
        <v>1031</v>
      </c>
      <c r="O115" s="123">
        <f t="shared" si="12"/>
        <v>12369</v>
      </c>
    </row>
    <row r="116" spans="1:15" ht="15" hidden="1">
      <c r="A116" s="99" t="s">
        <v>277</v>
      </c>
      <c r="B116" s="100" t="s">
        <v>278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1:15" ht="30" hidden="1">
      <c r="A117" s="99" t="s">
        <v>279</v>
      </c>
      <c r="B117" s="100" t="s">
        <v>280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1:15" ht="30" hidden="1">
      <c r="A118" s="99" t="s">
        <v>281</v>
      </c>
      <c r="B118" s="100" t="s">
        <v>282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1:15" ht="30" hidden="1">
      <c r="A119" s="99" t="s">
        <v>285</v>
      </c>
      <c r="B119" s="100" t="s">
        <v>286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1:15" ht="15" hidden="1">
      <c r="A120" s="99" t="s">
        <v>301</v>
      </c>
      <c r="B120" s="100" t="s">
        <v>302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1:15" ht="15" hidden="1">
      <c r="A121" s="99" t="s">
        <v>303</v>
      </c>
      <c r="B121" s="100" t="s">
        <v>304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1:15" ht="15" hidden="1">
      <c r="A122" s="26" t="s">
        <v>305</v>
      </c>
      <c r="B122" s="35" t="s">
        <v>306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1:15" ht="15" hidden="1">
      <c r="A123" s="99" t="s">
        <v>307</v>
      </c>
      <c r="B123" s="100" t="s">
        <v>308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1:15" ht="15" hidden="1">
      <c r="A124" s="99" t="s">
        <v>309</v>
      </c>
      <c r="B124" s="100" t="s">
        <v>310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1:15" ht="15">
      <c r="A125" s="99" t="s">
        <v>311</v>
      </c>
      <c r="B125" s="100" t="s">
        <v>312</v>
      </c>
      <c r="C125" s="122"/>
      <c r="D125" s="122"/>
      <c r="E125" s="122">
        <v>175</v>
      </c>
      <c r="F125" s="122"/>
      <c r="G125" s="122"/>
      <c r="H125" s="122"/>
      <c r="I125" s="122"/>
      <c r="J125" s="122"/>
      <c r="K125" s="122">
        <v>175</v>
      </c>
      <c r="L125" s="122"/>
      <c r="M125" s="122"/>
      <c r="N125" s="122"/>
      <c r="O125" s="122">
        <v>350</v>
      </c>
    </row>
    <row r="126" spans="1:15" ht="15">
      <c r="A126" s="99" t="s">
        <v>313</v>
      </c>
      <c r="B126" s="100" t="s">
        <v>314</v>
      </c>
      <c r="C126" s="122"/>
      <c r="D126" s="122"/>
      <c r="E126" s="122">
        <v>500</v>
      </c>
      <c r="F126" s="122"/>
      <c r="G126" s="122"/>
      <c r="H126" s="122"/>
      <c r="I126" s="122"/>
      <c r="J126" s="122"/>
      <c r="K126" s="122"/>
      <c r="L126" s="122"/>
      <c r="M126" s="122"/>
      <c r="N126" s="122">
        <v>2000</v>
      </c>
      <c r="O126" s="122">
        <v>2500</v>
      </c>
    </row>
    <row r="127" spans="1:15" ht="15" hidden="1">
      <c r="A127" s="99" t="s">
        <v>315</v>
      </c>
      <c r="B127" s="100" t="s">
        <v>316</v>
      </c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1:15" ht="0.75" customHeight="1">
      <c r="A128" s="99" t="s">
        <v>317</v>
      </c>
      <c r="B128" s="100" t="s">
        <v>318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1:15" ht="15">
      <c r="A129" s="99" t="s">
        <v>319</v>
      </c>
      <c r="B129" s="100" t="s">
        <v>320</v>
      </c>
      <c r="C129" s="122"/>
      <c r="D129" s="122"/>
      <c r="E129" s="122">
        <v>400</v>
      </c>
      <c r="F129" s="122"/>
      <c r="G129" s="122"/>
      <c r="H129" s="122"/>
      <c r="I129" s="122"/>
      <c r="J129" s="122"/>
      <c r="K129" s="122">
        <v>400</v>
      </c>
      <c r="L129" s="122"/>
      <c r="M129" s="122"/>
      <c r="N129" s="122"/>
      <c r="O129" s="122">
        <v>800</v>
      </c>
    </row>
    <row r="130" spans="1:15" ht="15" hidden="1">
      <c r="A130" s="99" t="s">
        <v>321</v>
      </c>
      <c r="B130" s="100" t="s">
        <v>322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1:15" ht="15">
      <c r="A131" s="26" t="s">
        <v>323</v>
      </c>
      <c r="B131" s="35" t="s">
        <v>324</v>
      </c>
      <c r="C131" s="123">
        <f>SUM(C125:C129)</f>
        <v>0</v>
      </c>
      <c r="D131" s="123">
        <f aca="true" t="shared" si="13" ref="D131:O131">SUM(D125:D129)</f>
        <v>0</v>
      </c>
      <c r="E131" s="123">
        <f t="shared" si="13"/>
        <v>1075</v>
      </c>
      <c r="F131" s="123">
        <f t="shared" si="13"/>
        <v>0</v>
      </c>
      <c r="G131" s="123">
        <f t="shared" si="13"/>
        <v>0</v>
      </c>
      <c r="H131" s="123">
        <f t="shared" si="13"/>
        <v>0</v>
      </c>
      <c r="I131" s="123">
        <f t="shared" si="13"/>
        <v>0</v>
      </c>
      <c r="J131" s="123">
        <f t="shared" si="13"/>
        <v>0</v>
      </c>
      <c r="K131" s="123">
        <f t="shared" si="13"/>
        <v>575</v>
      </c>
      <c r="L131" s="123">
        <f t="shared" si="13"/>
        <v>0</v>
      </c>
      <c r="M131" s="123">
        <f t="shared" si="13"/>
        <v>0</v>
      </c>
      <c r="N131" s="123">
        <f t="shared" si="13"/>
        <v>2000</v>
      </c>
      <c r="O131" s="123">
        <f t="shared" si="13"/>
        <v>3650</v>
      </c>
    </row>
    <row r="132" spans="1:15" ht="15">
      <c r="A132" s="99" t="s">
        <v>325</v>
      </c>
      <c r="B132" s="100" t="s">
        <v>326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1:15" ht="15">
      <c r="A133" s="26" t="s">
        <v>327</v>
      </c>
      <c r="B133" s="35" t="s">
        <v>328</v>
      </c>
      <c r="C133" s="123">
        <f>SUM(C131)</f>
        <v>0</v>
      </c>
      <c r="D133" s="123">
        <f aca="true" t="shared" si="14" ref="D133:O133">SUM(D131)</f>
        <v>0</v>
      </c>
      <c r="E133" s="123">
        <f t="shared" si="14"/>
        <v>1075</v>
      </c>
      <c r="F133" s="123">
        <f t="shared" si="14"/>
        <v>0</v>
      </c>
      <c r="G133" s="123">
        <f t="shared" si="14"/>
        <v>0</v>
      </c>
      <c r="H133" s="123">
        <f t="shared" si="14"/>
        <v>0</v>
      </c>
      <c r="I133" s="123">
        <f t="shared" si="14"/>
        <v>0</v>
      </c>
      <c r="J133" s="123">
        <f t="shared" si="14"/>
        <v>0</v>
      </c>
      <c r="K133" s="123">
        <f t="shared" si="14"/>
        <v>575</v>
      </c>
      <c r="L133" s="123">
        <f t="shared" si="14"/>
        <v>0</v>
      </c>
      <c r="M133" s="123">
        <f t="shared" si="14"/>
        <v>0</v>
      </c>
      <c r="N133" s="123">
        <f t="shared" si="14"/>
        <v>2000</v>
      </c>
      <c r="O133" s="123">
        <f t="shared" si="14"/>
        <v>3650</v>
      </c>
    </row>
    <row r="134" spans="1:15" ht="15">
      <c r="A134" s="102" t="s">
        <v>329</v>
      </c>
      <c r="B134" s="100" t="s">
        <v>330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1:15" ht="15">
      <c r="A135" s="102" t="s">
        <v>331</v>
      </c>
      <c r="B135" s="100" t="s">
        <v>332</v>
      </c>
      <c r="C135" s="122">
        <v>482</v>
      </c>
      <c r="D135" s="122">
        <v>480</v>
      </c>
      <c r="E135" s="122">
        <v>482</v>
      </c>
      <c r="F135" s="122">
        <v>482</v>
      </c>
      <c r="G135" s="122">
        <v>482</v>
      </c>
      <c r="H135" s="122">
        <v>483</v>
      </c>
      <c r="I135" s="122">
        <v>483</v>
      </c>
      <c r="J135" s="122">
        <v>483</v>
      </c>
      <c r="K135" s="122">
        <v>483</v>
      </c>
      <c r="L135" s="122">
        <v>483</v>
      </c>
      <c r="M135" s="122">
        <v>483</v>
      </c>
      <c r="N135" s="122">
        <v>483</v>
      </c>
      <c r="O135" s="122">
        <v>5789</v>
      </c>
    </row>
    <row r="136" spans="1:15" ht="15">
      <c r="A136" s="102" t="s">
        <v>335</v>
      </c>
      <c r="B136" s="100" t="s">
        <v>336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1:15" ht="15">
      <c r="A137" s="102" t="s">
        <v>337</v>
      </c>
      <c r="B137" s="100" t="s">
        <v>338</v>
      </c>
      <c r="C137" s="122">
        <v>141</v>
      </c>
      <c r="D137" s="122">
        <v>139</v>
      </c>
      <c r="E137" s="122">
        <v>141</v>
      </c>
      <c r="F137" s="122">
        <v>141</v>
      </c>
      <c r="G137" s="122">
        <v>141</v>
      </c>
      <c r="H137" s="122">
        <v>141</v>
      </c>
      <c r="I137" s="122">
        <v>141</v>
      </c>
      <c r="J137" s="122">
        <v>141</v>
      </c>
      <c r="K137" s="122">
        <v>141</v>
      </c>
      <c r="L137" s="122">
        <v>141</v>
      </c>
      <c r="M137" s="122">
        <v>141</v>
      </c>
      <c r="N137" s="122">
        <v>142</v>
      </c>
      <c r="O137" s="122">
        <v>1691</v>
      </c>
    </row>
    <row r="138" spans="1:15" ht="15">
      <c r="A138" s="102" t="s">
        <v>339</v>
      </c>
      <c r="B138" s="100" t="s">
        <v>340</v>
      </c>
      <c r="C138" s="122">
        <v>166</v>
      </c>
      <c r="D138" s="122">
        <v>166</v>
      </c>
      <c r="E138" s="122">
        <v>166</v>
      </c>
      <c r="F138" s="122">
        <v>166</v>
      </c>
      <c r="G138" s="122">
        <v>166</v>
      </c>
      <c r="H138" s="122">
        <v>166</v>
      </c>
      <c r="I138" s="122">
        <v>166</v>
      </c>
      <c r="J138" s="122">
        <v>166</v>
      </c>
      <c r="K138" s="122">
        <v>166</v>
      </c>
      <c r="L138" s="122">
        <v>166</v>
      </c>
      <c r="M138" s="122">
        <v>166</v>
      </c>
      <c r="N138" s="122">
        <v>166</v>
      </c>
      <c r="O138" s="122">
        <v>1992</v>
      </c>
    </row>
    <row r="139" spans="1:15" ht="15" hidden="1">
      <c r="A139" s="102" t="s">
        <v>341</v>
      </c>
      <c r="B139" s="100" t="s">
        <v>342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1:15" ht="15" hidden="1">
      <c r="A140" s="102" t="s">
        <v>343</v>
      </c>
      <c r="B140" s="100" t="s">
        <v>344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1:15" ht="15" hidden="1">
      <c r="A141" s="102" t="s">
        <v>345</v>
      </c>
      <c r="B141" s="100" t="s">
        <v>346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1:15" ht="15">
      <c r="A142" s="102" t="s">
        <v>347</v>
      </c>
      <c r="B142" s="100" t="s">
        <v>348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1:15" ht="15">
      <c r="A143" s="30" t="s">
        <v>349</v>
      </c>
      <c r="B143" s="35" t="s">
        <v>350</v>
      </c>
      <c r="C143" s="123">
        <f>SUM(C135:C138)</f>
        <v>789</v>
      </c>
      <c r="D143" s="123">
        <f aca="true" t="shared" si="15" ref="D143:O143">SUM(D135:D138)</f>
        <v>785</v>
      </c>
      <c r="E143" s="123">
        <f t="shared" si="15"/>
        <v>789</v>
      </c>
      <c r="F143" s="123">
        <f t="shared" si="15"/>
        <v>789</v>
      </c>
      <c r="G143" s="123">
        <f t="shared" si="15"/>
        <v>789</v>
      </c>
      <c r="H143" s="123">
        <f t="shared" si="15"/>
        <v>790</v>
      </c>
      <c r="I143" s="123">
        <f t="shared" si="15"/>
        <v>790</v>
      </c>
      <c r="J143" s="123">
        <f t="shared" si="15"/>
        <v>790</v>
      </c>
      <c r="K143" s="123">
        <f t="shared" si="15"/>
        <v>790</v>
      </c>
      <c r="L143" s="123">
        <f t="shared" si="15"/>
        <v>790</v>
      </c>
      <c r="M143" s="123">
        <f t="shared" si="15"/>
        <v>790</v>
      </c>
      <c r="N143" s="123">
        <f t="shared" si="15"/>
        <v>791</v>
      </c>
      <c r="O143" s="123">
        <f t="shared" si="15"/>
        <v>9472</v>
      </c>
    </row>
    <row r="144" spans="1:15" ht="30" hidden="1">
      <c r="A144" s="102" t="s">
        <v>363</v>
      </c>
      <c r="B144" s="100" t="s">
        <v>364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1:15" ht="30" hidden="1">
      <c r="A145" s="99" t="s">
        <v>365</v>
      </c>
      <c r="B145" s="100" t="s">
        <v>366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1:15" ht="15" hidden="1">
      <c r="A146" s="102" t="s">
        <v>367</v>
      </c>
      <c r="B146" s="100" t="s">
        <v>368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1:15" ht="15">
      <c r="A147" s="26" t="s">
        <v>369</v>
      </c>
      <c r="B147" s="35" t="s">
        <v>370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1:15" ht="15">
      <c r="A148" s="99" t="s">
        <v>621</v>
      </c>
      <c r="B148" s="100" t="s">
        <v>622</v>
      </c>
      <c r="C148" s="122"/>
      <c r="D148" s="122"/>
      <c r="E148" s="122"/>
      <c r="F148" s="122">
        <v>7500</v>
      </c>
      <c r="G148" s="122"/>
      <c r="H148" s="122"/>
      <c r="I148" s="122"/>
      <c r="J148" s="122"/>
      <c r="K148" s="122"/>
      <c r="L148" s="122"/>
      <c r="M148" s="122"/>
      <c r="N148" s="122"/>
      <c r="O148" s="122">
        <v>7500</v>
      </c>
    </row>
    <row r="149" spans="1:15" ht="15">
      <c r="A149" s="26" t="s">
        <v>623</v>
      </c>
      <c r="B149" s="35" t="s">
        <v>300</v>
      </c>
      <c r="C149" s="123">
        <f aca="true" t="shared" si="16" ref="C149:O149">SUM(C148)</f>
        <v>0</v>
      </c>
      <c r="D149" s="123">
        <f t="shared" si="16"/>
        <v>0</v>
      </c>
      <c r="E149" s="123">
        <f t="shared" si="16"/>
        <v>0</v>
      </c>
      <c r="F149" s="123">
        <f t="shared" si="16"/>
        <v>7500</v>
      </c>
      <c r="G149" s="123">
        <f t="shared" si="16"/>
        <v>0</v>
      </c>
      <c r="H149" s="123">
        <f t="shared" si="16"/>
        <v>0</v>
      </c>
      <c r="I149" s="123">
        <f t="shared" si="16"/>
        <v>0</v>
      </c>
      <c r="J149" s="123">
        <f t="shared" si="16"/>
        <v>0</v>
      </c>
      <c r="K149" s="123">
        <f t="shared" si="16"/>
        <v>0</v>
      </c>
      <c r="L149" s="123">
        <f t="shared" si="16"/>
        <v>0</v>
      </c>
      <c r="M149" s="123">
        <f t="shared" si="16"/>
        <v>0</v>
      </c>
      <c r="N149" s="123">
        <f t="shared" si="16"/>
        <v>0</v>
      </c>
      <c r="O149" s="123">
        <f t="shared" si="16"/>
        <v>7500</v>
      </c>
    </row>
    <row r="150" spans="1:15" ht="15">
      <c r="A150" s="114" t="s">
        <v>379</v>
      </c>
      <c r="B150" s="109" t="s">
        <v>380</v>
      </c>
      <c r="C150" s="125">
        <f>SUM(C143+C149)</f>
        <v>789</v>
      </c>
      <c r="D150" s="125">
        <f aca="true" t="shared" si="17" ref="D150:O150">SUM(D143+D149)</f>
        <v>785</v>
      </c>
      <c r="E150" s="125">
        <f t="shared" si="17"/>
        <v>789</v>
      </c>
      <c r="F150" s="125">
        <f t="shared" si="17"/>
        <v>8289</v>
      </c>
      <c r="G150" s="125">
        <f t="shared" si="17"/>
        <v>789</v>
      </c>
      <c r="H150" s="125">
        <f t="shared" si="17"/>
        <v>790</v>
      </c>
      <c r="I150" s="125">
        <f t="shared" si="17"/>
        <v>790</v>
      </c>
      <c r="J150" s="125">
        <f t="shared" si="17"/>
        <v>790</v>
      </c>
      <c r="K150" s="125">
        <f t="shared" si="17"/>
        <v>790</v>
      </c>
      <c r="L150" s="125">
        <f t="shared" si="17"/>
        <v>790</v>
      </c>
      <c r="M150" s="125">
        <f t="shared" si="17"/>
        <v>790</v>
      </c>
      <c r="N150" s="125">
        <f t="shared" si="17"/>
        <v>791</v>
      </c>
      <c r="O150" s="125">
        <f t="shared" si="17"/>
        <v>16972</v>
      </c>
    </row>
    <row r="151" spans="1:15" ht="15" hidden="1">
      <c r="A151" s="116" t="s">
        <v>383</v>
      </c>
      <c r="B151" s="113" t="s">
        <v>384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1:15" ht="30" hidden="1">
      <c r="A152" s="112" t="s">
        <v>385</v>
      </c>
      <c r="B152" s="113" t="s">
        <v>386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1:15" ht="15">
      <c r="A153" s="111" t="s">
        <v>22</v>
      </c>
      <c r="B153" s="111"/>
      <c r="C153" s="125">
        <f>SUM(C115+C133+C143+C149)</f>
        <v>1819.75</v>
      </c>
      <c r="D153" s="125">
        <f aca="true" t="shared" si="18" ref="D153:O153">SUM(D115+D133+D143+D149)</f>
        <v>1813</v>
      </c>
      <c r="E153" s="125">
        <f t="shared" si="18"/>
        <v>2895</v>
      </c>
      <c r="F153" s="125">
        <f t="shared" si="18"/>
        <v>9320</v>
      </c>
      <c r="G153" s="125">
        <f t="shared" si="18"/>
        <v>1820</v>
      </c>
      <c r="H153" s="125">
        <f t="shared" si="18"/>
        <v>1821</v>
      </c>
      <c r="I153" s="125">
        <f t="shared" si="18"/>
        <v>1821</v>
      </c>
      <c r="J153" s="125">
        <f t="shared" si="18"/>
        <v>1821</v>
      </c>
      <c r="K153" s="125">
        <f t="shared" si="18"/>
        <v>2396</v>
      </c>
      <c r="L153" s="125">
        <f t="shared" si="18"/>
        <v>1821</v>
      </c>
      <c r="M153" s="125">
        <f t="shared" si="18"/>
        <v>1821</v>
      </c>
      <c r="N153" s="125">
        <f t="shared" si="18"/>
        <v>3822</v>
      </c>
      <c r="O153" s="125">
        <f t="shared" si="18"/>
        <v>32991</v>
      </c>
    </row>
  </sheetData>
  <sheetProtection/>
  <mergeCells count="3">
    <mergeCell ref="A2:O2"/>
    <mergeCell ref="A3:O3"/>
    <mergeCell ref="A4:O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8.421875" style="1" customWidth="1"/>
    <col min="2" max="2" width="9.00390625" style="1" customWidth="1"/>
    <col min="3" max="3" width="11.7109375" style="1" customWidth="1"/>
    <col min="4" max="4" width="11.00390625" style="1" customWidth="1"/>
    <col min="5" max="5" width="11.140625" style="1" hidden="1" customWidth="1"/>
    <col min="6" max="6" width="14.140625" style="1" customWidth="1"/>
    <col min="7" max="16384" width="9.140625" style="1" customWidth="1"/>
  </cols>
  <sheetData>
    <row r="1" spans="1:6" ht="15">
      <c r="A1" s="131" t="s">
        <v>625</v>
      </c>
      <c r="B1" s="131"/>
      <c r="C1" s="131"/>
      <c r="D1" s="131"/>
      <c r="E1" s="131"/>
      <c r="F1" s="131"/>
    </row>
    <row r="2" spans="1:6" ht="15" hidden="1">
      <c r="A2" s="135"/>
      <c r="B2" s="135"/>
      <c r="C2" s="135"/>
      <c r="D2" s="135"/>
      <c r="E2" s="135"/>
      <c r="F2" s="135"/>
    </row>
    <row r="3" spans="1:6" ht="15" hidden="1">
      <c r="A3" s="131"/>
      <c r="B3" s="131"/>
      <c r="C3" s="131"/>
      <c r="D3" s="131"/>
      <c r="E3" s="131"/>
      <c r="F3" s="131"/>
    </row>
    <row r="4" ht="15" hidden="1"/>
    <row r="5" spans="1:6" ht="15.75">
      <c r="A5" s="132" t="s">
        <v>613</v>
      </c>
      <c r="B5" s="133"/>
      <c r="C5" s="133"/>
      <c r="D5" s="133"/>
      <c r="E5" s="133"/>
      <c r="F5" s="134"/>
    </row>
    <row r="6" spans="1:6" ht="15.75">
      <c r="A6" s="132" t="s">
        <v>24</v>
      </c>
      <c r="B6" s="133"/>
      <c r="C6" s="133"/>
      <c r="D6" s="133"/>
      <c r="E6" s="133"/>
      <c r="F6" s="134"/>
    </row>
    <row r="7" ht="19.5">
      <c r="A7" s="9"/>
    </row>
    <row r="8" ht="15">
      <c r="A8" s="4" t="s">
        <v>25</v>
      </c>
    </row>
    <row r="9" spans="1:6" ht="38.25">
      <c r="A9" s="10" t="s">
        <v>26</v>
      </c>
      <c r="B9" s="11" t="s">
        <v>27</v>
      </c>
      <c r="C9" s="12" t="s">
        <v>28</v>
      </c>
      <c r="D9" s="12" t="s">
        <v>29</v>
      </c>
      <c r="E9" s="12" t="s">
        <v>30</v>
      </c>
      <c r="F9" s="13" t="s">
        <v>31</v>
      </c>
    </row>
    <row r="10" spans="1:6" ht="15">
      <c r="A10" s="14" t="s">
        <v>32</v>
      </c>
      <c r="B10" s="15" t="s">
        <v>33</v>
      </c>
      <c r="C10" s="5">
        <v>1779</v>
      </c>
      <c r="D10" s="5">
        <v>0</v>
      </c>
      <c r="E10" s="5"/>
      <c r="F10" s="16">
        <v>1779</v>
      </c>
    </row>
    <row r="11" spans="1:6" ht="15">
      <c r="A11" s="14" t="s">
        <v>34</v>
      </c>
      <c r="B11" s="17" t="s">
        <v>35</v>
      </c>
      <c r="C11" s="5">
        <v>0</v>
      </c>
      <c r="D11" s="5">
        <v>0</v>
      </c>
      <c r="E11" s="5"/>
      <c r="F11" s="16">
        <f aca="true" t="shared" si="0" ref="F11:F75">SUM(C11+D11)</f>
        <v>0</v>
      </c>
    </row>
    <row r="12" spans="1:6" ht="15">
      <c r="A12" s="14" t="s">
        <v>36</v>
      </c>
      <c r="B12" s="17" t="s">
        <v>37</v>
      </c>
      <c r="C12" s="5">
        <v>0</v>
      </c>
      <c r="D12" s="5">
        <v>0</v>
      </c>
      <c r="E12" s="5"/>
      <c r="F12" s="16">
        <f t="shared" si="0"/>
        <v>0</v>
      </c>
    </row>
    <row r="13" spans="1:6" ht="18.75" customHeight="1">
      <c r="A13" s="18" t="s">
        <v>38</v>
      </c>
      <c r="B13" s="17" t="s">
        <v>39</v>
      </c>
      <c r="C13" s="5">
        <v>0</v>
      </c>
      <c r="D13" s="5">
        <v>0</v>
      </c>
      <c r="E13" s="5"/>
      <c r="F13" s="16">
        <f t="shared" si="0"/>
        <v>0</v>
      </c>
    </row>
    <row r="14" spans="1:6" ht="15">
      <c r="A14" s="18" t="s">
        <v>40</v>
      </c>
      <c r="B14" s="17" t="s">
        <v>41</v>
      </c>
      <c r="C14" s="5">
        <v>0</v>
      </c>
      <c r="D14" s="5">
        <v>0</v>
      </c>
      <c r="E14" s="5"/>
      <c r="F14" s="16">
        <f t="shared" si="0"/>
        <v>0</v>
      </c>
    </row>
    <row r="15" spans="1:6" ht="15">
      <c r="A15" s="18" t="s">
        <v>42</v>
      </c>
      <c r="B15" s="17" t="s">
        <v>43</v>
      </c>
      <c r="C15" s="5">
        <v>0</v>
      </c>
      <c r="D15" s="5">
        <v>0</v>
      </c>
      <c r="E15" s="5"/>
      <c r="F15" s="16">
        <f t="shared" si="0"/>
        <v>0</v>
      </c>
    </row>
    <row r="16" spans="1:6" ht="15">
      <c r="A16" s="18" t="s">
        <v>44</v>
      </c>
      <c r="B16" s="17" t="s">
        <v>45</v>
      </c>
      <c r="C16" s="5">
        <v>224</v>
      </c>
      <c r="D16" s="5">
        <v>0</v>
      </c>
      <c r="E16" s="5"/>
      <c r="F16" s="16">
        <f t="shared" si="0"/>
        <v>224</v>
      </c>
    </row>
    <row r="17" spans="1:6" ht="15">
      <c r="A17" s="18" t="s">
        <v>46</v>
      </c>
      <c r="B17" s="17" t="s">
        <v>47</v>
      </c>
      <c r="C17" s="5">
        <v>0</v>
      </c>
      <c r="D17" s="5">
        <v>0</v>
      </c>
      <c r="E17" s="5"/>
      <c r="F17" s="16">
        <f t="shared" si="0"/>
        <v>0</v>
      </c>
    </row>
    <row r="18" spans="1:6" ht="15">
      <c r="A18" s="19" t="s">
        <v>48</v>
      </c>
      <c r="B18" s="17" t="s">
        <v>49</v>
      </c>
      <c r="C18" s="5">
        <v>0</v>
      </c>
      <c r="D18" s="5">
        <v>0</v>
      </c>
      <c r="E18" s="5"/>
      <c r="F18" s="16">
        <f t="shared" si="0"/>
        <v>0</v>
      </c>
    </row>
    <row r="19" spans="1:6" ht="15">
      <c r="A19" s="19" t="s">
        <v>50</v>
      </c>
      <c r="B19" s="17" t="s">
        <v>51</v>
      </c>
      <c r="C19" s="5">
        <v>0</v>
      </c>
      <c r="D19" s="5">
        <v>0</v>
      </c>
      <c r="E19" s="5"/>
      <c r="F19" s="16">
        <f t="shared" si="0"/>
        <v>0</v>
      </c>
    </row>
    <row r="20" spans="1:6" ht="15">
      <c r="A20" s="19" t="s">
        <v>52</v>
      </c>
      <c r="B20" s="17" t="s">
        <v>53</v>
      </c>
      <c r="C20" s="5">
        <v>0</v>
      </c>
      <c r="D20" s="5">
        <v>0</v>
      </c>
      <c r="E20" s="5"/>
      <c r="F20" s="16">
        <f t="shared" si="0"/>
        <v>0</v>
      </c>
    </row>
    <row r="21" spans="1:6" ht="15">
      <c r="A21" s="19" t="s">
        <v>54</v>
      </c>
      <c r="B21" s="17" t="s">
        <v>55</v>
      </c>
      <c r="C21" s="5">
        <v>0</v>
      </c>
      <c r="D21" s="5">
        <v>0</v>
      </c>
      <c r="E21" s="5"/>
      <c r="F21" s="16">
        <f t="shared" si="0"/>
        <v>0</v>
      </c>
    </row>
    <row r="22" spans="1:6" ht="15">
      <c r="A22" s="19" t="s">
        <v>56</v>
      </c>
      <c r="B22" s="17" t="s">
        <v>57</v>
      </c>
      <c r="C22" s="5">
        <v>0</v>
      </c>
      <c r="D22" s="5">
        <v>0</v>
      </c>
      <c r="E22" s="5"/>
      <c r="F22" s="16">
        <f t="shared" si="0"/>
        <v>0</v>
      </c>
    </row>
    <row r="23" spans="1:6" ht="15">
      <c r="A23" s="20" t="s">
        <v>58</v>
      </c>
      <c r="B23" s="21" t="s">
        <v>59</v>
      </c>
      <c r="C23" s="6">
        <f>SUM(C10:C22)</f>
        <v>2003</v>
      </c>
      <c r="D23" s="6">
        <v>0</v>
      </c>
      <c r="E23" s="6"/>
      <c r="F23" s="47">
        <f t="shared" si="0"/>
        <v>2003</v>
      </c>
    </row>
    <row r="24" spans="1:6" ht="15">
      <c r="A24" s="19" t="s">
        <v>60</v>
      </c>
      <c r="B24" s="17" t="s">
        <v>61</v>
      </c>
      <c r="C24" s="5">
        <v>1053</v>
      </c>
      <c r="D24" s="5">
        <v>0</v>
      </c>
      <c r="E24" s="5"/>
      <c r="F24" s="16">
        <f t="shared" si="0"/>
        <v>1053</v>
      </c>
    </row>
    <row r="25" spans="1:6" ht="25.5">
      <c r="A25" s="19" t="s">
        <v>62</v>
      </c>
      <c r="B25" s="17" t="s">
        <v>63</v>
      </c>
      <c r="C25" s="5">
        <v>170</v>
      </c>
      <c r="D25" s="5">
        <v>0</v>
      </c>
      <c r="E25" s="5"/>
      <c r="F25" s="16">
        <f t="shared" si="0"/>
        <v>170</v>
      </c>
    </row>
    <row r="26" spans="1:6" ht="15">
      <c r="A26" s="22" t="s">
        <v>64</v>
      </c>
      <c r="B26" s="17" t="s">
        <v>65</v>
      </c>
      <c r="C26" s="5">
        <v>0</v>
      </c>
      <c r="D26" s="5">
        <v>0</v>
      </c>
      <c r="E26" s="5"/>
      <c r="F26" s="16">
        <f t="shared" si="0"/>
        <v>0</v>
      </c>
    </row>
    <row r="27" spans="1:7" ht="15">
      <c r="A27" s="23" t="s">
        <v>66</v>
      </c>
      <c r="B27" s="21" t="s">
        <v>67</v>
      </c>
      <c r="C27" s="6">
        <f>SUM(C24:C26)</f>
        <v>1223</v>
      </c>
      <c r="D27" s="6">
        <v>0</v>
      </c>
      <c r="E27" s="6"/>
      <c r="F27" s="47">
        <f t="shared" si="0"/>
        <v>1223</v>
      </c>
      <c r="G27" s="49"/>
    </row>
    <row r="28" spans="1:6" ht="15">
      <c r="A28" s="24" t="s">
        <v>68</v>
      </c>
      <c r="B28" s="25" t="s">
        <v>69</v>
      </c>
      <c r="C28" s="6">
        <f>SUM(C27,C23)</f>
        <v>3226</v>
      </c>
      <c r="D28" s="6">
        <v>0</v>
      </c>
      <c r="E28" s="6"/>
      <c r="F28" s="47">
        <f t="shared" si="0"/>
        <v>3226</v>
      </c>
    </row>
    <row r="29" spans="1:6" ht="28.5">
      <c r="A29" s="26" t="s">
        <v>70</v>
      </c>
      <c r="B29" s="25" t="s">
        <v>71</v>
      </c>
      <c r="C29" s="6">
        <v>984</v>
      </c>
      <c r="D29" s="6">
        <v>0</v>
      </c>
      <c r="E29" s="6"/>
      <c r="F29" s="47">
        <f t="shared" si="0"/>
        <v>984</v>
      </c>
    </row>
    <row r="30" spans="1:6" ht="15">
      <c r="A30" s="19" t="s">
        <v>72</v>
      </c>
      <c r="B30" s="17" t="s">
        <v>73</v>
      </c>
      <c r="C30" s="5"/>
      <c r="D30" s="5">
        <v>0</v>
      </c>
      <c r="E30" s="5"/>
      <c r="F30" s="16">
        <f t="shared" si="0"/>
        <v>0</v>
      </c>
    </row>
    <row r="31" spans="1:6" ht="15">
      <c r="A31" s="19" t="s">
        <v>74</v>
      </c>
      <c r="B31" s="17" t="s">
        <v>75</v>
      </c>
      <c r="C31" s="5">
        <v>750</v>
      </c>
      <c r="D31" s="5">
        <v>0</v>
      </c>
      <c r="E31" s="5"/>
      <c r="F31" s="16">
        <f t="shared" si="0"/>
        <v>750</v>
      </c>
    </row>
    <row r="32" spans="1:6" ht="15">
      <c r="A32" s="19" t="s">
        <v>76</v>
      </c>
      <c r="B32" s="17" t="s">
        <v>77</v>
      </c>
      <c r="C32" s="5">
        <v>0</v>
      </c>
      <c r="D32" s="5">
        <v>0</v>
      </c>
      <c r="E32" s="5"/>
      <c r="F32" s="16">
        <f t="shared" si="0"/>
        <v>0</v>
      </c>
    </row>
    <row r="33" spans="1:6" ht="15">
      <c r="A33" s="23" t="s">
        <v>78</v>
      </c>
      <c r="B33" s="21" t="s">
        <v>79</v>
      </c>
      <c r="C33" s="6">
        <f>SUM(C30:C32)</f>
        <v>750</v>
      </c>
      <c r="D33" s="6">
        <v>0</v>
      </c>
      <c r="E33" s="6"/>
      <c r="F33" s="47">
        <f t="shared" si="0"/>
        <v>750</v>
      </c>
    </row>
    <row r="34" spans="1:6" ht="15">
      <c r="A34" s="19" t="s">
        <v>80</v>
      </c>
      <c r="B34" s="17" t="s">
        <v>81</v>
      </c>
      <c r="C34" s="5">
        <v>47</v>
      </c>
      <c r="D34" s="5">
        <v>0</v>
      </c>
      <c r="E34" s="5"/>
      <c r="F34" s="16">
        <f t="shared" si="0"/>
        <v>47</v>
      </c>
    </row>
    <row r="35" spans="1:6" ht="15">
      <c r="A35" s="19" t="s">
        <v>82</v>
      </c>
      <c r="B35" s="17" t="s">
        <v>83</v>
      </c>
      <c r="C35" s="5">
        <v>200</v>
      </c>
      <c r="D35" s="5">
        <v>0</v>
      </c>
      <c r="E35" s="5"/>
      <c r="F35" s="16">
        <f t="shared" si="0"/>
        <v>200</v>
      </c>
    </row>
    <row r="36" spans="1:6" ht="15">
      <c r="A36" s="23" t="s">
        <v>84</v>
      </c>
      <c r="B36" s="21" t="s">
        <v>85</v>
      </c>
      <c r="C36" s="6">
        <v>247</v>
      </c>
      <c r="D36" s="6">
        <v>0</v>
      </c>
      <c r="E36" s="5"/>
      <c r="F36" s="47">
        <f t="shared" si="0"/>
        <v>247</v>
      </c>
    </row>
    <row r="37" spans="1:6" ht="15">
      <c r="A37" s="19" t="s">
        <v>86</v>
      </c>
      <c r="B37" s="17" t="s">
        <v>87</v>
      </c>
      <c r="C37" s="5">
        <v>2698</v>
      </c>
      <c r="D37" s="5">
        <v>0</v>
      </c>
      <c r="E37" s="5"/>
      <c r="F37" s="16">
        <f t="shared" si="0"/>
        <v>2698</v>
      </c>
    </row>
    <row r="38" spans="1:6" ht="15">
      <c r="A38" s="19" t="s">
        <v>88</v>
      </c>
      <c r="B38" s="17" t="s">
        <v>89</v>
      </c>
      <c r="C38" s="5">
        <v>2447</v>
      </c>
      <c r="D38" s="5">
        <v>0</v>
      </c>
      <c r="E38" s="5"/>
      <c r="F38" s="16">
        <f t="shared" si="0"/>
        <v>2447</v>
      </c>
    </row>
    <row r="39" spans="1:6" ht="15">
      <c r="A39" s="19" t="s">
        <v>90</v>
      </c>
      <c r="B39" s="17" t="s">
        <v>91</v>
      </c>
      <c r="C39" s="5">
        <v>0</v>
      </c>
      <c r="D39" s="5">
        <v>0</v>
      </c>
      <c r="E39" s="5"/>
      <c r="F39" s="16">
        <f t="shared" si="0"/>
        <v>0</v>
      </c>
    </row>
    <row r="40" spans="1:6" ht="15">
      <c r="A40" s="19" t="s">
        <v>92</v>
      </c>
      <c r="B40" s="17" t="s">
        <v>93</v>
      </c>
      <c r="C40" s="5">
        <v>180</v>
      </c>
      <c r="D40" s="5">
        <v>0</v>
      </c>
      <c r="E40" s="5"/>
      <c r="F40" s="16">
        <f t="shared" si="0"/>
        <v>180</v>
      </c>
    </row>
    <row r="41" spans="1:6" ht="15">
      <c r="A41" s="27" t="s">
        <v>94</v>
      </c>
      <c r="B41" s="17" t="s">
        <v>95</v>
      </c>
      <c r="C41" s="5">
        <v>0</v>
      </c>
      <c r="D41" s="5">
        <v>0</v>
      </c>
      <c r="E41" s="5"/>
      <c r="F41" s="16">
        <f t="shared" si="0"/>
        <v>0</v>
      </c>
    </row>
    <row r="42" spans="1:6" ht="15">
      <c r="A42" s="22" t="s">
        <v>96</v>
      </c>
      <c r="B42" s="17" t="s">
        <v>97</v>
      </c>
      <c r="C42" s="5">
        <v>0</v>
      </c>
      <c r="D42" s="5">
        <v>0</v>
      </c>
      <c r="E42" s="5"/>
      <c r="F42" s="16">
        <f t="shared" si="0"/>
        <v>0</v>
      </c>
    </row>
    <row r="43" spans="1:6" ht="15">
      <c r="A43" s="19" t="s">
        <v>98</v>
      </c>
      <c r="B43" s="17" t="s">
        <v>99</v>
      </c>
      <c r="C43" s="5">
        <v>500</v>
      </c>
      <c r="D43" s="5">
        <v>0</v>
      </c>
      <c r="E43" s="5"/>
      <c r="F43" s="16">
        <f t="shared" si="0"/>
        <v>500</v>
      </c>
    </row>
    <row r="44" spans="1:6" ht="15">
      <c r="A44" s="23" t="s">
        <v>100</v>
      </c>
      <c r="B44" s="21" t="s">
        <v>101</v>
      </c>
      <c r="C44" s="6">
        <f>SUM(C37:C43)</f>
        <v>5825</v>
      </c>
      <c r="D44" s="5">
        <v>0</v>
      </c>
      <c r="E44" s="5"/>
      <c r="F44" s="47">
        <f t="shared" si="0"/>
        <v>5825</v>
      </c>
    </row>
    <row r="45" spans="1:6" ht="15">
      <c r="A45" s="19" t="s">
        <v>102</v>
      </c>
      <c r="B45" s="17" t="s">
        <v>103</v>
      </c>
      <c r="C45" s="5">
        <v>0</v>
      </c>
      <c r="D45" s="5">
        <v>0</v>
      </c>
      <c r="E45" s="5"/>
      <c r="F45" s="16">
        <f t="shared" si="0"/>
        <v>0</v>
      </c>
    </row>
    <row r="46" spans="1:6" ht="15">
      <c r="A46" s="19" t="s">
        <v>104</v>
      </c>
      <c r="B46" s="17" t="s">
        <v>105</v>
      </c>
      <c r="C46" s="5">
        <v>0</v>
      </c>
      <c r="D46" s="5">
        <v>0</v>
      </c>
      <c r="E46" s="5"/>
      <c r="F46" s="16">
        <f t="shared" si="0"/>
        <v>0</v>
      </c>
    </row>
    <row r="47" spans="1:6" ht="15">
      <c r="A47" s="23" t="s">
        <v>106</v>
      </c>
      <c r="B47" s="21" t="s">
        <v>107</v>
      </c>
      <c r="C47" s="6">
        <v>0</v>
      </c>
      <c r="D47" s="6">
        <v>0</v>
      </c>
      <c r="E47" s="5"/>
      <c r="F47" s="47">
        <f t="shared" si="0"/>
        <v>0</v>
      </c>
    </row>
    <row r="48" spans="1:6" ht="15">
      <c r="A48" s="19" t="s">
        <v>108</v>
      </c>
      <c r="B48" s="17" t="s">
        <v>109</v>
      </c>
      <c r="C48" s="5">
        <v>1712</v>
      </c>
      <c r="D48" s="5">
        <v>0</v>
      </c>
      <c r="E48" s="5"/>
      <c r="F48" s="16">
        <f t="shared" si="0"/>
        <v>1712</v>
      </c>
    </row>
    <row r="49" spans="1:6" ht="15">
      <c r="A49" s="19" t="s">
        <v>110</v>
      </c>
      <c r="B49" s="17" t="s">
        <v>111</v>
      </c>
      <c r="C49" s="5">
        <v>0</v>
      </c>
      <c r="D49" s="5">
        <v>0</v>
      </c>
      <c r="E49" s="5"/>
      <c r="F49" s="16">
        <f t="shared" si="0"/>
        <v>0</v>
      </c>
    </row>
    <row r="50" spans="1:6" ht="15">
      <c r="A50" s="19" t="s">
        <v>112</v>
      </c>
      <c r="B50" s="17" t="s">
        <v>113</v>
      </c>
      <c r="C50" s="5">
        <v>50</v>
      </c>
      <c r="D50" s="5">
        <v>0</v>
      </c>
      <c r="E50" s="5"/>
      <c r="F50" s="16">
        <f t="shared" si="0"/>
        <v>50</v>
      </c>
    </row>
    <row r="51" spans="1:6" ht="15">
      <c r="A51" s="19" t="s">
        <v>114</v>
      </c>
      <c r="B51" s="17" t="s">
        <v>115</v>
      </c>
      <c r="C51" s="5"/>
      <c r="D51" s="5">
        <v>0</v>
      </c>
      <c r="E51" s="5"/>
      <c r="F51" s="16">
        <f t="shared" si="0"/>
        <v>0</v>
      </c>
    </row>
    <row r="52" spans="1:6" ht="15">
      <c r="A52" s="19" t="s">
        <v>116</v>
      </c>
      <c r="B52" s="17" t="s">
        <v>117</v>
      </c>
      <c r="C52" s="5"/>
      <c r="D52" s="5">
        <v>471</v>
      </c>
      <c r="E52" s="5"/>
      <c r="F52" s="16">
        <f t="shared" si="0"/>
        <v>471</v>
      </c>
    </row>
    <row r="53" spans="1:6" ht="26.25" customHeight="1">
      <c r="A53" s="10" t="s">
        <v>26</v>
      </c>
      <c r="B53" s="11" t="s">
        <v>27</v>
      </c>
      <c r="C53" s="12" t="s">
        <v>28</v>
      </c>
      <c r="D53" s="12" t="s">
        <v>29</v>
      </c>
      <c r="E53" s="12" t="s">
        <v>30</v>
      </c>
      <c r="F53" s="13" t="s">
        <v>31</v>
      </c>
    </row>
    <row r="54" spans="1:6" ht="15">
      <c r="A54" s="23" t="s">
        <v>118</v>
      </c>
      <c r="B54" s="21" t="s">
        <v>119</v>
      </c>
      <c r="C54" s="6">
        <f>SUM(C48:C52)</f>
        <v>1762</v>
      </c>
      <c r="D54" s="6">
        <f>SUM(D48:D52)</f>
        <v>471</v>
      </c>
      <c r="E54" s="5"/>
      <c r="F54" s="47">
        <f t="shared" si="0"/>
        <v>2233</v>
      </c>
    </row>
    <row r="55" spans="1:6" ht="15">
      <c r="A55" s="26" t="s">
        <v>120</v>
      </c>
      <c r="B55" s="25" t="s">
        <v>121</v>
      </c>
      <c r="C55" s="6">
        <f>SUM(C33+C36+C44+C47+C54)</f>
        <v>8584</v>
      </c>
      <c r="D55" s="6">
        <f>SUM(D33+D36+D44+D47+D54)</f>
        <v>471</v>
      </c>
      <c r="E55" s="5"/>
      <c r="F55" s="47">
        <f t="shared" si="0"/>
        <v>9055</v>
      </c>
    </row>
    <row r="56" spans="1:6" ht="15">
      <c r="A56" s="28" t="s">
        <v>122</v>
      </c>
      <c r="B56" s="17" t="s">
        <v>123</v>
      </c>
      <c r="C56" s="5">
        <v>0</v>
      </c>
      <c r="D56" s="5">
        <v>0</v>
      </c>
      <c r="E56" s="5"/>
      <c r="F56" s="16">
        <f t="shared" si="0"/>
        <v>0</v>
      </c>
    </row>
    <row r="57" spans="1:6" ht="15">
      <c r="A57" s="28" t="s">
        <v>124</v>
      </c>
      <c r="B57" s="17" t="s">
        <v>125</v>
      </c>
      <c r="C57" s="5">
        <v>0</v>
      </c>
      <c r="D57" s="5">
        <v>0</v>
      </c>
      <c r="E57" s="5"/>
      <c r="F57" s="16">
        <f t="shared" si="0"/>
        <v>0</v>
      </c>
    </row>
    <row r="58" spans="1:6" ht="15">
      <c r="A58" s="29" t="s">
        <v>126</v>
      </c>
      <c r="B58" s="17" t="s">
        <v>127</v>
      </c>
      <c r="C58" s="5">
        <v>0</v>
      </c>
      <c r="D58" s="5">
        <v>0</v>
      </c>
      <c r="E58" s="5"/>
      <c r="F58" s="16">
        <f t="shared" si="0"/>
        <v>0</v>
      </c>
    </row>
    <row r="59" spans="1:6" ht="15">
      <c r="A59" s="29" t="s">
        <v>128</v>
      </c>
      <c r="B59" s="17" t="s">
        <v>129</v>
      </c>
      <c r="C59" s="5">
        <v>0</v>
      </c>
      <c r="D59" s="5">
        <v>0</v>
      </c>
      <c r="E59" s="5"/>
      <c r="F59" s="16">
        <f t="shared" si="0"/>
        <v>0</v>
      </c>
    </row>
    <row r="60" spans="1:6" ht="15">
      <c r="A60" s="29" t="s">
        <v>130</v>
      </c>
      <c r="B60" s="17" t="s">
        <v>131</v>
      </c>
      <c r="C60" s="5">
        <v>0</v>
      </c>
      <c r="D60" s="5">
        <v>0</v>
      </c>
      <c r="E60" s="5"/>
      <c r="F60" s="16">
        <f t="shared" si="0"/>
        <v>0</v>
      </c>
    </row>
    <row r="61" spans="1:6" ht="15">
      <c r="A61" s="28" t="s">
        <v>132</v>
      </c>
      <c r="B61" s="17" t="s">
        <v>133</v>
      </c>
      <c r="C61" s="5">
        <v>0</v>
      </c>
      <c r="D61" s="5">
        <v>0</v>
      </c>
      <c r="E61" s="5"/>
      <c r="F61" s="16">
        <f t="shared" si="0"/>
        <v>0</v>
      </c>
    </row>
    <row r="62" spans="1:6" ht="15">
      <c r="A62" s="28" t="s">
        <v>134</v>
      </c>
      <c r="B62" s="17" t="s">
        <v>135</v>
      </c>
      <c r="C62" s="5">
        <v>0</v>
      </c>
      <c r="D62" s="5">
        <v>0</v>
      </c>
      <c r="E62" s="5"/>
      <c r="F62" s="16">
        <f t="shared" si="0"/>
        <v>0</v>
      </c>
    </row>
    <row r="63" spans="1:6" ht="15">
      <c r="A63" s="28" t="s">
        <v>136</v>
      </c>
      <c r="B63" s="17" t="s">
        <v>137</v>
      </c>
      <c r="C63" s="5">
        <v>470</v>
      </c>
      <c r="D63" s="5">
        <v>0</v>
      </c>
      <c r="E63" s="5"/>
      <c r="F63" s="16">
        <f t="shared" si="0"/>
        <v>470</v>
      </c>
    </row>
    <row r="64" spans="1:6" ht="15">
      <c r="A64" s="30" t="s">
        <v>138</v>
      </c>
      <c r="B64" s="25" t="s">
        <v>139</v>
      </c>
      <c r="C64" s="6">
        <f>SUM(C56:C63)</f>
        <v>470</v>
      </c>
      <c r="D64" s="6">
        <v>0</v>
      </c>
      <c r="E64" s="5"/>
      <c r="F64" s="47">
        <f t="shared" si="0"/>
        <v>470</v>
      </c>
    </row>
    <row r="65" spans="1:6" ht="15">
      <c r="A65" s="31" t="s">
        <v>140</v>
      </c>
      <c r="B65" s="17" t="s">
        <v>141</v>
      </c>
      <c r="C65" s="5">
        <v>0</v>
      </c>
      <c r="D65" s="5">
        <v>0</v>
      </c>
      <c r="E65" s="5"/>
      <c r="F65" s="16">
        <f t="shared" si="0"/>
        <v>0</v>
      </c>
    </row>
    <row r="66" spans="1:6" ht="15">
      <c r="A66" s="31" t="s">
        <v>142</v>
      </c>
      <c r="B66" s="17" t="s">
        <v>143</v>
      </c>
      <c r="C66" s="5">
        <v>18</v>
      </c>
      <c r="D66" s="5">
        <v>0</v>
      </c>
      <c r="E66" s="5"/>
      <c r="F66" s="16">
        <f t="shared" si="0"/>
        <v>18</v>
      </c>
    </row>
    <row r="67" spans="1:6" ht="25.5">
      <c r="A67" s="31" t="s">
        <v>144</v>
      </c>
      <c r="B67" s="17" t="s">
        <v>145</v>
      </c>
      <c r="C67" s="5">
        <v>0</v>
      </c>
      <c r="D67" s="5">
        <v>0</v>
      </c>
      <c r="E67" s="5"/>
      <c r="F67" s="16">
        <f t="shared" si="0"/>
        <v>0</v>
      </c>
    </row>
    <row r="68" spans="1:6" ht="25.5">
      <c r="A68" s="31" t="s">
        <v>146</v>
      </c>
      <c r="B68" s="17" t="s">
        <v>147</v>
      </c>
      <c r="C68" s="5">
        <v>0</v>
      </c>
      <c r="D68" s="5">
        <v>0</v>
      </c>
      <c r="E68" s="5"/>
      <c r="F68" s="16">
        <f t="shared" si="0"/>
        <v>0</v>
      </c>
    </row>
    <row r="69" spans="1:6" ht="25.5">
      <c r="A69" s="31" t="s">
        <v>148</v>
      </c>
      <c r="B69" s="17" t="s">
        <v>149</v>
      </c>
      <c r="C69" s="5">
        <v>0</v>
      </c>
      <c r="D69" s="5">
        <v>2000</v>
      </c>
      <c r="E69" s="5"/>
      <c r="F69" s="16">
        <f t="shared" si="0"/>
        <v>2000</v>
      </c>
    </row>
    <row r="70" spans="1:6" ht="15">
      <c r="A70" s="31" t="s">
        <v>150</v>
      </c>
      <c r="B70" s="17" t="s">
        <v>151</v>
      </c>
      <c r="C70" s="5">
        <v>289</v>
      </c>
      <c r="D70" s="5"/>
      <c r="E70" s="5"/>
      <c r="F70" s="16">
        <f t="shared" si="0"/>
        <v>289</v>
      </c>
    </row>
    <row r="71" spans="1:6" ht="25.5">
      <c r="A71" s="31" t="s">
        <v>152</v>
      </c>
      <c r="B71" s="17" t="s">
        <v>153</v>
      </c>
      <c r="C71" s="5">
        <v>0</v>
      </c>
      <c r="D71" s="5"/>
      <c r="E71" s="5"/>
      <c r="F71" s="16">
        <f t="shared" si="0"/>
        <v>0</v>
      </c>
    </row>
    <row r="72" spans="1:6" ht="25.5">
      <c r="A72" s="31" t="s">
        <v>154</v>
      </c>
      <c r="B72" s="17" t="s">
        <v>155</v>
      </c>
      <c r="C72" s="5">
        <v>0</v>
      </c>
      <c r="D72" s="5">
        <v>0</v>
      </c>
      <c r="E72" s="5"/>
      <c r="F72" s="16">
        <f t="shared" si="0"/>
        <v>0</v>
      </c>
    </row>
    <row r="73" spans="1:6" ht="15">
      <c r="A73" s="31" t="s">
        <v>156</v>
      </c>
      <c r="B73" s="17" t="s">
        <v>157</v>
      </c>
      <c r="C73" s="5">
        <v>0</v>
      </c>
      <c r="D73" s="5">
        <v>0</v>
      </c>
      <c r="E73" s="5"/>
      <c r="F73" s="16">
        <f t="shared" si="0"/>
        <v>0</v>
      </c>
    </row>
    <row r="74" spans="1:6" ht="15">
      <c r="A74" s="32" t="s">
        <v>158</v>
      </c>
      <c r="B74" s="17" t="s">
        <v>159</v>
      </c>
      <c r="C74" s="5">
        <v>0</v>
      </c>
      <c r="D74" s="5">
        <v>0</v>
      </c>
      <c r="E74" s="5"/>
      <c r="F74" s="16">
        <f t="shared" si="0"/>
        <v>0</v>
      </c>
    </row>
    <row r="75" spans="1:6" ht="15">
      <c r="A75" s="31" t="s">
        <v>160</v>
      </c>
      <c r="B75" s="17" t="s">
        <v>161</v>
      </c>
      <c r="C75" s="5">
        <v>0</v>
      </c>
      <c r="D75" s="5">
        <v>850</v>
      </c>
      <c r="E75" s="5"/>
      <c r="F75" s="16">
        <f t="shared" si="0"/>
        <v>850</v>
      </c>
    </row>
    <row r="76" spans="1:6" ht="15">
      <c r="A76" s="32" t="s">
        <v>162</v>
      </c>
      <c r="B76" s="17" t="s">
        <v>163</v>
      </c>
      <c r="C76" s="5">
        <v>0</v>
      </c>
      <c r="D76" s="5">
        <v>5004</v>
      </c>
      <c r="E76" s="5"/>
      <c r="F76" s="16">
        <v>5004</v>
      </c>
    </row>
    <row r="77" spans="1:6" ht="15">
      <c r="A77" s="32" t="s">
        <v>164</v>
      </c>
      <c r="B77" s="17" t="s">
        <v>163</v>
      </c>
      <c r="C77" s="5">
        <v>0</v>
      </c>
      <c r="D77" s="5">
        <v>0</v>
      </c>
      <c r="E77" s="5"/>
      <c r="F77" s="16">
        <f aca="true" t="shared" si="1" ref="F77:F103">SUM(C77+D77)</f>
        <v>0</v>
      </c>
    </row>
    <row r="78" spans="1:6" ht="15">
      <c r="A78" s="30" t="s">
        <v>165</v>
      </c>
      <c r="B78" s="25" t="s">
        <v>166</v>
      </c>
      <c r="C78" s="6">
        <f>SUM(C65:C77)</f>
        <v>307</v>
      </c>
      <c r="D78" s="6">
        <f>SUM(D65:D77)</f>
        <v>7854</v>
      </c>
      <c r="E78" s="5"/>
      <c r="F78" s="47">
        <f t="shared" si="1"/>
        <v>8161</v>
      </c>
    </row>
    <row r="79" spans="1:6" ht="15.75">
      <c r="A79" s="33" t="s">
        <v>167</v>
      </c>
      <c r="B79" s="25"/>
      <c r="C79" s="46">
        <f>SUM(C28+C29+C55+C64+C78)</f>
        <v>13571</v>
      </c>
      <c r="D79" s="46">
        <f>SUM(D55+D78)</f>
        <v>8325</v>
      </c>
      <c r="E79" s="5"/>
      <c r="F79" s="48">
        <f t="shared" si="1"/>
        <v>21896</v>
      </c>
    </row>
    <row r="80" spans="1:6" ht="15">
      <c r="A80" s="34" t="s">
        <v>168</v>
      </c>
      <c r="B80" s="17" t="s">
        <v>169</v>
      </c>
      <c r="C80" s="5">
        <v>0</v>
      </c>
      <c r="D80" s="5">
        <v>0</v>
      </c>
      <c r="E80" s="5"/>
      <c r="F80" s="16">
        <f t="shared" si="1"/>
        <v>0</v>
      </c>
    </row>
    <row r="81" spans="1:6" ht="15">
      <c r="A81" s="34" t="s">
        <v>170</v>
      </c>
      <c r="B81" s="17" t="s">
        <v>171</v>
      </c>
      <c r="C81" s="5">
        <v>608</v>
      </c>
      <c r="D81" s="5">
        <v>0</v>
      </c>
      <c r="E81" s="5"/>
      <c r="F81" s="50">
        <f t="shared" si="1"/>
        <v>608</v>
      </c>
    </row>
    <row r="82" spans="1:6" ht="15">
      <c r="A82" s="34" t="s">
        <v>172</v>
      </c>
      <c r="B82" s="17" t="s">
        <v>173</v>
      </c>
      <c r="C82" s="5">
        <v>0</v>
      </c>
      <c r="D82" s="5">
        <v>0</v>
      </c>
      <c r="E82" s="5"/>
      <c r="F82" s="50">
        <f t="shared" si="1"/>
        <v>0</v>
      </c>
    </row>
    <row r="83" spans="1:6" ht="15">
      <c r="A83" s="34" t="s">
        <v>174</v>
      </c>
      <c r="B83" s="17" t="s">
        <v>175</v>
      </c>
      <c r="C83" s="5">
        <v>0</v>
      </c>
      <c r="D83" s="5">
        <v>0</v>
      </c>
      <c r="E83" s="5"/>
      <c r="F83" s="50">
        <f t="shared" si="1"/>
        <v>0</v>
      </c>
    </row>
    <row r="84" spans="1:6" ht="15">
      <c r="A84" s="22" t="s">
        <v>176</v>
      </c>
      <c r="B84" s="17" t="s">
        <v>177</v>
      </c>
      <c r="C84" s="5">
        <v>0</v>
      </c>
      <c r="D84" s="5">
        <v>0</v>
      </c>
      <c r="E84" s="5"/>
      <c r="F84" s="50">
        <f t="shared" si="1"/>
        <v>0</v>
      </c>
    </row>
    <row r="85" spans="1:6" ht="15">
      <c r="A85" s="22" t="s">
        <v>178</v>
      </c>
      <c r="B85" s="17" t="s">
        <v>179</v>
      </c>
      <c r="C85" s="5">
        <v>0</v>
      </c>
      <c r="D85" s="5">
        <v>0</v>
      </c>
      <c r="E85" s="5"/>
      <c r="F85" s="50">
        <f t="shared" si="1"/>
        <v>0</v>
      </c>
    </row>
    <row r="86" spans="1:6" ht="15">
      <c r="A86" s="22" t="s">
        <v>180</v>
      </c>
      <c r="B86" s="17" t="s">
        <v>181</v>
      </c>
      <c r="C86" s="5">
        <v>165</v>
      </c>
      <c r="D86" s="5">
        <v>0</v>
      </c>
      <c r="E86" s="5"/>
      <c r="F86" s="50">
        <f t="shared" si="1"/>
        <v>165</v>
      </c>
    </row>
    <row r="87" spans="1:6" ht="15">
      <c r="A87" s="35" t="s">
        <v>182</v>
      </c>
      <c r="B87" s="25" t="s">
        <v>183</v>
      </c>
      <c r="C87" s="6">
        <f>SUM(C80:C86)</f>
        <v>773</v>
      </c>
      <c r="D87" s="5">
        <v>0</v>
      </c>
      <c r="E87" s="5"/>
      <c r="F87" s="47">
        <f t="shared" si="1"/>
        <v>773</v>
      </c>
    </row>
    <row r="88" spans="1:6" ht="15">
      <c r="A88" s="28" t="s">
        <v>184</v>
      </c>
      <c r="B88" s="17" t="s">
        <v>185</v>
      </c>
      <c r="C88" s="5">
        <v>0</v>
      </c>
      <c r="D88" s="5">
        <v>0</v>
      </c>
      <c r="E88" s="5"/>
      <c r="F88" s="16">
        <f t="shared" si="1"/>
        <v>0</v>
      </c>
    </row>
    <row r="89" spans="1:6" ht="15">
      <c r="A89" s="28" t="s">
        <v>186</v>
      </c>
      <c r="B89" s="17" t="s">
        <v>187</v>
      </c>
      <c r="C89" s="5">
        <v>0</v>
      </c>
      <c r="D89" s="5">
        <v>0</v>
      </c>
      <c r="E89" s="5"/>
      <c r="F89" s="16">
        <f t="shared" si="1"/>
        <v>0</v>
      </c>
    </row>
    <row r="90" spans="1:6" ht="15">
      <c r="A90" s="28" t="s">
        <v>188</v>
      </c>
      <c r="B90" s="17" t="s">
        <v>189</v>
      </c>
      <c r="C90" s="5">
        <v>7970</v>
      </c>
      <c r="D90" s="5">
        <v>0</v>
      </c>
      <c r="E90" s="5"/>
      <c r="F90" s="16">
        <f t="shared" si="1"/>
        <v>7970</v>
      </c>
    </row>
    <row r="91" spans="1:6" ht="15">
      <c r="A91" s="28" t="s">
        <v>190</v>
      </c>
      <c r="B91" s="17" t="s">
        <v>191</v>
      </c>
      <c r="C91" s="5">
        <v>2152</v>
      </c>
      <c r="D91" s="5">
        <v>0</v>
      </c>
      <c r="E91" s="5"/>
      <c r="F91" s="16">
        <f t="shared" si="1"/>
        <v>2152</v>
      </c>
    </row>
    <row r="92" spans="1:6" ht="15">
      <c r="A92" s="30" t="s">
        <v>192</v>
      </c>
      <c r="B92" s="25" t="s">
        <v>193</v>
      </c>
      <c r="C92" s="6">
        <f>SUM(C88:C91)</f>
        <v>10122</v>
      </c>
      <c r="D92" s="6">
        <v>0</v>
      </c>
      <c r="E92" s="6"/>
      <c r="F92" s="47">
        <f t="shared" si="1"/>
        <v>10122</v>
      </c>
    </row>
    <row r="93" spans="1:6" ht="25.5">
      <c r="A93" s="28" t="s">
        <v>194</v>
      </c>
      <c r="B93" s="17" t="s">
        <v>195</v>
      </c>
      <c r="C93" s="5">
        <v>0</v>
      </c>
      <c r="D93" s="5">
        <v>0</v>
      </c>
      <c r="E93" s="5"/>
      <c r="F93" s="16">
        <f t="shared" si="1"/>
        <v>0</v>
      </c>
    </row>
    <row r="94" spans="1:6" ht="25.5">
      <c r="A94" s="28" t="s">
        <v>196</v>
      </c>
      <c r="B94" s="17" t="s">
        <v>197</v>
      </c>
      <c r="C94" s="5">
        <v>0</v>
      </c>
      <c r="D94" s="5">
        <v>0</v>
      </c>
      <c r="E94" s="5"/>
      <c r="F94" s="16">
        <f t="shared" si="1"/>
        <v>0</v>
      </c>
    </row>
    <row r="95" spans="1:6" ht="25.5">
      <c r="A95" s="28" t="s">
        <v>198</v>
      </c>
      <c r="B95" s="17" t="s">
        <v>199</v>
      </c>
      <c r="C95" s="5">
        <v>0</v>
      </c>
      <c r="D95" s="5">
        <v>0</v>
      </c>
      <c r="E95" s="5"/>
      <c r="F95" s="16">
        <f t="shared" si="1"/>
        <v>0</v>
      </c>
    </row>
    <row r="96" spans="1:6" ht="15">
      <c r="A96" s="28" t="s">
        <v>200</v>
      </c>
      <c r="B96" s="17" t="s">
        <v>201</v>
      </c>
      <c r="C96" s="5">
        <v>0</v>
      </c>
      <c r="D96" s="5">
        <v>0</v>
      </c>
      <c r="E96" s="5"/>
      <c r="F96" s="16">
        <f t="shared" si="1"/>
        <v>0</v>
      </c>
    </row>
    <row r="97" spans="1:6" ht="25.5">
      <c r="A97" s="28" t="s">
        <v>202</v>
      </c>
      <c r="B97" s="17" t="s">
        <v>203</v>
      </c>
      <c r="C97" s="5">
        <v>0</v>
      </c>
      <c r="D97" s="5">
        <v>0</v>
      </c>
      <c r="E97" s="5"/>
      <c r="F97" s="16">
        <f t="shared" si="1"/>
        <v>0</v>
      </c>
    </row>
    <row r="98" spans="1:6" ht="33" customHeight="1">
      <c r="A98" s="10" t="s">
        <v>26</v>
      </c>
      <c r="B98" s="11" t="s">
        <v>27</v>
      </c>
      <c r="C98" s="12" t="s">
        <v>28</v>
      </c>
      <c r="D98" s="12" t="s">
        <v>29</v>
      </c>
      <c r="E98" s="12" t="s">
        <v>30</v>
      </c>
      <c r="F98" s="13" t="s">
        <v>31</v>
      </c>
    </row>
    <row r="99" spans="1:6" ht="25.5">
      <c r="A99" s="28" t="s">
        <v>204</v>
      </c>
      <c r="B99" s="17" t="s">
        <v>205</v>
      </c>
      <c r="C99" s="5">
        <v>0</v>
      </c>
      <c r="D99" s="5">
        <v>0</v>
      </c>
      <c r="E99" s="5"/>
      <c r="F99" s="16">
        <f t="shared" si="1"/>
        <v>0</v>
      </c>
    </row>
    <row r="100" spans="1:6" ht="15">
      <c r="A100" s="28" t="s">
        <v>206</v>
      </c>
      <c r="B100" s="17" t="s">
        <v>207</v>
      </c>
      <c r="C100" s="5">
        <v>0</v>
      </c>
      <c r="D100" s="5">
        <v>200</v>
      </c>
      <c r="E100" s="5"/>
      <c r="F100" s="16">
        <f t="shared" si="1"/>
        <v>200</v>
      </c>
    </row>
    <row r="101" spans="1:6" ht="15">
      <c r="A101" s="28" t="s">
        <v>208</v>
      </c>
      <c r="B101" s="17" t="s">
        <v>209</v>
      </c>
      <c r="C101" s="5">
        <v>0</v>
      </c>
      <c r="D101" s="5">
        <v>0</v>
      </c>
      <c r="E101" s="5"/>
      <c r="F101" s="16">
        <f t="shared" si="1"/>
        <v>0</v>
      </c>
    </row>
    <row r="102" spans="1:6" ht="15">
      <c r="A102" s="30" t="s">
        <v>210</v>
      </c>
      <c r="B102" s="25" t="s">
        <v>211</v>
      </c>
      <c r="C102" s="6">
        <v>0</v>
      </c>
      <c r="D102" s="6">
        <f>SUM(D93:D101)</f>
        <v>200</v>
      </c>
      <c r="E102" s="6"/>
      <c r="F102" s="47">
        <f t="shared" si="1"/>
        <v>200</v>
      </c>
    </row>
    <row r="103" spans="1:6" ht="15.75">
      <c r="A103" s="33" t="s">
        <v>212</v>
      </c>
      <c r="B103" s="25"/>
      <c r="C103" s="46">
        <f>SUM(C87+C92+C102)</f>
        <v>10895</v>
      </c>
      <c r="D103" s="46">
        <f>SUM(D92+D102)</f>
        <v>200</v>
      </c>
      <c r="E103" s="46"/>
      <c r="F103" s="48">
        <f t="shared" si="1"/>
        <v>11095</v>
      </c>
    </row>
    <row r="104" spans="1:6" ht="15.75">
      <c r="A104" s="36" t="s">
        <v>213</v>
      </c>
      <c r="B104" s="37" t="s">
        <v>214</v>
      </c>
      <c r="C104" s="6">
        <f>SUM(C103,C79)</f>
        <v>24466</v>
      </c>
      <c r="D104" s="6">
        <f>SUM(D79+D102)</f>
        <v>8525</v>
      </c>
      <c r="E104" s="6">
        <f>SUM(E79+E103)</f>
        <v>0</v>
      </c>
      <c r="F104" s="6">
        <f>SUM(F79+F103)</f>
        <v>32991</v>
      </c>
    </row>
    <row r="105" spans="1:6" ht="15">
      <c r="A105" s="28" t="s">
        <v>215</v>
      </c>
      <c r="B105" s="19" t="s">
        <v>216</v>
      </c>
      <c r="C105" s="52">
        <v>0</v>
      </c>
      <c r="D105" s="52">
        <v>0</v>
      </c>
      <c r="E105" s="28"/>
      <c r="F105" s="52">
        <v>0</v>
      </c>
    </row>
    <row r="106" spans="1:6" ht="15">
      <c r="A106" s="28" t="s">
        <v>217</v>
      </c>
      <c r="B106" s="19" t="s">
        <v>218</v>
      </c>
      <c r="C106" s="52">
        <v>0</v>
      </c>
      <c r="D106" s="52">
        <v>0</v>
      </c>
      <c r="E106" s="28"/>
      <c r="F106" s="52">
        <v>0</v>
      </c>
    </row>
    <row r="107" spans="1:6" ht="15">
      <c r="A107" s="28" t="s">
        <v>219</v>
      </c>
      <c r="B107" s="19" t="s">
        <v>220</v>
      </c>
      <c r="C107" s="52">
        <v>0</v>
      </c>
      <c r="D107" s="52">
        <v>0</v>
      </c>
      <c r="E107" s="28"/>
      <c r="F107" s="51">
        <v>0</v>
      </c>
    </row>
    <row r="108" spans="1:6" ht="15">
      <c r="A108" s="38" t="s">
        <v>221</v>
      </c>
      <c r="B108" s="23" t="s">
        <v>222</v>
      </c>
      <c r="C108" s="51">
        <v>0</v>
      </c>
      <c r="D108" s="51">
        <f>SUM(D105:D107)</f>
        <v>0</v>
      </c>
      <c r="E108" s="38"/>
      <c r="F108" s="51">
        <f>SUM(F105:F107)</f>
        <v>0</v>
      </c>
    </row>
    <row r="109" spans="1:6" ht="15">
      <c r="A109" s="39" t="s">
        <v>223</v>
      </c>
      <c r="B109" s="19" t="s">
        <v>224</v>
      </c>
      <c r="C109" s="54">
        <v>0</v>
      </c>
      <c r="D109" s="32">
        <v>0</v>
      </c>
      <c r="E109" s="39"/>
      <c r="F109" s="54">
        <v>0</v>
      </c>
    </row>
    <row r="110" spans="1:6" ht="15">
      <c r="A110" s="39" t="s">
        <v>225</v>
      </c>
      <c r="B110" s="19" t="s">
        <v>226</v>
      </c>
      <c r="C110" s="54">
        <v>0</v>
      </c>
      <c r="D110" s="32">
        <v>0</v>
      </c>
      <c r="E110" s="39"/>
      <c r="F110" s="54">
        <v>0</v>
      </c>
    </row>
    <row r="111" spans="1:6" ht="15">
      <c r="A111" s="28" t="s">
        <v>227</v>
      </c>
      <c r="B111" s="19" t="s">
        <v>228</v>
      </c>
      <c r="C111" s="52">
        <v>0</v>
      </c>
      <c r="D111" s="31">
        <v>0</v>
      </c>
      <c r="E111" s="28"/>
      <c r="F111" s="52">
        <v>0</v>
      </c>
    </row>
    <row r="112" spans="1:6" ht="15">
      <c r="A112" s="28" t="s">
        <v>229</v>
      </c>
      <c r="B112" s="19" t="s">
        <v>230</v>
      </c>
      <c r="C112" s="52">
        <v>0</v>
      </c>
      <c r="D112" s="31">
        <v>0</v>
      </c>
      <c r="E112" s="28"/>
      <c r="F112" s="52">
        <v>0</v>
      </c>
    </row>
    <row r="113" spans="1:6" ht="15">
      <c r="A113" s="40" t="s">
        <v>231</v>
      </c>
      <c r="B113" s="23" t="s">
        <v>232</v>
      </c>
      <c r="C113" s="53">
        <v>0</v>
      </c>
      <c r="D113" s="55">
        <v>0</v>
      </c>
      <c r="E113" s="40"/>
      <c r="F113" s="53">
        <v>0</v>
      </c>
    </row>
    <row r="114" spans="1:6" ht="15">
      <c r="A114" s="39" t="s">
        <v>233</v>
      </c>
      <c r="B114" s="19" t="s">
        <v>234</v>
      </c>
      <c r="C114" s="54">
        <v>0</v>
      </c>
      <c r="D114" s="32">
        <v>0</v>
      </c>
      <c r="E114" s="39"/>
      <c r="F114" s="54">
        <v>0</v>
      </c>
    </row>
    <row r="115" spans="1:6" ht="15">
      <c r="A115" s="39" t="s">
        <v>235</v>
      </c>
      <c r="B115" s="19" t="s">
        <v>236</v>
      </c>
      <c r="C115" s="54">
        <v>0</v>
      </c>
      <c r="D115" s="32">
        <v>0</v>
      </c>
      <c r="E115" s="39"/>
      <c r="F115" s="54">
        <v>0</v>
      </c>
    </row>
    <row r="116" spans="1:6" ht="15">
      <c r="A116" s="40" t="s">
        <v>237</v>
      </c>
      <c r="B116" s="23" t="s">
        <v>238</v>
      </c>
      <c r="C116" s="53">
        <v>0</v>
      </c>
      <c r="D116" s="32">
        <v>0</v>
      </c>
      <c r="E116" s="39"/>
      <c r="F116" s="54">
        <v>0</v>
      </c>
    </row>
    <row r="117" spans="1:6" ht="15">
      <c r="A117" s="39" t="s">
        <v>239</v>
      </c>
      <c r="B117" s="19" t="s">
        <v>240</v>
      </c>
      <c r="C117" s="54">
        <v>0</v>
      </c>
      <c r="D117" s="32">
        <v>0</v>
      </c>
      <c r="E117" s="39"/>
      <c r="F117" s="54">
        <v>0</v>
      </c>
    </row>
    <row r="118" spans="1:6" ht="15">
      <c r="A118" s="39" t="s">
        <v>241</v>
      </c>
      <c r="B118" s="19" t="s">
        <v>242</v>
      </c>
      <c r="C118" s="54">
        <v>0</v>
      </c>
      <c r="D118" s="32">
        <v>0</v>
      </c>
      <c r="E118" s="39"/>
      <c r="F118" s="54">
        <v>0</v>
      </c>
    </row>
    <row r="119" spans="1:6" ht="15">
      <c r="A119" s="39" t="s">
        <v>243</v>
      </c>
      <c r="B119" s="19" t="s">
        <v>244</v>
      </c>
      <c r="C119" s="54">
        <v>0</v>
      </c>
      <c r="D119" s="32">
        <v>0</v>
      </c>
      <c r="E119" s="39"/>
      <c r="F119" s="54">
        <v>0</v>
      </c>
    </row>
    <row r="120" spans="1:6" ht="15">
      <c r="A120" s="41" t="s">
        <v>245</v>
      </c>
      <c r="B120" s="26" t="s">
        <v>246</v>
      </c>
      <c r="C120" s="53">
        <v>0</v>
      </c>
      <c r="D120" s="55">
        <v>0</v>
      </c>
      <c r="E120" s="40"/>
      <c r="F120" s="53">
        <v>0</v>
      </c>
    </row>
    <row r="121" spans="1:6" ht="15">
      <c r="A121" s="39" t="s">
        <v>247</v>
      </c>
      <c r="B121" s="19" t="s">
        <v>248</v>
      </c>
      <c r="C121" s="54">
        <v>0</v>
      </c>
      <c r="D121" s="32">
        <v>0</v>
      </c>
      <c r="E121" s="39"/>
      <c r="F121" s="54">
        <v>0</v>
      </c>
    </row>
    <row r="122" spans="1:6" ht="15">
      <c r="A122" s="28" t="s">
        <v>249</v>
      </c>
      <c r="B122" s="19" t="s">
        <v>250</v>
      </c>
      <c r="C122" s="52">
        <v>0</v>
      </c>
      <c r="D122" s="31">
        <v>0</v>
      </c>
      <c r="E122" s="28"/>
      <c r="F122" s="52">
        <v>0</v>
      </c>
    </row>
    <row r="123" spans="1:6" ht="15">
      <c r="A123" s="39" t="s">
        <v>251</v>
      </c>
      <c r="B123" s="19" t="s">
        <v>252</v>
      </c>
      <c r="C123" s="54">
        <v>0</v>
      </c>
      <c r="D123" s="32">
        <v>0</v>
      </c>
      <c r="E123" s="39"/>
      <c r="F123" s="54">
        <v>0</v>
      </c>
    </row>
    <row r="124" spans="1:6" ht="15">
      <c r="A124" s="39" t="s">
        <v>253</v>
      </c>
      <c r="B124" s="19" t="s">
        <v>254</v>
      </c>
      <c r="C124" s="54">
        <v>0</v>
      </c>
      <c r="D124" s="32">
        <v>0</v>
      </c>
      <c r="E124" s="39"/>
      <c r="F124" s="54">
        <v>0</v>
      </c>
    </row>
    <row r="125" spans="1:6" ht="23.25" customHeight="1">
      <c r="A125" s="41" t="s">
        <v>255</v>
      </c>
      <c r="B125" s="26" t="s">
        <v>256</v>
      </c>
      <c r="C125" s="53">
        <v>0</v>
      </c>
      <c r="D125" s="55">
        <v>0</v>
      </c>
      <c r="E125" s="40"/>
      <c r="F125" s="53">
        <v>0</v>
      </c>
    </row>
    <row r="126" spans="1:6" ht="15">
      <c r="A126" s="28" t="s">
        <v>257</v>
      </c>
      <c r="B126" s="19" t="s">
        <v>258</v>
      </c>
      <c r="C126" s="52">
        <v>0</v>
      </c>
      <c r="D126" s="31">
        <v>0</v>
      </c>
      <c r="E126" s="28"/>
      <c r="F126" s="52">
        <v>0</v>
      </c>
    </row>
    <row r="127" spans="1:6" ht="15.75">
      <c r="A127" s="42" t="s">
        <v>259</v>
      </c>
      <c r="B127" s="43" t="s">
        <v>260</v>
      </c>
      <c r="C127" s="53">
        <f>SUM(C105:C126)</f>
        <v>0</v>
      </c>
      <c r="D127" s="55">
        <f>SUM(D108+D113+D116+D120+D125)</f>
        <v>0</v>
      </c>
      <c r="E127" s="40">
        <f>SUM(E108+E113+E116+E120+E125)</f>
        <v>0</v>
      </c>
      <c r="F127" s="53">
        <f>SUM(F108+F113+F116+F120+F125)</f>
        <v>0</v>
      </c>
    </row>
    <row r="128" spans="1:6" ht="15.75">
      <c r="A128" s="44" t="s">
        <v>12</v>
      </c>
      <c r="B128" s="45"/>
      <c r="C128" s="6">
        <f>SUM(C104+C127)</f>
        <v>24466</v>
      </c>
      <c r="D128" s="6">
        <f>SUM(D104+D127)</f>
        <v>8525</v>
      </c>
      <c r="E128" s="6">
        <f>SUM(E104+E127)</f>
        <v>0</v>
      </c>
      <c r="F128" s="6">
        <f>SUM(F104+F127)</f>
        <v>32991</v>
      </c>
    </row>
  </sheetData>
  <sheetProtection/>
  <mergeCells count="5">
    <mergeCell ref="A5:F5"/>
    <mergeCell ref="A6:F6"/>
    <mergeCell ref="A1:F1"/>
    <mergeCell ref="A3:F3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8.28125" style="1" customWidth="1"/>
    <col min="2" max="2" width="9.140625" style="1" customWidth="1"/>
    <col min="3" max="3" width="11.57421875" style="1" customWidth="1"/>
    <col min="4" max="4" width="11.28125" style="1" customWidth="1"/>
    <col min="5" max="5" width="11.28125" style="1" hidden="1" customWidth="1"/>
    <col min="6" max="6" width="12.140625" style="1" customWidth="1"/>
    <col min="7" max="16384" width="9.140625" style="1" customWidth="1"/>
  </cols>
  <sheetData>
    <row r="1" spans="1:6" ht="15">
      <c r="A1" s="131"/>
      <c r="B1" s="131"/>
      <c r="C1" s="131"/>
      <c r="D1" s="131"/>
      <c r="E1" s="131"/>
      <c r="F1" s="131"/>
    </row>
    <row r="2" spans="1:6" ht="15">
      <c r="A2" s="131" t="s">
        <v>626</v>
      </c>
      <c r="B2" s="131"/>
      <c r="C2" s="131"/>
      <c r="D2" s="131"/>
      <c r="E2" s="131"/>
      <c r="F2" s="131"/>
    </row>
    <row r="3" spans="1:6" ht="15.75">
      <c r="A3" s="132" t="s">
        <v>613</v>
      </c>
      <c r="B3" s="133"/>
      <c r="C3" s="133"/>
      <c r="D3" s="133"/>
      <c r="E3" s="133"/>
      <c r="F3" s="134"/>
    </row>
    <row r="4" spans="1:6" ht="15.75" customHeight="1">
      <c r="A4" s="132" t="s">
        <v>261</v>
      </c>
      <c r="B4" s="133"/>
      <c r="C4" s="133"/>
      <c r="D4" s="133"/>
      <c r="E4" s="133"/>
      <c r="F4" s="134"/>
    </row>
    <row r="5" spans="1:6" ht="32.25" customHeight="1">
      <c r="A5" s="10" t="s">
        <v>26</v>
      </c>
      <c r="B5" s="11" t="s">
        <v>262</v>
      </c>
      <c r="C5" s="56" t="s">
        <v>28</v>
      </c>
      <c r="D5" s="56" t="s">
        <v>29</v>
      </c>
      <c r="E5" s="56" t="s">
        <v>30</v>
      </c>
      <c r="F5" s="57" t="s">
        <v>31</v>
      </c>
    </row>
    <row r="6" spans="1:6" ht="15">
      <c r="A6" s="18" t="s">
        <v>263</v>
      </c>
      <c r="B6" s="22" t="s">
        <v>264</v>
      </c>
      <c r="C6" s="16">
        <v>9273</v>
      </c>
      <c r="D6" s="16">
        <v>0</v>
      </c>
      <c r="E6" s="16"/>
      <c r="F6" s="16">
        <f>SUM(C6+D6)</f>
        <v>9273</v>
      </c>
    </row>
    <row r="7" spans="1:6" ht="25.5">
      <c r="A7" s="19" t="s">
        <v>265</v>
      </c>
      <c r="B7" s="22" t="s">
        <v>266</v>
      </c>
      <c r="C7" s="16">
        <v>0</v>
      </c>
      <c r="D7" s="16">
        <v>0</v>
      </c>
      <c r="E7" s="16"/>
      <c r="F7" s="16">
        <f aca="true" t="shared" si="0" ref="F7:F12">SUM(C7+D7)</f>
        <v>0</v>
      </c>
    </row>
    <row r="8" spans="1:6" ht="44.25" customHeight="1">
      <c r="A8" s="19" t="s">
        <v>267</v>
      </c>
      <c r="B8" s="22" t="s">
        <v>268</v>
      </c>
      <c r="C8" s="16">
        <v>1896</v>
      </c>
      <c r="D8" s="16">
        <v>0</v>
      </c>
      <c r="E8" s="16"/>
      <c r="F8" s="16">
        <f t="shared" si="0"/>
        <v>1896</v>
      </c>
    </row>
    <row r="9" spans="1:6" ht="25.5">
      <c r="A9" s="19" t="s">
        <v>269</v>
      </c>
      <c r="B9" s="22" t="s">
        <v>270</v>
      </c>
      <c r="C9" s="16">
        <v>1200</v>
      </c>
      <c r="D9" s="16">
        <v>0</v>
      </c>
      <c r="E9" s="16"/>
      <c r="F9" s="16">
        <f t="shared" si="0"/>
        <v>1200</v>
      </c>
    </row>
    <row r="10" spans="1:6" ht="15">
      <c r="A10" s="19" t="s">
        <v>271</v>
      </c>
      <c r="B10" s="22" t="s">
        <v>272</v>
      </c>
      <c r="C10" s="16">
        <v>0</v>
      </c>
      <c r="D10" s="16">
        <v>0</v>
      </c>
      <c r="E10" s="16"/>
      <c r="F10" s="16">
        <f t="shared" si="0"/>
        <v>0</v>
      </c>
    </row>
    <row r="11" spans="1:6" ht="15">
      <c r="A11" s="19" t="s">
        <v>273</v>
      </c>
      <c r="B11" s="22" t="s">
        <v>274</v>
      </c>
      <c r="C11" s="16">
        <v>0</v>
      </c>
      <c r="D11" s="16">
        <v>0</v>
      </c>
      <c r="E11" s="16"/>
      <c r="F11" s="16">
        <f t="shared" si="0"/>
        <v>0</v>
      </c>
    </row>
    <row r="12" spans="1:6" ht="15">
      <c r="A12" s="23" t="s">
        <v>275</v>
      </c>
      <c r="B12" s="58" t="s">
        <v>276</v>
      </c>
      <c r="C12" s="47">
        <f>SUM(C6:C11)</f>
        <v>12369</v>
      </c>
      <c r="D12" s="47">
        <f>SUM(D6:D11)</f>
        <v>0</v>
      </c>
      <c r="E12" s="47">
        <f>SUM(E6:E11)</f>
        <v>0</v>
      </c>
      <c r="F12" s="47">
        <f t="shared" si="0"/>
        <v>12369</v>
      </c>
    </row>
    <row r="13" spans="1:6" ht="15">
      <c r="A13" s="19" t="s">
        <v>277</v>
      </c>
      <c r="B13" s="22" t="s">
        <v>278</v>
      </c>
      <c r="C13" s="16">
        <v>0</v>
      </c>
      <c r="D13" s="16">
        <v>0</v>
      </c>
      <c r="E13" s="16"/>
      <c r="F13" s="16">
        <f aca="true" t="shared" si="1" ref="F13:F18">SUM(C13+D13)</f>
        <v>0</v>
      </c>
    </row>
    <row r="14" spans="1:6" ht="25.5">
      <c r="A14" s="19" t="s">
        <v>279</v>
      </c>
      <c r="B14" s="22" t="s">
        <v>280</v>
      </c>
      <c r="C14" s="16">
        <v>0</v>
      </c>
      <c r="D14" s="16">
        <v>0</v>
      </c>
      <c r="E14" s="16"/>
      <c r="F14" s="16">
        <f t="shared" si="1"/>
        <v>0</v>
      </c>
    </row>
    <row r="15" spans="1:6" ht="25.5">
      <c r="A15" s="19" t="s">
        <v>281</v>
      </c>
      <c r="B15" s="22" t="s">
        <v>282</v>
      </c>
      <c r="C15" s="16">
        <v>0</v>
      </c>
      <c r="D15" s="16">
        <v>0</v>
      </c>
      <c r="E15" s="16"/>
      <c r="F15" s="16">
        <f t="shared" si="1"/>
        <v>0</v>
      </c>
    </row>
    <row r="16" spans="1:6" ht="25.5">
      <c r="A16" s="19" t="s">
        <v>283</v>
      </c>
      <c r="B16" s="22" t="s">
        <v>284</v>
      </c>
      <c r="C16" s="16">
        <v>0</v>
      </c>
      <c r="D16" s="16">
        <v>0</v>
      </c>
      <c r="E16" s="16"/>
      <c r="F16" s="16">
        <f t="shared" si="1"/>
        <v>0</v>
      </c>
    </row>
    <row r="17" spans="1:6" ht="31.5" customHeight="1">
      <c r="A17" s="19" t="s">
        <v>285</v>
      </c>
      <c r="B17" s="22" t="s">
        <v>286</v>
      </c>
      <c r="C17" s="16">
        <v>0</v>
      </c>
      <c r="D17" s="16">
        <v>0</v>
      </c>
      <c r="E17" s="16"/>
      <c r="F17" s="16">
        <f t="shared" si="1"/>
        <v>0</v>
      </c>
    </row>
    <row r="18" spans="1:6" ht="28.5" customHeight="1">
      <c r="A18" s="26" t="s">
        <v>287</v>
      </c>
      <c r="B18" s="35" t="s">
        <v>288</v>
      </c>
      <c r="C18" s="47">
        <f>SUM(C12)</f>
        <v>12369</v>
      </c>
      <c r="D18" s="47">
        <f>SUM(D13:D17)</f>
        <v>0</v>
      </c>
      <c r="E18" s="16"/>
      <c r="F18" s="47">
        <f t="shared" si="1"/>
        <v>12369</v>
      </c>
    </row>
    <row r="19" spans="1:6" ht="15.75" customHeight="1">
      <c r="A19" s="19" t="s">
        <v>289</v>
      </c>
      <c r="B19" s="22" t="s">
        <v>290</v>
      </c>
      <c r="C19" s="16">
        <v>0</v>
      </c>
      <c r="D19" s="16">
        <v>0</v>
      </c>
      <c r="E19" s="16"/>
      <c r="F19" s="16">
        <v>0</v>
      </c>
    </row>
    <row r="20" spans="1:6" ht="25.5">
      <c r="A20" s="19" t="s">
        <v>291</v>
      </c>
      <c r="B20" s="22" t="s">
        <v>292</v>
      </c>
      <c r="C20" s="16">
        <v>0</v>
      </c>
      <c r="D20" s="16">
        <v>0</v>
      </c>
      <c r="E20" s="16"/>
      <c r="F20" s="16">
        <v>0</v>
      </c>
    </row>
    <row r="21" spans="1:6" ht="25.5">
      <c r="A21" s="19" t="s">
        <v>293</v>
      </c>
      <c r="B21" s="22" t="s">
        <v>294</v>
      </c>
      <c r="C21" s="16">
        <v>0</v>
      </c>
      <c r="D21" s="16">
        <v>0</v>
      </c>
      <c r="E21" s="16"/>
      <c r="F21" s="16">
        <v>0</v>
      </c>
    </row>
    <row r="22" spans="1:6" ht="25.5">
      <c r="A22" s="19" t="s">
        <v>295</v>
      </c>
      <c r="B22" s="22" t="s">
        <v>296</v>
      </c>
      <c r="C22" s="16">
        <v>0</v>
      </c>
      <c r="D22" s="16">
        <v>0</v>
      </c>
      <c r="E22" s="16"/>
      <c r="F22" s="16">
        <v>0</v>
      </c>
    </row>
    <row r="23" spans="1:6" ht="25.5">
      <c r="A23" s="19" t="s">
        <v>297</v>
      </c>
      <c r="B23" s="22" t="s">
        <v>298</v>
      </c>
      <c r="C23" s="16">
        <v>7500</v>
      </c>
      <c r="D23" s="16">
        <v>0</v>
      </c>
      <c r="E23" s="16"/>
      <c r="F23" s="16">
        <v>0</v>
      </c>
    </row>
    <row r="24" spans="1:6" ht="28.5">
      <c r="A24" s="26" t="s">
        <v>299</v>
      </c>
      <c r="B24" s="35" t="s">
        <v>300</v>
      </c>
      <c r="C24" s="47">
        <f>SUM(C19:C23)</f>
        <v>7500</v>
      </c>
      <c r="D24" s="47">
        <f>SUM(D19:D23)</f>
        <v>0</v>
      </c>
      <c r="E24" s="47">
        <f>SUM(E19:E23)</f>
        <v>0</v>
      </c>
      <c r="F24" s="47">
        <f>SUM(C24+D24)</f>
        <v>7500</v>
      </c>
    </row>
    <row r="25" spans="1:6" ht="15">
      <c r="A25" s="19" t="s">
        <v>301</v>
      </c>
      <c r="B25" s="22" t="s">
        <v>302</v>
      </c>
      <c r="C25" s="16">
        <v>0</v>
      </c>
      <c r="D25" s="16">
        <v>0</v>
      </c>
      <c r="E25" s="16"/>
      <c r="F25" s="16">
        <v>0</v>
      </c>
    </row>
    <row r="26" spans="1:6" ht="15">
      <c r="A26" s="19" t="s">
        <v>303</v>
      </c>
      <c r="B26" s="22" t="s">
        <v>304</v>
      </c>
      <c r="C26" s="16">
        <v>0</v>
      </c>
      <c r="D26" s="16">
        <v>0</v>
      </c>
      <c r="E26" s="16"/>
      <c r="F26" s="16">
        <v>0</v>
      </c>
    </row>
    <row r="27" spans="1:6" ht="15">
      <c r="A27" s="23" t="s">
        <v>305</v>
      </c>
      <c r="B27" s="58" t="s">
        <v>306</v>
      </c>
      <c r="C27" s="47">
        <f>SUM(C25:C26)</f>
        <v>0</v>
      </c>
      <c r="D27" s="47">
        <f>SUM(D25:D26)</f>
        <v>0</v>
      </c>
      <c r="E27" s="47">
        <f>SUM(E25:E26)</f>
        <v>0</v>
      </c>
      <c r="F27" s="47">
        <f>SUM(F25:F26)</f>
        <v>0</v>
      </c>
    </row>
    <row r="28" spans="1:6" ht="15">
      <c r="A28" s="19" t="s">
        <v>307</v>
      </c>
      <c r="B28" s="22" t="s">
        <v>308</v>
      </c>
      <c r="C28" s="16"/>
      <c r="D28" s="16"/>
      <c r="E28" s="16"/>
      <c r="F28" s="16">
        <f>SUM(F26:F27)</f>
        <v>0</v>
      </c>
    </row>
    <row r="29" spans="1:6" ht="15">
      <c r="A29" s="19" t="s">
        <v>309</v>
      </c>
      <c r="B29" s="22" t="s">
        <v>310</v>
      </c>
      <c r="C29" s="16"/>
      <c r="D29" s="16"/>
      <c r="E29" s="16"/>
      <c r="F29" s="16">
        <f>SUM(F27:F28)</f>
        <v>0</v>
      </c>
    </row>
    <row r="30" spans="1:6" ht="15">
      <c r="A30" s="19" t="s">
        <v>311</v>
      </c>
      <c r="B30" s="22" t="s">
        <v>312</v>
      </c>
      <c r="C30" s="16">
        <v>350</v>
      </c>
      <c r="D30" s="16">
        <v>0</v>
      </c>
      <c r="E30" s="16"/>
      <c r="F30" s="16">
        <f>SUM(C30:D30)</f>
        <v>350</v>
      </c>
    </row>
    <row r="31" spans="1:6" ht="15">
      <c r="A31" s="19" t="s">
        <v>313</v>
      </c>
      <c r="B31" s="22" t="s">
        <v>314</v>
      </c>
      <c r="C31" s="16">
        <v>2500</v>
      </c>
      <c r="D31" s="16">
        <v>0</v>
      </c>
      <c r="E31" s="16"/>
      <c r="F31" s="16">
        <f>SUM(C31:E31)</f>
        <v>2500</v>
      </c>
    </row>
    <row r="32" spans="1:6" ht="15">
      <c r="A32" s="19" t="s">
        <v>315</v>
      </c>
      <c r="B32" s="22" t="s">
        <v>316</v>
      </c>
      <c r="C32" s="16">
        <v>0</v>
      </c>
      <c r="D32" s="16">
        <v>0</v>
      </c>
      <c r="E32" s="16"/>
      <c r="F32" s="16">
        <v>0</v>
      </c>
    </row>
    <row r="33" spans="1:6" ht="15">
      <c r="A33" s="19" t="s">
        <v>317</v>
      </c>
      <c r="B33" s="22" t="s">
        <v>318</v>
      </c>
      <c r="C33" s="16">
        <v>0</v>
      </c>
      <c r="D33" s="16">
        <v>0</v>
      </c>
      <c r="E33" s="16"/>
      <c r="F33" s="16">
        <v>0</v>
      </c>
    </row>
    <row r="34" spans="1:6" ht="15">
      <c r="A34" s="19" t="s">
        <v>319</v>
      </c>
      <c r="B34" s="22" t="s">
        <v>320</v>
      </c>
      <c r="C34" s="16">
        <v>800</v>
      </c>
      <c r="D34" s="16">
        <v>0</v>
      </c>
      <c r="E34" s="16"/>
      <c r="F34" s="16">
        <f>SUM(C34:D34)</f>
        <v>800</v>
      </c>
    </row>
    <row r="35" spans="1:6" ht="15">
      <c r="A35" s="19" t="s">
        <v>321</v>
      </c>
      <c r="B35" s="22" t="s">
        <v>322</v>
      </c>
      <c r="C35" s="16">
        <v>0</v>
      </c>
      <c r="D35" s="16">
        <v>0</v>
      </c>
      <c r="E35" s="16"/>
      <c r="F35" s="16">
        <v>0</v>
      </c>
    </row>
    <row r="36" spans="1:6" ht="15" customHeight="1">
      <c r="A36" s="23" t="s">
        <v>323</v>
      </c>
      <c r="B36" s="58" t="s">
        <v>324</v>
      </c>
      <c r="C36" s="47">
        <f>SUM(C31:C35)</f>
        <v>3300</v>
      </c>
      <c r="D36" s="47">
        <f>SUM(D31:D35)</f>
        <v>0</v>
      </c>
      <c r="E36" s="47">
        <f>SUM(E31:E35)</f>
        <v>0</v>
      </c>
      <c r="F36" s="47">
        <f>SUM(C36+D36)</f>
        <v>3300</v>
      </c>
    </row>
    <row r="37" spans="1:6" ht="15">
      <c r="A37" s="19" t="s">
        <v>325</v>
      </c>
      <c r="B37" s="22" t="s">
        <v>326</v>
      </c>
      <c r="C37" s="16">
        <v>0</v>
      </c>
      <c r="D37" s="16">
        <v>0</v>
      </c>
      <c r="E37" s="16"/>
      <c r="F37" s="16">
        <v>0</v>
      </c>
    </row>
    <row r="38" spans="1:6" ht="15">
      <c r="A38" s="26" t="s">
        <v>327</v>
      </c>
      <c r="B38" s="35" t="s">
        <v>328</v>
      </c>
      <c r="C38" s="47">
        <f>SUM(C30+C36)</f>
        <v>3650</v>
      </c>
      <c r="D38" s="47">
        <f>SUM(D30+D36)</f>
        <v>0</v>
      </c>
      <c r="E38" s="47">
        <f>SUM(E30+E36)</f>
        <v>0</v>
      </c>
      <c r="F38" s="47">
        <f>SUM(F30+F36)</f>
        <v>3650</v>
      </c>
    </row>
    <row r="39" spans="1:6" ht="36.75" customHeight="1">
      <c r="A39" s="10" t="s">
        <v>26</v>
      </c>
      <c r="B39" s="11" t="s">
        <v>262</v>
      </c>
      <c r="C39" s="56" t="s">
        <v>28</v>
      </c>
      <c r="D39" s="56" t="s">
        <v>29</v>
      </c>
      <c r="E39" s="56" t="s">
        <v>30</v>
      </c>
      <c r="F39" s="57" t="s">
        <v>31</v>
      </c>
    </row>
    <row r="40" spans="1:6" ht="15">
      <c r="A40" s="28" t="s">
        <v>329</v>
      </c>
      <c r="B40" s="22" t="s">
        <v>330</v>
      </c>
      <c r="C40" s="16">
        <v>0</v>
      </c>
      <c r="D40" s="16">
        <v>0</v>
      </c>
      <c r="E40" s="16"/>
      <c r="F40" s="16">
        <v>0</v>
      </c>
    </row>
    <row r="41" spans="1:6" ht="33" customHeight="1" hidden="1">
      <c r="A41" s="10" t="s">
        <v>26</v>
      </c>
      <c r="B41" s="11" t="s">
        <v>262</v>
      </c>
      <c r="C41" s="56" t="s">
        <v>28</v>
      </c>
      <c r="D41" s="56" t="s">
        <v>29</v>
      </c>
      <c r="E41" s="56" t="s">
        <v>30</v>
      </c>
      <c r="F41" s="57" t="s">
        <v>31</v>
      </c>
    </row>
    <row r="42" spans="1:6" ht="15">
      <c r="A42" s="28" t="s">
        <v>331</v>
      </c>
      <c r="B42" s="22" t="s">
        <v>332</v>
      </c>
      <c r="C42" s="16">
        <v>5789</v>
      </c>
      <c r="D42" s="16"/>
      <c r="E42" s="16"/>
      <c r="F42" s="16">
        <f>SUM(C42+D42)</f>
        <v>5789</v>
      </c>
    </row>
    <row r="43" spans="1:6" ht="15">
      <c r="A43" s="28" t="s">
        <v>333</v>
      </c>
      <c r="B43" s="22" t="s">
        <v>334</v>
      </c>
      <c r="C43" s="16">
        <v>0</v>
      </c>
      <c r="D43" s="16">
        <v>0</v>
      </c>
      <c r="E43" s="16"/>
      <c r="F43" s="16">
        <f aca="true" t="shared" si="2" ref="F43:F50">SUM(C43+D43)</f>
        <v>0</v>
      </c>
    </row>
    <row r="44" spans="1:6" ht="15">
      <c r="A44" s="28" t="s">
        <v>335</v>
      </c>
      <c r="B44" s="22" t="s">
        <v>336</v>
      </c>
      <c r="C44" s="16">
        <v>0</v>
      </c>
      <c r="D44" s="16">
        <v>0</v>
      </c>
      <c r="E44" s="16"/>
      <c r="F44" s="16">
        <f t="shared" si="2"/>
        <v>0</v>
      </c>
    </row>
    <row r="45" spans="1:6" ht="15">
      <c r="A45" s="28" t="s">
        <v>337</v>
      </c>
      <c r="B45" s="22" t="s">
        <v>338</v>
      </c>
      <c r="C45" s="16">
        <v>1691</v>
      </c>
      <c r="D45" s="16">
        <v>0</v>
      </c>
      <c r="E45" s="16"/>
      <c r="F45" s="16">
        <f t="shared" si="2"/>
        <v>1691</v>
      </c>
    </row>
    <row r="46" spans="1:6" ht="15">
      <c r="A46" s="28" t="s">
        <v>339</v>
      </c>
      <c r="B46" s="22" t="s">
        <v>340</v>
      </c>
      <c r="C46" s="16">
        <v>1992</v>
      </c>
      <c r="D46" s="16"/>
      <c r="E46" s="16"/>
      <c r="F46" s="16">
        <f t="shared" si="2"/>
        <v>1992</v>
      </c>
    </row>
    <row r="47" spans="1:6" ht="15">
      <c r="A47" s="28" t="s">
        <v>341</v>
      </c>
      <c r="B47" s="22" t="s">
        <v>342</v>
      </c>
      <c r="C47" s="16">
        <v>0</v>
      </c>
      <c r="D47" s="16">
        <v>0</v>
      </c>
      <c r="E47" s="16"/>
      <c r="F47" s="16">
        <f t="shared" si="2"/>
        <v>0</v>
      </c>
    </row>
    <row r="48" spans="1:6" ht="15">
      <c r="A48" s="28" t="s">
        <v>343</v>
      </c>
      <c r="B48" s="22" t="s">
        <v>344</v>
      </c>
      <c r="C48" s="16">
        <v>0</v>
      </c>
      <c r="D48" s="16">
        <v>0</v>
      </c>
      <c r="E48" s="16"/>
      <c r="F48" s="16">
        <f t="shared" si="2"/>
        <v>0</v>
      </c>
    </row>
    <row r="49" spans="1:6" ht="15">
      <c r="A49" s="28" t="s">
        <v>345</v>
      </c>
      <c r="B49" s="22" t="s">
        <v>346</v>
      </c>
      <c r="C49" s="16">
        <v>0</v>
      </c>
      <c r="D49" s="16">
        <v>0</v>
      </c>
      <c r="E49" s="16"/>
      <c r="F49" s="16">
        <f t="shared" si="2"/>
        <v>0</v>
      </c>
    </row>
    <row r="50" spans="1:6" ht="15">
      <c r="A50" s="28" t="s">
        <v>347</v>
      </c>
      <c r="B50" s="22" t="s">
        <v>348</v>
      </c>
      <c r="C50" s="16">
        <v>0</v>
      </c>
      <c r="D50" s="16">
        <v>0</v>
      </c>
      <c r="E50" s="16"/>
      <c r="F50" s="16">
        <f t="shared" si="2"/>
        <v>0</v>
      </c>
    </row>
    <row r="51" spans="1:6" ht="15">
      <c r="A51" s="30" t="s">
        <v>349</v>
      </c>
      <c r="B51" s="35" t="s">
        <v>350</v>
      </c>
      <c r="C51" s="47">
        <f>SUM(C40:C50)</f>
        <v>9472</v>
      </c>
      <c r="D51" s="47">
        <f>SUM(D40:D50)</f>
        <v>0</v>
      </c>
      <c r="E51" s="47">
        <f>SUM(E40:E50)</f>
        <v>0</v>
      </c>
      <c r="F51" s="47">
        <f>SUM(F40:F50)</f>
        <v>9472</v>
      </c>
    </row>
    <row r="52" spans="1:6" ht="15">
      <c r="A52" s="28" t="s">
        <v>351</v>
      </c>
      <c r="B52" s="22" t="s">
        <v>352</v>
      </c>
      <c r="C52" s="16">
        <v>0</v>
      </c>
      <c r="D52" s="16">
        <v>0</v>
      </c>
      <c r="E52" s="16"/>
      <c r="F52" s="16">
        <v>0</v>
      </c>
    </row>
    <row r="53" spans="1:6" ht="15">
      <c r="A53" s="28" t="s">
        <v>353</v>
      </c>
      <c r="B53" s="22" t="s">
        <v>354</v>
      </c>
      <c r="C53" s="16">
        <v>0</v>
      </c>
      <c r="D53" s="16">
        <v>0</v>
      </c>
      <c r="E53" s="16"/>
      <c r="F53" s="16">
        <v>0</v>
      </c>
    </row>
    <row r="54" spans="1:6" ht="15">
      <c r="A54" s="28" t="s">
        <v>355</v>
      </c>
      <c r="B54" s="22" t="s">
        <v>356</v>
      </c>
      <c r="C54" s="16">
        <v>0</v>
      </c>
      <c r="D54" s="16">
        <v>0</v>
      </c>
      <c r="E54" s="16"/>
      <c r="F54" s="16">
        <v>0</v>
      </c>
    </row>
    <row r="55" spans="1:6" ht="15">
      <c r="A55" s="28" t="s">
        <v>357</v>
      </c>
      <c r="B55" s="22" t="s">
        <v>358</v>
      </c>
      <c r="C55" s="16">
        <v>0</v>
      </c>
      <c r="D55" s="16">
        <v>0</v>
      </c>
      <c r="E55" s="16"/>
      <c r="F55" s="16">
        <v>0</v>
      </c>
    </row>
    <row r="56" spans="1:6" ht="15">
      <c r="A56" s="28" t="s">
        <v>359</v>
      </c>
      <c r="B56" s="22" t="s">
        <v>360</v>
      </c>
      <c r="C56" s="16">
        <v>0</v>
      </c>
      <c r="D56" s="16">
        <v>0</v>
      </c>
      <c r="E56" s="16"/>
      <c r="F56" s="16">
        <v>0</v>
      </c>
    </row>
    <row r="57" spans="1:6" ht="15">
      <c r="A57" s="26" t="s">
        <v>361</v>
      </c>
      <c r="B57" s="35" t="s">
        <v>362</v>
      </c>
      <c r="C57" s="16">
        <v>0</v>
      </c>
      <c r="D57" s="16">
        <v>0</v>
      </c>
      <c r="E57" s="16"/>
      <c r="F57" s="16">
        <v>0</v>
      </c>
    </row>
    <row r="58" spans="1:6" ht="25.5">
      <c r="A58" s="28" t="s">
        <v>363</v>
      </c>
      <c r="B58" s="22" t="s">
        <v>364</v>
      </c>
      <c r="C58" s="16">
        <v>0</v>
      </c>
      <c r="D58" s="16">
        <v>0</v>
      </c>
      <c r="E58" s="16"/>
      <c r="F58" s="16">
        <v>0</v>
      </c>
    </row>
    <row r="59" spans="1:6" ht="25.5">
      <c r="A59" s="19" t="s">
        <v>365</v>
      </c>
      <c r="B59" s="22" t="s">
        <v>366</v>
      </c>
      <c r="C59" s="16">
        <v>0</v>
      </c>
      <c r="D59" s="16">
        <v>0</v>
      </c>
      <c r="E59" s="16"/>
      <c r="F59" s="16">
        <v>0</v>
      </c>
    </row>
    <row r="60" spans="1:6" ht="15">
      <c r="A60" s="28" t="s">
        <v>367</v>
      </c>
      <c r="B60" s="22" t="s">
        <v>368</v>
      </c>
      <c r="C60" s="16">
        <v>0</v>
      </c>
      <c r="D60" s="16">
        <v>0</v>
      </c>
      <c r="E60" s="16"/>
      <c r="F60" s="16">
        <v>0</v>
      </c>
    </row>
    <row r="61" spans="1:6" ht="15">
      <c r="A61" s="26" t="s">
        <v>369</v>
      </c>
      <c r="B61" s="35" t="s">
        <v>370</v>
      </c>
      <c r="C61" s="16">
        <v>0</v>
      </c>
      <c r="D61" s="16">
        <v>0</v>
      </c>
      <c r="E61" s="16"/>
      <c r="F61" s="16">
        <v>0</v>
      </c>
    </row>
    <row r="62" spans="1:6" ht="25.5">
      <c r="A62" s="28" t="s">
        <v>371</v>
      </c>
      <c r="B62" s="22" t="s">
        <v>372</v>
      </c>
      <c r="C62" s="16">
        <v>0</v>
      </c>
      <c r="D62" s="16">
        <v>0</v>
      </c>
      <c r="E62" s="16"/>
      <c r="F62" s="16">
        <v>0</v>
      </c>
    </row>
    <row r="63" spans="1:6" ht="25.5">
      <c r="A63" s="19" t="s">
        <v>373</v>
      </c>
      <c r="B63" s="22" t="s">
        <v>374</v>
      </c>
      <c r="C63" s="16">
        <v>0</v>
      </c>
      <c r="D63" s="16">
        <v>0</v>
      </c>
      <c r="E63" s="16"/>
      <c r="F63" s="16">
        <v>0</v>
      </c>
    </row>
    <row r="64" spans="1:6" ht="15">
      <c r="A64" s="28" t="s">
        <v>375</v>
      </c>
      <c r="B64" s="22" t="s">
        <v>376</v>
      </c>
      <c r="C64" s="16">
        <v>0</v>
      </c>
      <c r="D64" s="16">
        <v>0</v>
      </c>
      <c r="E64" s="16"/>
      <c r="F64" s="16">
        <v>0</v>
      </c>
    </row>
    <row r="65" spans="1:6" ht="15">
      <c r="A65" s="26" t="s">
        <v>377</v>
      </c>
      <c r="B65" s="35" t="s">
        <v>378</v>
      </c>
      <c r="C65" s="16">
        <f>SUM(C52:C64)</f>
        <v>0</v>
      </c>
      <c r="D65" s="16">
        <f>SUM(D52:D64)</f>
        <v>0</v>
      </c>
      <c r="E65" s="16">
        <f>SUM(E52:E64)</f>
        <v>0</v>
      </c>
      <c r="F65" s="16">
        <v>0</v>
      </c>
    </row>
    <row r="66" spans="1:6" ht="15.75">
      <c r="A66" s="59" t="s">
        <v>379</v>
      </c>
      <c r="B66" s="60" t="s">
        <v>380</v>
      </c>
      <c r="C66" s="47">
        <f>SUM(C18+C24+C38+C51+C57+C61+C65)</f>
        <v>32991</v>
      </c>
      <c r="D66" s="47">
        <f>SUM(D18+D24+D38+D51+D57+D61+D65)</f>
        <v>0</v>
      </c>
      <c r="E66" s="47">
        <f>SUM(E18+E24+E38+E51+E57+E61+E65)</f>
        <v>0</v>
      </c>
      <c r="F66" s="47">
        <f>SUM(F18+F24+F38+F51+F57+F61+F65)</f>
        <v>32991</v>
      </c>
    </row>
    <row r="67" spans="1:6" ht="15.75">
      <c r="A67" s="61" t="s">
        <v>381</v>
      </c>
      <c r="B67" s="60"/>
      <c r="C67" s="47"/>
      <c r="D67" s="47"/>
      <c r="E67" s="47">
        <f>SUM(E12+E38+E51-'kiadás működés, felhalmozás'!E79)</f>
        <v>0</v>
      </c>
      <c r="F67" s="47"/>
    </row>
    <row r="68" spans="1:6" ht="15.75">
      <c r="A68" s="61" t="s">
        <v>382</v>
      </c>
      <c r="B68" s="60"/>
      <c r="C68" s="47"/>
      <c r="D68" s="47"/>
      <c r="E68" s="47">
        <f>SUM(E24+E57+E65-'kiadás működés, felhalmozás'!E103)</f>
        <v>0</v>
      </c>
      <c r="F68" s="47"/>
    </row>
    <row r="69" spans="1:6" ht="15">
      <c r="A69" s="39" t="s">
        <v>383</v>
      </c>
      <c r="B69" s="19" t="s">
        <v>384</v>
      </c>
      <c r="C69" s="16">
        <v>0</v>
      </c>
      <c r="D69" s="16">
        <v>0</v>
      </c>
      <c r="E69" s="16"/>
      <c r="F69" s="16">
        <v>0</v>
      </c>
    </row>
    <row r="70" spans="1:6" ht="25.5">
      <c r="A70" s="28" t="s">
        <v>385</v>
      </c>
      <c r="B70" s="19" t="s">
        <v>386</v>
      </c>
      <c r="C70" s="16">
        <v>0</v>
      </c>
      <c r="D70" s="16">
        <v>0</v>
      </c>
      <c r="E70" s="16"/>
      <c r="F70" s="16">
        <v>0</v>
      </c>
    </row>
    <row r="71" spans="1:6" ht="15">
      <c r="A71" s="39" t="s">
        <v>387</v>
      </c>
      <c r="B71" s="19" t="s">
        <v>388</v>
      </c>
      <c r="C71" s="16">
        <v>0</v>
      </c>
      <c r="D71" s="16">
        <v>0</v>
      </c>
      <c r="E71" s="16"/>
      <c r="F71" s="16">
        <v>0</v>
      </c>
    </row>
    <row r="72" spans="1:6" ht="15">
      <c r="A72" s="38" t="s">
        <v>389</v>
      </c>
      <c r="B72" s="23" t="s">
        <v>390</v>
      </c>
      <c r="C72" s="47">
        <f>SUM(C69:C71)</f>
        <v>0</v>
      </c>
      <c r="D72" s="47">
        <f>SUM(D69:D71)</f>
        <v>0</v>
      </c>
      <c r="E72" s="47">
        <f>SUM(E69:E71)</f>
        <v>0</v>
      </c>
      <c r="F72" s="47">
        <f>SUM(C72+D72)</f>
        <v>0</v>
      </c>
    </row>
    <row r="73" spans="1:6" ht="15">
      <c r="A73" s="28" t="s">
        <v>391</v>
      </c>
      <c r="B73" s="19" t="s">
        <v>392</v>
      </c>
      <c r="C73" s="16">
        <v>0</v>
      </c>
      <c r="D73" s="16">
        <v>0</v>
      </c>
      <c r="E73" s="16"/>
      <c r="F73" s="16">
        <v>0</v>
      </c>
    </row>
    <row r="74" spans="1:6" ht="15">
      <c r="A74" s="39" t="s">
        <v>393</v>
      </c>
      <c r="B74" s="19" t="s">
        <v>394</v>
      </c>
      <c r="C74" s="16">
        <v>0</v>
      </c>
      <c r="D74" s="16">
        <v>0</v>
      </c>
      <c r="E74" s="16"/>
      <c r="F74" s="16">
        <v>0</v>
      </c>
    </row>
    <row r="75" spans="1:6" ht="15">
      <c r="A75" s="28" t="s">
        <v>395</v>
      </c>
      <c r="B75" s="19" t="s">
        <v>396</v>
      </c>
      <c r="C75" s="16">
        <v>0</v>
      </c>
      <c r="D75" s="16">
        <v>0</v>
      </c>
      <c r="E75" s="16"/>
      <c r="F75" s="16">
        <v>0</v>
      </c>
    </row>
    <row r="76" spans="1:6" ht="15">
      <c r="A76" s="39" t="s">
        <v>397</v>
      </c>
      <c r="B76" s="19" t="s">
        <v>398</v>
      </c>
      <c r="C76" s="16">
        <v>0</v>
      </c>
      <c r="D76" s="16">
        <v>0</v>
      </c>
      <c r="E76" s="16"/>
      <c r="F76" s="16">
        <v>0</v>
      </c>
    </row>
    <row r="77" spans="1:6" ht="15">
      <c r="A77" s="40" t="s">
        <v>399</v>
      </c>
      <c r="B77" s="23" t="s">
        <v>400</v>
      </c>
      <c r="C77" s="16">
        <f>SUM(C73:C76)</f>
        <v>0</v>
      </c>
      <c r="D77" s="16">
        <f>SUM(D73:D76)</f>
        <v>0</v>
      </c>
      <c r="E77" s="16">
        <f>SUM(E73:E76)</f>
        <v>0</v>
      </c>
      <c r="F77" s="16">
        <f>SUM(F73:F76)</f>
        <v>0</v>
      </c>
    </row>
    <row r="78" spans="1:6" ht="25.5">
      <c r="A78" s="19" t="s">
        <v>401</v>
      </c>
      <c r="B78" s="19" t="s">
        <v>402</v>
      </c>
      <c r="C78" s="16"/>
      <c r="D78" s="16">
        <v>0</v>
      </c>
      <c r="E78" s="16"/>
      <c r="F78" s="16">
        <f>SUM(C78:E78)</f>
        <v>0</v>
      </c>
    </row>
    <row r="79" spans="1:6" ht="25.5">
      <c r="A79" s="19" t="s">
        <v>403</v>
      </c>
      <c r="B79" s="19" t="s">
        <v>402</v>
      </c>
      <c r="C79" s="16">
        <v>0</v>
      </c>
      <c r="D79" s="16">
        <v>0</v>
      </c>
      <c r="E79" s="16"/>
      <c r="F79" s="16">
        <v>0</v>
      </c>
    </row>
    <row r="80" spans="1:6" ht="25.5">
      <c r="A80" s="19" t="s">
        <v>404</v>
      </c>
      <c r="B80" s="19" t="s">
        <v>405</v>
      </c>
      <c r="C80" s="16">
        <v>0</v>
      </c>
      <c r="D80" s="16">
        <v>0</v>
      </c>
      <c r="E80" s="16"/>
      <c r="F80" s="16">
        <v>0</v>
      </c>
    </row>
    <row r="81" spans="1:6" ht="25.5">
      <c r="A81" s="19" t="s">
        <v>406</v>
      </c>
      <c r="B81" s="19" t="s">
        <v>405</v>
      </c>
      <c r="C81" s="16">
        <v>0</v>
      </c>
      <c r="D81" s="16">
        <v>0</v>
      </c>
      <c r="E81" s="16"/>
      <c r="F81" s="16">
        <v>0</v>
      </c>
    </row>
    <row r="82" spans="1:6" ht="33" customHeight="1">
      <c r="A82" s="10" t="s">
        <v>26</v>
      </c>
      <c r="B82" s="11" t="s">
        <v>262</v>
      </c>
      <c r="C82" s="56" t="s">
        <v>28</v>
      </c>
      <c r="D82" s="56" t="s">
        <v>29</v>
      </c>
      <c r="E82" s="56" t="s">
        <v>30</v>
      </c>
      <c r="F82" s="57" t="s">
        <v>31</v>
      </c>
    </row>
    <row r="83" spans="1:6" ht="15">
      <c r="A83" s="23" t="s">
        <v>407</v>
      </c>
      <c r="B83" s="23" t="s">
        <v>408</v>
      </c>
      <c r="C83" s="47">
        <f>SUM(C78:C81)</f>
        <v>0</v>
      </c>
      <c r="D83" s="47">
        <f>SUM(D78:D81)</f>
        <v>0</v>
      </c>
      <c r="E83" s="47">
        <f>SUM(E78:E81)</f>
        <v>0</v>
      </c>
      <c r="F83" s="47">
        <f>SUM(C83:D83)</f>
        <v>0</v>
      </c>
    </row>
    <row r="84" spans="1:6" ht="15">
      <c r="A84" s="39" t="s">
        <v>409</v>
      </c>
      <c r="B84" s="19" t="s">
        <v>410</v>
      </c>
      <c r="C84" s="16">
        <v>0</v>
      </c>
      <c r="D84" s="16">
        <v>0</v>
      </c>
      <c r="E84" s="16"/>
      <c r="F84" s="16">
        <v>0</v>
      </c>
    </row>
    <row r="85" spans="1:6" ht="15">
      <c r="A85" s="39" t="s">
        <v>411</v>
      </c>
      <c r="B85" s="19" t="s">
        <v>412</v>
      </c>
      <c r="C85" s="16">
        <v>0</v>
      </c>
      <c r="D85" s="16">
        <v>0</v>
      </c>
      <c r="E85" s="16"/>
      <c r="F85" s="16">
        <v>0</v>
      </c>
    </row>
    <row r="86" spans="1:6" ht="15">
      <c r="A86" s="39" t="s">
        <v>413</v>
      </c>
      <c r="B86" s="19" t="s">
        <v>414</v>
      </c>
      <c r="C86" s="16">
        <v>0</v>
      </c>
      <c r="D86" s="16">
        <v>0</v>
      </c>
      <c r="E86" s="16"/>
      <c r="F86" s="16">
        <v>0</v>
      </c>
    </row>
    <row r="87" spans="1:6" ht="15">
      <c r="A87" s="39" t="s">
        <v>415</v>
      </c>
      <c r="B87" s="19" t="s">
        <v>416</v>
      </c>
      <c r="C87" s="16">
        <v>0</v>
      </c>
      <c r="D87" s="16">
        <v>0</v>
      </c>
      <c r="E87" s="16"/>
      <c r="F87" s="16">
        <v>0</v>
      </c>
    </row>
    <row r="88" spans="1:6" ht="15">
      <c r="A88" s="28" t="s">
        <v>417</v>
      </c>
      <c r="B88" s="19" t="s">
        <v>418</v>
      </c>
      <c r="C88" s="16">
        <v>0</v>
      </c>
      <c r="D88" s="16">
        <v>0</v>
      </c>
      <c r="E88" s="16"/>
      <c r="F88" s="16">
        <v>0</v>
      </c>
    </row>
    <row r="89" spans="1:6" ht="15">
      <c r="A89" s="38" t="s">
        <v>419</v>
      </c>
      <c r="B89" s="23" t="s">
        <v>420</v>
      </c>
      <c r="C89" s="47">
        <f>SUM(C72+C77+C83)</f>
        <v>0</v>
      </c>
      <c r="D89" s="47">
        <f>SUM(D72+D77+D83)</f>
        <v>0</v>
      </c>
      <c r="E89" s="47">
        <f>SUM(E72+E77+E83)</f>
        <v>0</v>
      </c>
      <c r="F89" s="47">
        <f>SUM(F72+F77+F83)</f>
        <v>0</v>
      </c>
    </row>
    <row r="90" spans="1:6" ht="15">
      <c r="A90" s="28" t="s">
        <v>421</v>
      </c>
      <c r="B90" s="19" t="s">
        <v>422</v>
      </c>
      <c r="C90" s="16">
        <v>0</v>
      </c>
      <c r="D90" s="16">
        <v>0</v>
      </c>
      <c r="E90" s="16"/>
      <c r="F90" s="16">
        <v>0</v>
      </c>
    </row>
    <row r="91" spans="1:6" ht="15">
      <c r="A91" s="28" t="s">
        <v>423</v>
      </c>
      <c r="B91" s="19" t="s">
        <v>424</v>
      </c>
      <c r="C91" s="16">
        <v>0</v>
      </c>
      <c r="D91" s="16">
        <v>0</v>
      </c>
      <c r="E91" s="16"/>
      <c r="F91" s="16">
        <v>0</v>
      </c>
    </row>
    <row r="92" spans="1:6" ht="15">
      <c r="A92" s="39" t="s">
        <v>425</v>
      </c>
      <c r="B92" s="19" t="s">
        <v>426</v>
      </c>
      <c r="C92" s="16">
        <v>0</v>
      </c>
      <c r="D92" s="16">
        <v>0</v>
      </c>
      <c r="E92" s="16"/>
      <c r="F92" s="16">
        <v>0</v>
      </c>
    </row>
    <row r="93" spans="1:6" ht="15">
      <c r="A93" s="39" t="s">
        <v>427</v>
      </c>
      <c r="B93" s="19" t="s">
        <v>428</v>
      </c>
      <c r="C93" s="16">
        <v>0</v>
      </c>
      <c r="D93" s="16">
        <v>0</v>
      </c>
      <c r="E93" s="16"/>
      <c r="F93" s="16">
        <v>0</v>
      </c>
    </row>
    <row r="94" spans="1:6" ht="15">
      <c r="A94" s="40" t="s">
        <v>429</v>
      </c>
      <c r="B94" s="23" t="s">
        <v>430</v>
      </c>
      <c r="C94" s="47">
        <f>SUM(C90:C93)</f>
        <v>0</v>
      </c>
      <c r="D94" s="47">
        <f>SUM(D90:D93)</f>
        <v>0</v>
      </c>
      <c r="E94" s="47">
        <f>SUM(E90:E93)</f>
        <v>0</v>
      </c>
      <c r="F94" s="47">
        <f>SUM(F90:F93)</f>
        <v>0</v>
      </c>
    </row>
    <row r="95" spans="1:6" ht="25.5">
      <c r="A95" s="38" t="s">
        <v>431</v>
      </c>
      <c r="B95" s="23" t="s">
        <v>432</v>
      </c>
      <c r="C95" s="47">
        <v>0</v>
      </c>
      <c r="D95" s="47">
        <v>0</v>
      </c>
      <c r="E95" s="47"/>
      <c r="F95" s="47">
        <v>0</v>
      </c>
    </row>
    <row r="96" spans="1:6" ht="15.75">
      <c r="A96" s="62" t="s">
        <v>433</v>
      </c>
      <c r="B96" s="63" t="s">
        <v>434</v>
      </c>
      <c r="C96" s="47">
        <f>SUM(C89+C94+C95)</f>
        <v>0</v>
      </c>
      <c r="D96" s="47">
        <f>SUM(D89+D94+D95)</f>
        <v>0</v>
      </c>
      <c r="E96" s="47">
        <f>SUM(E89+E94+E95)</f>
        <v>0</v>
      </c>
      <c r="F96" s="47">
        <f>SUM(F89+F94+F95)</f>
        <v>0</v>
      </c>
    </row>
    <row r="97" spans="1:6" ht="15.75">
      <c r="A97" s="61" t="s">
        <v>22</v>
      </c>
      <c r="B97" s="64"/>
      <c r="C97" s="47">
        <f>SUM(C18+C24+C38+C51+C57+C61+C65+C96)</f>
        <v>32991</v>
      </c>
      <c r="D97" s="47">
        <f>SUM(D18+D24+D38+D51+D57+D61+D65+D96)</f>
        <v>0</v>
      </c>
      <c r="E97" s="47">
        <f>SUM(E18+E24+E38+E51+E57+E61+E65+E96)</f>
        <v>0</v>
      </c>
      <c r="F97" s="47">
        <f>SUM(F18+F24+F38+F51+F57+F61+F65+F96)</f>
        <v>32991</v>
      </c>
    </row>
  </sheetData>
  <sheetProtection/>
  <mergeCells count="4">
    <mergeCell ref="A3:F3"/>
    <mergeCell ref="A4:F4"/>
    <mergeCell ref="A1:F1"/>
    <mergeCell ref="A2:F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7.57421875" style="1" customWidth="1"/>
    <col min="2" max="2" width="28.00390625" style="1" customWidth="1"/>
    <col min="3" max="4" width="21.140625" style="1" hidden="1" customWidth="1"/>
    <col min="5" max="5" width="18.421875" style="1" hidden="1" customWidth="1"/>
    <col min="6" max="16384" width="9.140625" style="1" customWidth="1"/>
  </cols>
  <sheetData>
    <row r="1" spans="1:2" ht="15">
      <c r="A1" s="131"/>
      <c r="B1" s="131"/>
    </row>
    <row r="2" spans="1:6" ht="15">
      <c r="A2" s="131" t="s">
        <v>627</v>
      </c>
      <c r="B2" s="131"/>
      <c r="C2" s="74"/>
      <c r="D2" s="74"/>
      <c r="E2" s="74"/>
      <c r="F2" s="74"/>
    </row>
    <row r="3" spans="1:6" ht="15.75">
      <c r="A3" s="132" t="s">
        <v>614</v>
      </c>
      <c r="B3" s="138"/>
      <c r="C3" s="75"/>
      <c r="D3" s="75"/>
      <c r="E3" s="75"/>
      <c r="F3" s="76"/>
    </row>
    <row r="4" spans="1:5" ht="16.5">
      <c r="A4" s="136" t="s">
        <v>435</v>
      </c>
      <c r="B4" s="137"/>
      <c r="C4" s="137"/>
      <c r="D4" s="137"/>
      <c r="E4" s="137"/>
    </row>
    <row r="5" ht="15">
      <c r="A5" s="65"/>
    </row>
    <row r="6" ht="15">
      <c r="A6" s="65"/>
    </row>
    <row r="7" spans="1:5" ht="66.75" customHeight="1">
      <c r="A7" s="66" t="s">
        <v>436</v>
      </c>
      <c r="B7" s="67" t="s">
        <v>437</v>
      </c>
      <c r="C7" s="68" t="s">
        <v>438</v>
      </c>
      <c r="D7" s="68" t="s">
        <v>438</v>
      </c>
      <c r="E7" s="69" t="s">
        <v>439</v>
      </c>
    </row>
    <row r="8" spans="1:5" ht="15">
      <c r="A8" s="68" t="s">
        <v>440</v>
      </c>
      <c r="B8" s="70"/>
      <c r="C8" s="70"/>
      <c r="D8" s="70"/>
      <c r="E8" s="16"/>
    </row>
    <row r="9" spans="1:5" ht="15">
      <c r="A9" s="68" t="s">
        <v>441</v>
      </c>
      <c r="B9" s="70"/>
      <c r="C9" s="70"/>
      <c r="D9" s="70"/>
      <c r="E9" s="16"/>
    </row>
    <row r="10" spans="1:5" ht="15">
      <c r="A10" s="68" t="s">
        <v>442</v>
      </c>
      <c r="B10" s="70"/>
      <c r="C10" s="70"/>
      <c r="D10" s="70"/>
      <c r="E10" s="16"/>
    </row>
    <row r="11" spans="1:5" ht="15">
      <c r="A11" s="68" t="s">
        <v>443</v>
      </c>
      <c r="B11" s="70"/>
      <c r="C11" s="70"/>
      <c r="D11" s="70"/>
      <c r="E11" s="16"/>
    </row>
    <row r="12" spans="1:5" ht="15">
      <c r="A12" s="71" t="s">
        <v>444</v>
      </c>
      <c r="B12" s="70"/>
      <c r="C12" s="70"/>
      <c r="D12" s="70"/>
      <c r="E12" s="16"/>
    </row>
    <row r="13" spans="1:5" ht="15">
      <c r="A13" s="68" t="s">
        <v>445</v>
      </c>
      <c r="B13" s="70"/>
      <c r="C13" s="70"/>
      <c r="D13" s="70"/>
      <c r="E13" s="16"/>
    </row>
    <row r="14" spans="1:5" ht="25.5">
      <c r="A14" s="68" t="s">
        <v>446</v>
      </c>
      <c r="B14" s="70"/>
      <c r="C14" s="70"/>
      <c r="D14" s="70"/>
      <c r="E14" s="16"/>
    </row>
    <row r="15" spans="1:5" ht="15">
      <c r="A15" s="68" t="s">
        <v>447</v>
      </c>
      <c r="B15" s="70"/>
      <c r="C15" s="70"/>
      <c r="D15" s="70"/>
      <c r="E15" s="16"/>
    </row>
    <row r="16" spans="1:5" ht="15">
      <c r="A16" s="68" t="s">
        <v>448</v>
      </c>
      <c r="B16" s="70"/>
      <c r="C16" s="70"/>
      <c r="D16" s="70"/>
      <c r="E16" s="16"/>
    </row>
    <row r="17" spans="1:5" ht="15">
      <c r="A17" s="68" t="s">
        <v>449</v>
      </c>
      <c r="B17" s="70"/>
      <c r="C17" s="70"/>
      <c r="D17" s="70"/>
      <c r="E17" s="16"/>
    </row>
    <row r="18" spans="1:5" ht="15">
      <c r="A18" s="68" t="s">
        <v>450</v>
      </c>
      <c r="B18" s="70"/>
      <c r="C18" s="70"/>
      <c r="D18" s="70"/>
      <c r="E18" s="16"/>
    </row>
    <row r="19" spans="1:5" ht="15">
      <c r="A19" s="68" t="s">
        <v>451</v>
      </c>
      <c r="B19" s="70"/>
      <c r="C19" s="70"/>
      <c r="D19" s="70"/>
      <c r="E19" s="16"/>
    </row>
    <row r="20" spans="1:5" ht="15">
      <c r="A20" s="71" t="s">
        <v>452</v>
      </c>
      <c r="B20" s="70"/>
      <c r="C20" s="70"/>
      <c r="D20" s="70"/>
      <c r="E20" s="16"/>
    </row>
    <row r="21" spans="1:5" ht="25.5">
      <c r="A21" s="68" t="s">
        <v>453</v>
      </c>
      <c r="B21" s="70">
        <v>2</v>
      </c>
      <c r="C21" s="70"/>
      <c r="D21" s="70"/>
      <c r="E21" s="16"/>
    </row>
    <row r="22" spans="1:5" ht="15">
      <c r="A22" s="68" t="s">
        <v>454</v>
      </c>
      <c r="B22" s="70">
        <v>0</v>
      </c>
      <c r="C22" s="70"/>
      <c r="D22" s="70"/>
      <c r="E22" s="16"/>
    </row>
    <row r="23" spans="1:5" ht="15">
      <c r="A23" s="68" t="s">
        <v>455</v>
      </c>
      <c r="B23" s="70">
        <v>1</v>
      </c>
      <c r="C23" s="70"/>
      <c r="D23" s="70"/>
      <c r="E23" s="16"/>
    </row>
    <row r="24" spans="1:5" ht="15">
      <c r="A24" s="71" t="s">
        <v>456</v>
      </c>
      <c r="B24" s="70">
        <f>SUM(B21:B23)</f>
        <v>3</v>
      </c>
      <c r="C24" s="70"/>
      <c r="D24" s="70"/>
      <c r="E24" s="16"/>
    </row>
    <row r="25" spans="1:5" ht="15">
      <c r="A25" s="68" t="s">
        <v>457</v>
      </c>
      <c r="B25" s="70">
        <v>1</v>
      </c>
      <c r="C25" s="70"/>
      <c r="D25" s="70"/>
      <c r="E25" s="16"/>
    </row>
    <row r="26" spans="1:5" ht="21" customHeight="1">
      <c r="A26" s="68" t="s">
        <v>458</v>
      </c>
      <c r="B26" s="70">
        <v>4</v>
      </c>
      <c r="C26" s="70"/>
      <c r="D26" s="70"/>
      <c r="E26" s="16"/>
    </row>
    <row r="27" spans="1:5" ht="25.5">
      <c r="A27" s="68" t="s">
        <v>459</v>
      </c>
      <c r="B27" s="70">
        <v>0</v>
      </c>
      <c r="C27" s="70"/>
      <c r="D27" s="70"/>
      <c r="E27" s="16"/>
    </row>
    <row r="28" spans="1:5" ht="15">
      <c r="A28" s="71" t="s">
        <v>460</v>
      </c>
      <c r="B28" s="70">
        <f>SUM(B25:B27)</f>
        <v>5</v>
      </c>
      <c r="C28" s="70"/>
      <c r="D28" s="70"/>
      <c r="E28" s="16"/>
    </row>
    <row r="29" spans="1:5" ht="25.5">
      <c r="A29" s="71" t="s">
        <v>461</v>
      </c>
      <c r="B29" s="73">
        <v>2</v>
      </c>
      <c r="C29" s="72"/>
      <c r="D29" s="72"/>
      <c r="E29" s="16"/>
    </row>
    <row r="30" spans="1:5" ht="25.5">
      <c r="A30" s="68" t="s">
        <v>462</v>
      </c>
      <c r="B30" s="70">
        <v>0</v>
      </c>
      <c r="C30" s="70"/>
      <c r="D30" s="70"/>
      <c r="E30" s="16"/>
    </row>
    <row r="31" spans="1:5" ht="38.25">
      <c r="A31" s="68" t="s">
        <v>463</v>
      </c>
      <c r="B31" s="70">
        <v>0</v>
      </c>
      <c r="C31" s="70"/>
      <c r="D31" s="70"/>
      <c r="E31" s="16"/>
    </row>
    <row r="32" spans="1:5" ht="25.5">
      <c r="A32" s="68" t="s">
        <v>464</v>
      </c>
      <c r="B32" s="70">
        <v>0</v>
      </c>
      <c r="C32" s="70"/>
      <c r="D32" s="70"/>
      <c r="E32" s="16"/>
    </row>
    <row r="33" spans="1:5" ht="15">
      <c r="A33" s="68" t="s">
        <v>465</v>
      </c>
      <c r="B33" s="70">
        <v>0</v>
      </c>
      <c r="C33" s="70"/>
      <c r="D33" s="70"/>
      <c r="E33" s="16"/>
    </row>
    <row r="34" spans="1:5" ht="38.25">
      <c r="A34" s="71" t="s">
        <v>466</v>
      </c>
      <c r="B34" s="70"/>
      <c r="C34" s="70"/>
      <c r="D34" s="70"/>
      <c r="E34" s="16"/>
    </row>
  </sheetData>
  <sheetProtection/>
  <mergeCells count="4">
    <mergeCell ref="A4:E4"/>
    <mergeCell ref="A1:B1"/>
    <mergeCell ref="A3:B3"/>
    <mergeCell ref="A2:B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54.28125" style="1" customWidth="1"/>
    <col min="2" max="2" width="15.28125" style="1" customWidth="1"/>
    <col min="3" max="3" width="17.7109375" style="1" customWidth="1"/>
    <col min="4" max="4" width="16.7109375" style="1" hidden="1" customWidth="1"/>
    <col min="5" max="5" width="17.00390625" style="1" hidden="1" customWidth="1"/>
    <col min="6" max="6" width="13.8515625" style="1" hidden="1" customWidth="1"/>
    <col min="7" max="7" width="10.7109375" style="1" hidden="1" customWidth="1"/>
    <col min="8" max="8" width="11.57421875" style="1" hidden="1" customWidth="1"/>
    <col min="9" max="16384" width="9.140625" style="1" customWidth="1"/>
  </cols>
  <sheetData>
    <row r="2" spans="1:6" ht="15">
      <c r="A2" s="131" t="s">
        <v>628</v>
      </c>
      <c r="B2" s="131"/>
      <c r="C2" s="131"/>
      <c r="D2" s="131"/>
      <c r="E2" s="131"/>
      <c r="F2" s="131"/>
    </row>
    <row r="3" spans="1:6" ht="15.75">
      <c r="A3" s="132" t="s">
        <v>614</v>
      </c>
      <c r="B3" s="133"/>
      <c r="C3" s="133"/>
      <c r="D3" s="133"/>
      <c r="E3" s="133"/>
      <c r="F3" s="134"/>
    </row>
    <row r="4" spans="1:8" ht="16.5">
      <c r="A4" s="136" t="s">
        <v>467</v>
      </c>
      <c r="B4" s="135"/>
      <c r="C4" s="135"/>
      <c r="D4" s="135"/>
      <c r="E4" s="135"/>
      <c r="F4" s="135"/>
      <c r="G4" s="135"/>
      <c r="H4" s="135"/>
    </row>
    <row r="5" spans="1:8" ht="19.5">
      <c r="A5" s="3"/>
      <c r="B5" s="8"/>
      <c r="C5" s="8"/>
      <c r="D5" s="8"/>
      <c r="E5" s="8"/>
      <c r="F5" s="8"/>
      <c r="G5" s="8"/>
      <c r="H5" s="8"/>
    </row>
    <row r="6" spans="1:8" ht="19.5">
      <c r="A6" s="3"/>
      <c r="B6" s="8"/>
      <c r="C6" s="8"/>
      <c r="D6" s="8"/>
      <c r="E6" s="8"/>
      <c r="F6" s="8"/>
      <c r="G6" s="8"/>
      <c r="H6" s="8"/>
    </row>
    <row r="7" spans="1:8" ht="19.5">
      <c r="A7" s="3"/>
      <c r="B7" s="8"/>
      <c r="C7" s="8"/>
      <c r="D7" s="8"/>
      <c r="E7" s="8"/>
      <c r="F7" s="8"/>
      <c r="G7" s="8"/>
      <c r="H7" s="8"/>
    </row>
    <row r="9" spans="1:8" ht="38.25">
      <c r="A9" s="10" t="s">
        <v>26</v>
      </c>
      <c r="B9" s="11" t="s">
        <v>27</v>
      </c>
      <c r="C9" s="12" t="s">
        <v>25</v>
      </c>
      <c r="D9" s="12" t="s">
        <v>468</v>
      </c>
      <c r="E9" s="12" t="s">
        <v>468</v>
      </c>
      <c r="F9" s="12" t="s">
        <v>468</v>
      </c>
      <c r="G9" s="12" t="s">
        <v>468</v>
      </c>
      <c r="H9" s="77" t="s">
        <v>439</v>
      </c>
    </row>
    <row r="10" spans="1:8" ht="15" hidden="1">
      <c r="A10" s="16"/>
      <c r="B10" s="16"/>
      <c r="C10" s="16"/>
      <c r="D10" s="16"/>
      <c r="E10" s="16"/>
      <c r="F10" s="16"/>
      <c r="G10" s="16"/>
      <c r="H10" s="16"/>
    </row>
    <row r="11" spans="1:8" ht="15" hidden="1">
      <c r="A11" s="16"/>
      <c r="B11" s="16"/>
      <c r="C11" s="16"/>
      <c r="D11" s="16"/>
      <c r="E11" s="16"/>
      <c r="F11" s="16"/>
      <c r="G11" s="16"/>
      <c r="H11" s="16"/>
    </row>
    <row r="12" spans="1:8" ht="15" hidden="1">
      <c r="A12" s="16"/>
      <c r="B12" s="16"/>
      <c r="C12" s="16"/>
      <c r="D12" s="16"/>
      <c r="E12" s="16"/>
      <c r="F12" s="16"/>
      <c r="G12" s="16"/>
      <c r="H12" s="16"/>
    </row>
    <row r="13" spans="1:8" ht="15" hidden="1">
      <c r="A13" s="16"/>
      <c r="B13" s="16"/>
      <c r="C13" s="16"/>
      <c r="D13" s="16"/>
      <c r="E13" s="16"/>
      <c r="F13" s="16"/>
      <c r="G13" s="16"/>
      <c r="H13" s="16"/>
    </row>
    <row r="14" spans="1:8" ht="15" hidden="1">
      <c r="A14" s="28" t="s">
        <v>168</v>
      </c>
      <c r="B14" s="22" t="s">
        <v>169</v>
      </c>
      <c r="C14" s="16"/>
      <c r="D14" s="16"/>
      <c r="E14" s="16"/>
      <c r="F14" s="16"/>
      <c r="G14" s="16"/>
      <c r="H14" s="16"/>
    </row>
    <row r="15" spans="1:8" ht="15" hidden="1">
      <c r="A15" s="28"/>
      <c r="B15" s="22"/>
      <c r="C15" s="16"/>
      <c r="D15" s="16"/>
      <c r="E15" s="16"/>
      <c r="F15" s="16"/>
      <c r="G15" s="16"/>
      <c r="H15" s="16"/>
    </row>
    <row r="16" spans="1:8" ht="15" hidden="1">
      <c r="A16" s="28"/>
      <c r="B16" s="22"/>
      <c r="C16" s="16"/>
      <c r="D16" s="16"/>
      <c r="E16" s="16"/>
      <c r="F16" s="16"/>
      <c r="G16" s="16"/>
      <c r="H16" s="16"/>
    </row>
    <row r="17" spans="1:8" ht="15" hidden="1">
      <c r="A17" s="28"/>
      <c r="B17" s="22"/>
      <c r="C17" s="16"/>
      <c r="D17" s="16"/>
      <c r="E17" s="16"/>
      <c r="F17" s="16"/>
      <c r="G17" s="16"/>
      <c r="H17" s="16"/>
    </row>
    <row r="18" spans="1:8" ht="15" hidden="1">
      <c r="A18" s="28"/>
      <c r="B18" s="22"/>
      <c r="C18" s="16"/>
      <c r="D18" s="16"/>
      <c r="E18" s="16"/>
      <c r="F18" s="16"/>
      <c r="G18" s="16"/>
      <c r="H18" s="16"/>
    </row>
    <row r="19" spans="1:8" s="49" customFormat="1" ht="22.5" customHeight="1">
      <c r="A19" s="38" t="s">
        <v>469</v>
      </c>
      <c r="B19" s="58" t="s">
        <v>171</v>
      </c>
      <c r="C19" s="47"/>
      <c r="D19" s="47"/>
      <c r="E19" s="47"/>
      <c r="F19" s="47"/>
      <c r="G19" s="47"/>
      <c r="H19" s="47"/>
    </row>
    <row r="20" spans="1:8" ht="15" hidden="1">
      <c r="A20" s="28"/>
      <c r="B20" s="22"/>
      <c r="C20" s="16"/>
      <c r="D20" s="16"/>
      <c r="E20" s="16"/>
      <c r="F20" s="16"/>
      <c r="G20" s="16"/>
      <c r="H20" s="16"/>
    </row>
    <row r="21" spans="1:8" ht="15" hidden="1">
      <c r="A21" s="28"/>
      <c r="B21" s="22"/>
      <c r="C21" s="16"/>
      <c r="D21" s="16"/>
      <c r="E21" s="16"/>
      <c r="F21" s="16"/>
      <c r="G21" s="16"/>
      <c r="H21" s="16"/>
    </row>
    <row r="22" spans="1:8" ht="15" hidden="1">
      <c r="A22" s="28"/>
      <c r="B22" s="22"/>
      <c r="C22" s="16"/>
      <c r="D22" s="16"/>
      <c r="E22" s="16"/>
      <c r="F22" s="16"/>
      <c r="G22" s="16"/>
      <c r="H22" s="16"/>
    </row>
    <row r="23" spans="1:8" ht="15" hidden="1">
      <c r="A23" s="28"/>
      <c r="B23" s="22"/>
      <c r="C23" s="16"/>
      <c r="D23" s="16"/>
      <c r="E23" s="16"/>
      <c r="F23" s="16"/>
      <c r="G23" s="16"/>
      <c r="H23" s="16"/>
    </row>
    <row r="24" spans="1:8" ht="15" hidden="1">
      <c r="A24" s="19" t="s">
        <v>172</v>
      </c>
      <c r="B24" s="22" t="s">
        <v>173</v>
      </c>
      <c r="C24" s="16"/>
      <c r="D24" s="16"/>
      <c r="E24" s="16"/>
      <c r="F24" s="16"/>
      <c r="G24" s="16"/>
      <c r="H24" s="16"/>
    </row>
    <row r="25" spans="1:8" ht="15" hidden="1">
      <c r="A25" s="19"/>
      <c r="B25" s="22"/>
      <c r="C25" s="16"/>
      <c r="D25" s="16"/>
      <c r="E25" s="16"/>
      <c r="F25" s="16"/>
      <c r="G25" s="16"/>
      <c r="H25" s="16"/>
    </row>
    <row r="26" spans="1:8" ht="15" hidden="1">
      <c r="A26" s="19"/>
      <c r="B26" s="22"/>
      <c r="C26" s="16"/>
      <c r="D26" s="16"/>
      <c r="E26" s="16"/>
      <c r="F26" s="16"/>
      <c r="G26" s="16"/>
      <c r="H26" s="16"/>
    </row>
    <row r="27" spans="1:8" ht="15" hidden="1">
      <c r="A27" s="28" t="s">
        <v>174</v>
      </c>
      <c r="B27" s="22" t="s">
        <v>175</v>
      </c>
      <c r="C27" s="16"/>
      <c r="D27" s="16"/>
      <c r="E27" s="16"/>
      <c r="F27" s="16"/>
      <c r="G27" s="16"/>
      <c r="H27" s="16"/>
    </row>
    <row r="28" spans="1:8" ht="15" hidden="1">
      <c r="A28" s="28"/>
      <c r="B28" s="22"/>
      <c r="C28" s="16"/>
      <c r="D28" s="16"/>
      <c r="E28" s="16"/>
      <c r="F28" s="16"/>
      <c r="G28" s="16"/>
      <c r="H28" s="16"/>
    </row>
    <row r="29" spans="1:8" ht="15" hidden="1">
      <c r="A29" s="28"/>
      <c r="B29" s="22"/>
      <c r="C29" s="16"/>
      <c r="D29" s="16"/>
      <c r="E29" s="16"/>
      <c r="F29" s="16"/>
      <c r="G29" s="16"/>
      <c r="H29" s="16"/>
    </row>
    <row r="30" spans="1:8" ht="15" hidden="1">
      <c r="A30" s="28" t="s">
        <v>176</v>
      </c>
      <c r="B30" s="22" t="s">
        <v>177</v>
      </c>
      <c r="C30" s="16"/>
      <c r="D30" s="16"/>
      <c r="E30" s="16"/>
      <c r="F30" s="16"/>
      <c r="G30" s="16"/>
      <c r="H30" s="16"/>
    </row>
    <row r="31" spans="1:8" ht="15" hidden="1">
      <c r="A31" s="28"/>
      <c r="B31" s="22"/>
      <c r="C31" s="16"/>
      <c r="D31" s="16"/>
      <c r="E31" s="16"/>
      <c r="F31" s="16"/>
      <c r="G31" s="16"/>
      <c r="H31" s="16"/>
    </row>
    <row r="32" spans="1:8" ht="15" hidden="1">
      <c r="A32" s="28"/>
      <c r="B32" s="22"/>
      <c r="C32" s="16"/>
      <c r="D32" s="16"/>
      <c r="E32" s="16"/>
      <c r="F32" s="16"/>
      <c r="G32" s="16"/>
      <c r="H32" s="16"/>
    </row>
    <row r="33" spans="1:8" ht="15" hidden="1">
      <c r="A33" s="19" t="s">
        <v>178</v>
      </c>
      <c r="B33" s="22" t="s">
        <v>179</v>
      </c>
      <c r="C33" s="16"/>
      <c r="D33" s="16"/>
      <c r="E33" s="16"/>
      <c r="F33" s="16"/>
      <c r="G33" s="16"/>
      <c r="H33" s="16"/>
    </row>
    <row r="34" spans="1:8" ht="18" customHeight="1">
      <c r="A34" s="19" t="s">
        <v>615</v>
      </c>
      <c r="B34" s="22"/>
      <c r="C34" s="16">
        <v>608</v>
      </c>
      <c r="D34" s="16"/>
      <c r="E34" s="16"/>
      <c r="F34" s="16"/>
      <c r="G34" s="16"/>
      <c r="H34" s="16"/>
    </row>
    <row r="35" spans="1:8" ht="24" customHeight="1">
      <c r="A35" s="19" t="s">
        <v>180</v>
      </c>
      <c r="B35" s="22" t="s">
        <v>181</v>
      </c>
      <c r="C35" s="16">
        <v>165</v>
      </c>
      <c r="D35" s="16"/>
      <c r="E35" s="16"/>
      <c r="F35" s="16"/>
      <c r="G35" s="16"/>
      <c r="H35" s="16"/>
    </row>
    <row r="36" spans="1:8" ht="22.5" customHeight="1">
      <c r="A36" s="78" t="s">
        <v>182</v>
      </c>
      <c r="B36" s="79" t="s">
        <v>183</v>
      </c>
      <c r="C36" s="47">
        <f>SUM(C34:C35)</f>
        <v>773</v>
      </c>
      <c r="D36" s="16"/>
      <c r="E36" s="16"/>
      <c r="F36" s="16"/>
      <c r="G36" s="16"/>
      <c r="H36" s="16"/>
    </row>
    <row r="37" spans="1:8" ht="15.75" hidden="1">
      <c r="A37" s="80"/>
      <c r="B37" s="58"/>
      <c r="C37" s="16"/>
      <c r="D37" s="16"/>
      <c r="E37" s="16"/>
      <c r="F37" s="16"/>
      <c r="G37" s="16"/>
      <c r="H37" s="16"/>
    </row>
    <row r="38" spans="1:8" ht="15.75" hidden="1">
      <c r="A38" s="80"/>
      <c r="B38" s="58"/>
      <c r="C38" s="16"/>
      <c r="D38" s="16"/>
      <c r="E38" s="16"/>
      <c r="F38" s="16"/>
      <c r="G38" s="16"/>
      <c r="H38" s="16"/>
    </row>
    <row r="39" spans="1:8" ht="15.75" hidden="1">
      <c r="A39" s="80"/>
      <c r="B39" s="58"/>
      <c r="C39" s="16"/>
      <c r="D39" s="16"/>
      <c r="E39" s="16"/>
      <c r="F39" s="16"/>
      <c r="G39" s="16"/>
      <c r="H39" s="16"/>
    </row>
    <row r="40" spans="1:8" ht="15.75" hidden="1">
      <c r="A40" s="80"/>
      <c r="B40" s="58"/>
      <c r="C40" s="16"/>
      <c r="D40" s="16"/>
      <c r="E40" s="16"/>
      <c r="F40" s="16"/>
      <c r="G40" s="16"/>
      <c r="H40" s="16"/>
    </row>
    <row r="41" spans="1:8" ht="15" hidden="1">
      <c r="A41" s="28" t="s">
        <v>184</v>
      </c>
      <c r="B41" s="22" t="s">
        <v>185</v>
      </c>
      <c r="C41" s="16"/>
      <c r="D41" s="16"/>
      <c r="E41" s="16"/>
      <c r="F41" s="16"/>
      <c r="G41" s="16"/>
      <c r="H41" s="16"/>
    </row>
    <row r="42" spans="1:8" ht="15" hidden="1">
      <c r="A42" s="28"/>
      <c r="B42" s="22"/>
      <c r="C42" s="16"/>
      <c r="D42" s="16"/>
      <c r="E42" s="16"/>
      <c r="F42" s="16"/>
      <c r="G42" s="16"/>
      <c r="H42" s="16"/>
    </row>
    <row r="43" spans="1:8" ht="15" hidden="1">
      <c r="A43" s="28"/>
      <c r="B43" s="22"/>
      <c r="C43" s="16"/>
      <c r="D43" s="16"/>
      <c r="E43" s="16"/>
      <c r="F43" s="16"/>
      <c r="G43" s="16"/>
      <c r="H43" s="16"/>
    </row>
    <row r="44" spans="1:8" ht="15" hidden="1">
      <c r="A44" s="28"/>
      <c r="B44" s="22"/>
      <c r="C44" s="16"/>
      <c r="D44" s="16"/>
      <c r="E44" s="16"/>
      <c r="F44" s="16"/>
      <c r="G44" s="16"/>
      <c r="H44" s="16"/>
    </row>
    <row r="45" spans="1:8" ht="15" hidden="1">
      <c r="A45" s="28"/>
      <c r="B45" s="22"/>
      <c r="C45" s="16"/>
      <c r="D45" s="16"/>
      <c r="E45" s="16"/>
      <c r="F45" s="16"/>
      <c r="G45" s="16"/>
      <c r="H45" s="16"/>
    </row>
    <row r="46" spans="1:8" ht="15" hidden="1">
      <c r="A46" s="28" t="s">
        <v>186</v>
      </c>
      <c r="B46" s="22" t="s">
        <v>187</v>
      </c>
      <c r="C46" s="16"/>
      <c r="D46" s="16"/>
      <c r="E46" s="16"/>
      <c r="F46" s="16"/>
      <c r="G46" s="16"/>
      <c r="H46" s="16"/>
    </row>
    <row r="47" spans="1:8" ht="15" hidden="1">
      <c r="A47" s="28"/>
      <c r="B47" s="22"/>
      <c r="C47" s="16"/>
      <c r="D47" s="16"/>
      <c r="E47" s="16"/>
      <c r="F47" s="16"/>
      <c r="G47" s="16"/>
      <c r="H47" s="16"/>
    </row>
    <row r="48" spans="1:8" ht="15" hidden="1">
      <c r="A48" s="28"/>
      <c r="B48" s="22"/>
      <c r="C48" s="16"/>
      <c r="D48" s="16"/>
      <c r="E48" s="16"/>
      <c r="F48" s="16"/>
      <c r="G48" s="16"/>
      <c r="H48" s="16"/>
    </row>
    <row r="49" spans="1:8" ht="15" hidden="1">
      <c r="A49" s="28"/>
      <c r="B49" s="22"/>
      <c r="C49" s="16"/>
      <c r="D49" s="16"/>
      <c r="E49" s="16"/>
      <c r="F49" s="16"/>
      <c r="G49" s="16"/>
      <c r="H49" s="16"/>
    </row>
    <row r="50" spans="1:8" ht="15" hidden="1">
      <c r="A50" s="28"/>
      <c r="B50" s="22"/>
      <c r="C50" s="16"/>
      <c r="D50" s="16"/>
      <c r="E50" s="16"/>
      <c r="F50" s="16"/>
      <c r="G50" s="16"/>
      <c r="H50" s="16"/>
    </row>
    <row r="51" spans="1:8" s="49" customFormat="1" ht="25.5" customHeight="1">
      <c r="A51" s="38" t="s">
        <v>188</v>
      </c>
      <c r="B51" s="58" t="s">
        <v>189</v>
      </c>
      <c r="C51" s="47"/>
      <c r="D51" s="47"/>
      <c r="E51" s="47"/>
      <c r="F51" s="47"/>
      <c r="G51" s="47"/>
      <c r="H51" s="47"/>
    </row>
    <row r="52" spans="1:8" s="49" customFormat="1" ht="25.5" customHeight="1">
      <c r="A52" s="28" t="s">
        <v>616</v>
      </c>
      <c r="B52" s="58"/>
      <c r="C52" s="47">
        <v>820</v>
      </c>
      <c r="D52" s="47"/>
      <c r="E52" s="47"/>
      <c r="F52" s="47"/>
      <c r="G52" s="47"/>
      <c r="H52" s="47"/>
    </row>
    <row r="53" spans="1:8" s="49" customFormat="1" ht="22.5" customHeight="1">
      <c r="A53" s="28" t="s">
        <v>611</v>
      </c>
      <c r="B53" s="58"/>
      <c r="C53" s="16">
        <v>1661</v>
      </c>
      <c r="D53" s="47"/>
      <c r="E53" s="47"/>
      <c r="F53" s="47"/>
      <c r="G53" s="47"/>
      <c r="H53" s="47"/>
    </row>
    <row r="54" spans="1:8" ht="21" customHeight="1">
      <c r="A54" s="28" t="s">
        <v>474</v>
      </c>
      <c r="B54" s="22"/>
      <c r="C54" s="16">
        <v>5489</v>
      </c>
      <c r="D54" s="16"/>
      <c r="E54" s="16"/>
      <c r="F54" s="16"/>
      <c r="G54" s="16"/>
      <c r="H54" s="16"/>
    </row>
    <row r="55" spans="1:8" ht="24.75" customHeight="1">
      <c r="A55" s="28" t="s">
        <v>190</v>
      </c>
      <c r="B55" s="22" t="s">
        <v>191</v>
      </c>
      <c r="C55" s="16">
        <v>2152</v>
      </c>
      <c r="D55" s="16"/>
      <c r="E55" s="16"/>
      <c r="F55" s="16"/>
      <c r="G55" s="16"/>
      <c r="H55" s="16"/>
    </row>
    <row r="56" spans="1:8" ht="15.75">
      <c r="A56" s="78" t="s">
        <v>192</v>
      </c>
      <c r="B56" s="79" t="s">
        <v>193</v>
      </c>
      <c r="C56" s="47">
        <f>SUM(C52:C55)</f>
        <v>10122</v>
      </c>
      <c r="D56" s="16"/>
      <c r="E56" s="16"/>
      <c r="F56" s="16"/>
      <c r="G56" s="16"/>
      <c r="H56" s="16"/>
    </row>
    <row r="59" spans="1:7" ht="15" hidden="1">
      <c r="A59" s="6" t="s">
        <v>470</v>
      </c>
      <c r="B59" s="6" t="s">
        <v>471</v>
      </c>
      <c r="C59" s="6" t="s">
        <v>472</v>
      </c>
      <c r="D59" s="6" t="s">
        <v>473</v>
      </c>
      <c r="E59" s="81"/>
      <c r="F59" s="81"/>
      <c r="G59" s="81"/>
    </row>
    <row r="60" spans="1:7" ht="15" hidden="1">
      <c r="A60" s="82"/>
      <c r="B60" s="82"/>
      <c r="C60" s="82"/>
      <c r="D60" s="82"/>
      <c r="E60" s="81"/>
      <c r="F60" s="81"/>
      <c r="G60" s="81"/>
    </row>
    <row r="61" spans="1:7" ht="15" hidden="1">
      <c r="A61" s="82"/>
      <c r="B61" s="82"/>
      <c r="C61" s="82"/>
      <c r="D61" s="82"/>
      <c r="E61" s="81"/>
      <c r="F61" s="81"/>
      <c r="G61" s="81"/>
    </row>
    <row r="62" spans="1:7" ht="15" hidden="1">
      <c r="A62" s="82"/>
      <c r="B62" s="82"/>
      <c r="C62" s="82"/>
      <c r="D62" s="82"/>
      <c r="E62" s="81"/>
      <c r="F62" s="81"/>
      <c r="G62" s="81"/>
    </row>
    <row r="63" spans="1:7" ht="15" hidden="1">
      <c r="A63" s="82"/>
      <c r="B63" s="82"/>
      <c r="C63" s="82"/>
      <c r="D63" s="82"/>
      <c r="E63" s="81"/>
      <c r="F63" s="81"/>
      <c r="G63" s="81"/>
    </row>
    <row r="64" spans="1:7" ht="15" hidden="1">
      <c r="A64" s="28" t="s">
        <v>168</v>
      </c>
      <c r="B64" s="22" t="s">
        <v>169</v>
      </c>
      <c r="C64" s="82"/>
      <c r="D64" s="82"/>
      <c r="E64" s="81"/>
      <c r="F64" s="81"/>
      <c r="G64" s="81"/>
    </row>
    <row r="65" spans="1:7" ht="15" hidden="1">
      <c r="A65" s="28"/>
      <c r="B65" s="22"/>
      <c r="C65" s="82"/>
      <c r="D65" s="82"/>
      <c r="E65" s="81"/>
      <c r="F65" s="81"/>
      <c r="G65" s="81"/>
    </row>
    <row r="66" spans="1:7" ht="15" hidden="1">
      <c r="A66" s="28"/>
      <c r="B66" s="22"/>
      <c r="C66" s="82"/>
      <c r="D66" s="82"/>
      <c r="E66" s="81"/>
      <c r="F66" s="81"/>
      <c r="G66" s="81"/>
    </row>
    <row r="67" spans="1:7" ht="15" hidden="1">
      <c r="A67" s="28"/>
      <c r="B67" s="22"/>
      <c r="C67" s="82"/>
      <c r="D67" s="82"/>
      <c r="E67" s="81"/>
      <c r="F67" s="81"/>
      <c r="G67" s="81"/>
    </row>
    <row r="68" spans="1:7" ht="15" hidden="1">
      <c r="A68" s="28"/>
      <c r="B68" s="22"/>
      <c r="C68" s="82"/>
      <c r="D68" s="82"/>
      <c r="E68" s="81"/>
      <c r="F68" s="81"/>
      <c r="G68" s="81"/>
    </row>
    <row r="69" spans="1:7" ht="15" hidden="1">
      <c r="A69" s="28" t="s">
        <v>469</v>
      </c>
      <c r="B69" s="22" t="s">
        <v>171</v>
      </c>
      <c r="C69" s="82"/>
      <c r="D69" s="82"/>
      <c r="E69" s="81"/>
      <c r="F69" s="81"/>
      <c r="G69" s="81"/>
    </row>
    <row r="70" spans="1:7" ht="15" hidden="1">
      <c r="A70" s="28"/>
      <c r="B70" s="22"/>
      <c r="C70" s="82"/>
      <c r="D70" s="82"/>
      <c r="E70" s="81"/>
      <c r="F70" s="81"/>
      <c r="G70" s="81"/>
    </row>
    <row r="71" spans="1:7" ht="15" hidden="1">
      <c r="A71" s="28"/>
      <c r="B71" s="22"/>
      <c r="C71" s="82"/>
      <c r="D71" s="82"/>
      <c r="E71" s="81"/>
      <c r="F71" s="81"/>
      <c r="G71" s="81"/>
    </row>
    <row r="72" spans="1:7" ht="15" hidden="1">
      <c r="A72" s="28"/>
      <c r="B72" s="22"/>
      <c r="C72" s="82"/>
      <c r="D72" s="82"/>
      <c r="E72" s="81"/>
      <c r="F72" s="81"/>
      <c r="G72" s="81"/>
    </row>
    <row r="73" spans="1:7" ht="15" hidden="1">
      <c r="A73" s="28"/>
      <c r="B73" s="22"/>
      <c r="C73" s="82"/>
      <c r="D73" s="82"/>
      <c r="E73" s="81"/>
      <c r="F73" s="81"/>
      <c r="G73" s="81"/>
    </row>
    <row r="74" spans="1:7" ht="15" hidden="1">
      <c r="A74" s="19" t="s">
        <v>172</v>
      </c>
      <c r="B74" s="22" t="s">
        <v>173</v>
      </c>
      <c r="C74" s="82"/>
      <c r="D74" s="82"/>
      <c r="E74" s="81"/>
      <c r="F74" s="81"/>
      <c r="G74" s="81"/>
    </row>
    <row r="75" spans="1:7" ht="15" hidden="1">
      <c r="A75" s="19"/>
      <c r="B75" s="22"/>
      <c r="C75" s="82"/>
      <c r="D75" s="82"/>
      <c r="E75" s="81"/>
      <c r="F75" s="81"/>
      <c r="G75" s="81"/>
    </row>
    <row r="76" spans="1:7" ht="15" hidden="1">
      <c r="A76" s="19"/>
      <c r="B76" s="22"/>
      <c r="C76" s="82"/>
      <c r="D76" s="82"/>
      <c r="E76" s="81"/>
      <c r="F76" s="81"/>
      <c r="G76" s="81"/>
    </row>
    <row r="77" spans="1:7" ht="15" hidden="1">
      <c r="A77" s="28" t="s">
        <v>174</v>
      </c>
      <c r="B77" s="22" t="s">
        <v>175</v>
      </c>
      <c r="C77" s="82"/>
      <c r="D77" s="82"/>
      <c r="E77" s="81"/>
      <c r="F77" s="81"/>
      <c r="G77" s="81"/>
    </row>
    <row r="78" spans="1:7" ht="15.75" hidden="1">
      <c r="A78" s="78" t="s">
        <v>182</v>
      </c>
      <c r="B78" s="79" t="s">
        <v>183</v>
      </c>
      <c r="C78" s="82"/>
      <c r="D78" s="82"/>
      <c r="E78" s="81"/>
      <c r="F78" s="81"/>
      <c r="G78" s="81"/>
    </row>
    <row r="79" spans="1:7" ht="15.75" hidden="1">
      <c r="A79" s="80"/>
      <c r="B79" s="58"/>
      <c r="C79" s="82"/>
      <c r="D79" s="82"/>
      <c r="E79" s="81"/>
      <c r="F79" s="81"/>
      <c r="G79" s="81"/>
    </row>
    <row r="80" spans="1:7" ht="15.75" hidden="1">
      <c r="A80" s="80"/>
      <c r="B80" s="58"/>
      <c r="C80" s="82"/>
      <c r="D80" s="82"/>
      <c r="E80" s="81"/>
      <c r="F80" s="81"/>
      <c r="G80" s="81"/>
    </row>
    <row r="81" spans="1:7" ht="15.75" hidden="1">
      <c r="A81" s="80"/>
      <c r="B81" s="58"/>
      <c r="C81" s="82"/>
      <c r="D81" s="82"/>
      <c r="E81" s="81"/>
      <c r="F81" s="81"/>
      <c r="G81" s="81"/>
    </row>
    <row r="82" spans="1:7" ht="15.75" hidden="1">
      <c r="A82" s="80"/>
      <c r="B82" s="58"/>
      <c r="C82" s="82"/>
      <c r="D82" s="82"/>
      <c r="E82" s="81"/>
      <c r="F82" s="81"/>
      <c r="G82" s="81"/>
    </row>
    <row r="83" spans="1:7" ht="15" hidden="1">
      <c r="A83" s="28" t="s">
        <v>184</v>
      </c>
      <c r="B83" s="22" t="s">
        <v>185</v>
      </c>
      <c r="C83" s="82"/>
      <c r="D83" s="82"/>
      <c r="E83" s="81"/>
      <c r="F83" s="81"/>
      <c r="G83" s="81"/>
    </row>
    <row r="84" spans="1:7" ht="15" hidden="1">
      <c r="A84" s="28"/>
      <c r="B84" s="22"/>
      <c r="C84" s="82"/>
      <c r="D84" s="82"/>
      <c r="E84" s="81"/>
      <c r="F84" s="81"/>
      <c r="G84" s="81"/>
    </row>
    <row r="85" spans="1:7" ht="15" hidden="1">
      <c r="A85" s="28"/>
      <c r="B85" s="22"/>
      <c r="C85" s="82"/>
      <c r="D85" s="82"/>
      <c r="E85" s="81"/>
      <c r="F85" s="81"/>
      <c r="G85" s="81"/>
    </row>
    <row r="86" spans="1:7" ht="15" hidden="1">
      <c r="A86" s="28"/>
      <c r="B86" s="22"/>
      <c r="C86" s="82"/>
      <c r="D86" s="82"/>
      <c r="E86" s="81"/>
      <c r="F86" s="81"/>
      <c r="G86" s="81"/>
    </row>
    <row r="87" spans="1:7" ht="15" hidden="1">
      <c r="A87" s="28"/>
      <c r="B87" s="22"/>
      <c r="C87" s="82"/>
      <c r="D87" s="82"/>
      <c r="E87" s="81"/>
      <c r="F87" s="81"/>
      <c r="G87" s="81"/>
    </row>
    <row r="88" spans="1:7" ht="15" hidden="1">
      <c r="A88" s="28" t="s">
        <v>186</v>
      </c>
      <c r="B88" s="22" t="s">
        <v>187</v>
      </c>
      <c r="C88" s="82"/>
      <c r="D88" s="82"/>
      <c r="E88" s="81"/>
      <c r="F88" s="81"/>
      <c r="G88" s="81"/>
    </row>
    <row r="89" spans="1:7" ht="15" hidden="1">
      <c r="A89" s="28"/>
      <c r="B89" s="22"/>
      <c r="C89" s="82"/>
      <c r="D89" s="82"/>
      <c r="E89" s="81"/>
      <c r="F89" s="81"/>
      <c r="G89" s="81"/>
    </row>
    <row r="90" spans="1:7" ht="15" hidden="1">
      <c r="A90" s="28"/>
      <c r="B90" s="22"/>
      <c r="C90" s="82"/>
      <c r="D90" s="82"/>
      <c r="E90" s="81"/>
      <c r="F90" s="81"/>
      <c r="G90" s="81"/>
    </row>
    <row r="91" spans="1:7" ht="15" hidden="1">
      <c r="A91" s="28"/>
      <c r="B91" s="22"/>
      <c r="C91" s="82"/>
      <c r="D91" s="82"/>
      <c r="E91" s="81"/>
      <c r="F91" s="81"/>
      <c r="G91" s="81"/>
    </row>
    <row r="92" spans="1:7" ht="15" hidden="1">
      <c r="A92" s="28"/>
      <c r="B92" s="22"/>
      <c r="C92" s="82"/>
      <c r="D92" s="82"/>
      <c r="E92" s="81"/>
      <c r="F92" s="81"/>
      <c r="G92" s="81"/>
    </row>
    <row r="93" spans="1:7" ht="15" hidden="1">
      <c r="A93" s="28" t="s">
        <v>188</v>
      </c>
      <c r="B93" s="22" t="s">
        <v>189</v>
      </c>
      <c r="C93" s="82"/>
      <c r="D93" s="82"/>
      <c r="E93" s="81"/>
      <c r="F93" s="81"/>
      <c r="G93" s="81"/>
    </row>
    <row r="94" spans="1:7" ht="15.75" hidden="1">
      <c r="A94" s="78" t="s">
        <v>192</v>
      </c>
      <c r="B94" s="79" t="s">
        <v>193</v>
      </c>
      <c r="C94" s="82"/>
      <c r="D94" s="82"/>
      <c r="E94" s="81"/>
      <c r="F94" s="81"/>
      <c r="G94" s="81"/>
    </row>
  </sheetData>
  <sheetProtection/>
  <mergeCells count="3">
    <mergeCell ref="A4:H4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25.7109375" style="1" customWidth="1"/>
    <col min="4" max="8" width="0" style="1" hidden="1" customWidth="1"/>
    <col min="9" max="16384" width="9.140625" style="1" customWidth="1"/>
  </cols>
  <sheetData>
    <row r="1" spans="1:3" ht="15">
      <c r="A1" s="131"/>
      <c r="B1" s="131"/>
      <c r="C1" s="131"/>
    </row>
    <row r="2" spans="1:6" ht="15">
      <c r="A2" s="131" t="s">
        <v>629</v>
      </c>
      <c r="B2" s="131"/>
      <c r="C2" s="131"/>
      <c r="D2" s="131"/>
      <c r="E2" s="131"/>
      <c r="F2" s="131"/>
    </row>
    <row r="3" spans="1:6" ht="15.75">
      <c r="A3" s="132" t="s">
        <v>614</v>
      </c>
      <c r="B3" s="133"/>
      <c r="C3" s="133"/>
      <c r="D3" s="133"/>
      <c r="E3" s="133"/>
      <c r="F3" s="134"/>
    </row>
    <row r="4" spans="1:8" ht="16.5">
      <c r="A4" s="136" t="s">
        <v>475</v>
      </c>
      <c r="B4" s="135"/>
      <c r="C4" s="135"/>
      <c r="D4" s="135"/>
      <c r="E4" s="135"/>
      <c r="F4" s="135"/>
      <c r="G4" s="135"/>
      <c r="H4" s="135"/>
    </row>
    <row r="5" ht="19.5">
      <c r="A5" s="9"/>
    </row>
    <row r="7" spans="1:8" ht="39">
      <c r="A7" s="10" t="s">
        <v>26</v>
      </c>
      <c r="B7" s="11" t="s">
        <v>27</v>
      </c>
      <c r="C7" s="83" t="s">
        <v>25</v>
      </c>
      <c r="D7" s="83" t="s">
        <v>468</v>
      </c>
      <c r="E7" s="83" t="s">
        <v>468</v>
      </c>
      <c r="F7" s="83" t="s">
        <v>468</v>
      </c>
      <c r="G7" s="83" t="s">
        <v>468</v>
      </c>
      <c r="H7" s="84" t="s">
        <v>439</v>
      </c>
    </row>
    <row r="8" spans="1:8" ht="15" hidden="1">
      <c r="A8" s="16"/>
      <c r="B8" s="16"/>
      <c r="C8" s="16"/>
      <c r="D8" s="16"/>
      <c r="E8" s="16"/>
      <c r="F8" s="16"/>
      <c r="G8" s="16"/>
      <c r="H8" s="16"/>
    </row>
    <row r="9" spans="1:8" ht="15" hidden="1">
      <c r="A9" s="16"/>
      <c r="B9" s="16"/>
      <c r="C9" s="16"/>
      <c r="D9" s="16"/>
      <c r="E9" s="16"/>
      <c r="F9" s="16"/>
      <c r="G9" s="16"/>
      <c r="H9" s="16"/>
    </row>
    <row r="10" spans="1:8" ht="15" hidden="1">
      <c r="A10" s="16"/>
      <c r="B10" s="16"/>
      <c r="C10" s="16"/>
      <c r="D10" s="16"/>
      <c r="E10" s="16"/>
      <c r="F10" s="16"/>
      <c r="G10" s="16"/>
      <c r="H10" s="16"/>
    </row>
    <row r="11" spans="1:8" ht="15" hidden="1">
      <c r="A11" s="16"/>
      <c r="B11" s="16"/>
      <c r="C11" s="16"/>
      <c r="D11" s="16"/>
      <c r="E11" s="16"/>
      <c r="F11" s="16"/>
      <c r="G11" s="16"/>
      <c r="H11" s="16"/>
    </row>
    <row r="12" spans="1:8" ht="15">
      <c r="A12" s="38" t="s">
        <v>476</v>
      </c>
      <c r="B12" s="58" t="s">
        <v>163</v>
      </c>
      <c r="C12" s="47">
        <v>5004</v>
      </c>
      <c r="D12" s="16"/>
      <c r="E12" s="16"/>
      <c r="F12" s="16"/>
      <c r="G12" s="16"/>
      <c r="H12" s="16"/>
    </row>
    <row r="13" spans="1:8" ht="15">
      <c r="A13" s="38"/>
      <c r="B13" s="58"/>
      <c r="C13" s="16"/>
      <c r="D13" s="16"/>
      <c r="E13" s="16"/>
      <c r="F13" s="16"/>
      <c r="G13" s="16"/>
      <c r="H13" s="16"/>
    </row>
    <row r="14" spans="1:8" ht="15" hidden="1">
      <c r="A14" s="38"/>
      <c r="B14" s="58"/>
      <c r="C14" s="16"/>
      <c r="D14" s="16"/>
      <c r="E14" s="16"/>
      <c r="F14" s="16"/>
      <c r="G14" s="16"/>
      <c r="H14" s="16"/>
    </row>
    <row r="15" spans="1:8" ht="15" hidden="1">
      <c r="A15" s="38"/>
      <c r="B15" s="58"/>
      <c r="C15" s="16"/>
      <c r="D15" s="16"/>
      <c r="E15" s="16"/>
      <c r="F15" s="16"/>
      <c r="G15" s="16"/>
      <c r="H15" s="16"/>
    </row>
    <row r="16" spans="1:8" ht="15" hidden="1">
      <c r="A16" s="38"/>
      <c r="B16" s="58"/>
      <c r="C16" s="16"/>
      <c r="D16" s="16"/>
      <c r="E16" s="16"/>
      <c r="F16" s="16"/>
      <c r="G16" s="16"/>
      <c r="H16" s="16"/>
    </row>
    <row r="17" spans="1:8" ht="15">
      <c r="A17" s="38" t="s">
        <v>477</v>
      </c>
      <c r="B17" s="58" t="s">
        <v>163</v>
      </c>
      <c r="C17" s="47">
        <v>0</v>
      </c>
      <c r="D17" s="16"/>
      <c r="E17" s="16"/>
      <c r="F17" s="16"/>
      <c r="G17" s="16"/>
      <c r="H17" s="16"/>
    </row>
    <row r="18" spans="1:3" ht="15">
      <c r="A18" s="16"/>
      <c r="B18" s="16"/>
      <c r="C18" s="16"/>
    </row>
  </sheetData>
  <sheetProtection/>
  <mergeCells count="4">
    <mergeCell ref="A4:H4"/>
    <mergeCell ref="A1:C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421875" style="1" customWidth="1"/>
    <col min="2" max="2" width="9.140625" style="1" customWidth="1"/>
    <col min="3" max="3" width="19.00390625" style="1" customWidth="1"/>
    <col min="4" max="4" width="13.28125" style="1" customWidth="1"/>
    <col min="5" max="16384" width="9.140625" style="1" customWidth="1"/>
  </cols>
  <sheetData>
    <row r="1" spans="1:4" ht="15">
      <c r="A1" s="131" t="s">
        <v>630</v>
      </c>
      <c r="B1" s="131"/>
      <c r="C1" s="131"/>
      <c r="D1" s="131"/>
    </row>
    <row r="2" spans="1:4" ht="18.75">
      <c r="A2" s="139" t="s">
        <v>617</v>
      </c>
      <c r="B2" s="139"/>
      <c r="C2" s="139"/>
      <c r="D2" s="139"/>
    </row>
    <row r="3" spans="1:4" ht="21.75" customHeight="1">
      <c r="A3" s="130" t="s">
        <v>478</v>
      </c>
      <c r="B3" s="130"/>
      <c r="C3" s="130"/>
      <c r="D3" s="140"/>
    </row>
    <row r="4" spans="1:3" ht="19.5">
      <c r="A4" s="87"/>
      <c r="B4" s="88"/>
      <c r="C4" s="88"/>
    </row>
    <row r="5" ht="15">
      <c r="A5" s="81" t="s">
        <v>25</v>
      </c>
    </row>
    <row r="6" spans="1:3" ht="25.5">
      <c r="A6" s="6" t="s">
        <v>470</v>
      </c>
      <c r="B6" s="11" t="s">
        <v>27</v>
      </c>
      <c r="C6" s="89" t="s">
        <v>479</v>
      </c>
    </row>
    <row r="7" spans="1:3" ht="15">
      <c r="A7" s="31" t="s">
        <v>480</v>
      </c>
      <c r="B7" s="22" t="s">
        <v>129</v>
      </c>
      <c r="C7" s="16"/>
    </row>
    <row r="8" spans="1:3" ht="15">
      <c r="A8" s="31" t="s">
        <v>481</v>
      </c>
      <c r="B8" s="22" t="s">
        <v>129</v>
      </c>
      <c r="C8" s="16"/>
    </row>
    <row r="9" spans="1:3" ht="25.5">
      <c r="A9" s="31" t="s">
        <v>482</v>
      </c>
      <c r="B9" s="22" t="s">
        <v>129</v>
      </c>
      <c r="C9" s="16"/>
    </row>
    <row r="10" spans="1:3" ht="15">
      <c r="A10" s="31" t="s">
        <v>483</v>
      </c>
      <c r="B10" s="22" t="s">
        <v>129</v>
      </c>
      <c r="C10" s="16"/>
    </row>
    <row r="11" spans="1:3" ht="15">
      <c r="A11" s="28" t="s">
        <v>484</v>
      </c>
      <c r="B11" s="22" t="s">
        <v>129</v>
      </c>
      <c r="C11" s="16"/>
    </row>
    <row r="12" spans="1:3" ht="15">
      <c r="A12" s="28" t="s">
        <v>485</v>
      </c>
      <c r="B12" s="22" t="s">
        <v>129</v>
      </c>
      <c r="C12" s="16"/>
    </row>
    <row r="13" spans="1:3" ht="15">
      <c r="A13" s="38" t="s">
        <v>486</v>
      </c>
      <c r="B13" s="40" t="s">
        <v>129</v>
      </c>
      <c r="C13" s="16"/>
    </row>
    <row r="14" spans="1:3" ht="15">
      <c r="A14" s="31" t="s">
        <v>487</v>
      </c>
      <c r="B14" s="22" t="s">
        <v>131</v>
      </c>
      <c r="C14" s="16"/>
    </row>
    <row r="15" spans="1:3" ht="15">
      <c r="A15" s="90" t="s">
        <v>488</v>
      </c>
      <c r="B15" s="40" t="s">
        <v>131</v>
      </c>
      <c r="C15" s="16"/>
    </row>
    <row r="16" spans="1:3" ht="15">
      <c r="A16" s="31" t="s">
        <v>489</v>
      </c>
      <c r="B16" s="22" t="s">
        <v>133</v>
      </c>
      <c r="C16" s="16"/>
    </row>
    <row r="17" spans="1:3" ht="15">
      <c r="A17" s="31" t="s">
        <v>490</v>
      </c>
      <c r="B17" s="22" t="s">
        <v>133</v>
      </c>
      <c r="C17" s="16"/>
    </row>
    <row r="18" spans="1:3" ht="15">
      <c r="A18" s="28" t="s">
        <v>491</v>
      </c>
      <c r="B18" s="22" t="s">
        <v>133</v>
      </c>
      <c r="C18" s="16"/>
    </row>
    <row r="19" spans="1:3" ht="15">
      <c r="A19" s="28" t="s">
        <v>492</v>
      </c>
      <c r="B19" s="22" t="s">
        <v>133</v>
      </c>
      <c r="C19" s="16"/>
    </row>
    <row r="20" spans="1:3" ht="15">
      <c r="A20" s="28" t="s">
        <v>493</v>
      </c>
      <c r="B20" s="22" t="s">
        <v>133</v>
      </c>
      <c r="C20" s="16"/>
    </row>
    <row r="21" spans="1:3" ht="25.5">
      <c r="A21" s="29" t="s">
        <v>494</v>
      </c>
      <c r="B21" s="22" t="s">
        <v>133</v>
      </c>
      <c r="C21" s="16"/>
    </row>
    <row r="22" spans="1:3" ht="15">
      <c r="A22" s="86" t="s">
        <v>495</v>
      </c>
      <c r="B22" s="40" t="s">
        <v>133</v>
      </c>
      <c r="C22" s="16"/>
    </row>
    <row r="23" spans="1:3" ht="15">
      <c r="A23" s="31" t="s">
        <v>496</v>
      </c>
      <c r="B23" s="22" t="s">
        <v>135</v>
      </c>
      <c r="C23" s="16"/>
    </row>
    <row r="24" spans="1:3" ht="15">
      <c r="A24" s="31" t="s">
        <v>497</v>
      </c>
      <c r="B24" s="22" t="s">
        <v>135</v>
      </c>
      <c r="C24" s="16"/>
    </row>
    <row r="25" spans="1:3" ht="15">
      <c r="A25" s="86" t="s">
        <v>498</v>
      </c>
      <c r="B25" s="58" t="s">
        <v>135</v>
      </c>
      <c r="C25" s="16"/>
    </row>
    <row r="26" spans="1:3" ht="15">
      <c r="A26" s="31" t="s">
        <v>499</v>
      </c>
      <c r="B26" s="22" t="s">
        <v>137</v>
      </c>
      <c r="C26" s="16"/>
    </row>
    <row r="27" spans="1:3" ht="15">
      <c r="A27" s="31" t="s">
        <v>500</v>
      </c>
      <c r="B27" s="22" t="s">
        <v>137</v>
      </c>
      <c r="C27" s="16"/>
    </row>
    <row r="28" spans="1:3" ht="15">
      <c r="A28" s="28" t="s">
        <v>501</v>
      </c>
      <c r="B28" s="22" t="s">
        <v>137</v>
      </c>
      <c r="C28" s="16"/>
    </row>
    <row r="29" spans="1:3" ht="15">
      <c r="A29" s="28" t="s">
        <v>502</v>
      </c>
      <c r="B29" s="22" t="s">
        <v>137</v>
      </c>
      <c r="C29" s="16"/>
    </row>
    <row r="30" spans="1:3" ht="15">
      <c r="A30" s="28" t="s">
        <v>503</v>
      </c>
      <c r="B30" s="22" t="s">
        <v>137</v>
      </c>
      <c r="C30" s="16"/>
    </row>
    <row r="31" spans="1:3" ht="15">
      <c r="A31" s="28" t="s">
        <v>504</v>
      </c>
      <c r="B31" s="22" t="s">
        <v>137</v>
      </c>
      <c r="C31" s="16"/>
    </row>
    <row r="32" spans="1:3" ht="15">
      <c r="A32" s="28" t="s">
        <v>505</v>
      </c>
      <c r="B32" s="22" t="s">
        <v>137</v>
      </c>
      <c r="C32" s="16"/>
    </row>
    <row r="33" spans="1:3" ht="15">
      <c r="A33" s="28" t="s">
        <v>506</v>
      </c>
      <c r="B33" s="22" t="s">
        <v>137</v>
      </c>
      <c r="C33" s="16">
        <v>120</v>
      </c>
    </row>
    <row r="34" spans="1:3" ht="15">
      <c r="A34" s="28" t="s">
        <v>507</v>
      </c>
      <c r="B34" s="22" t="s">
        <v>137</v>
      </c>
      <c r="C34" s="16"/>
    </row>
    <row r="35" spans="1:3" ht="20.25" customHeight="1">
      <c r="A35" s="28" t="s">
        <v>508</v>
      </c>
      <c r="B35" s="22" t="s">
        <v>137</v>
      </c>
      <c r="C35" s="16"/>
    </row>
    <row r="36" spans="1:3" ht="25.5">
      <c r="A36" s="28" t="s">
        <v>509</v>
      </c>
      <c r="B36" s="22" t="s">
        <v>137</v>
      </c>
      <c r="C36" s="16">
        <v>350</v>
      </c>
    </row>
    <row r="37" spans="1:3" ht="25.5">
      <c r="A37" s="28" t="s">
        <v>510</v>
      </c>
      <c r="B37" s="22" t="s">
        <v>137</v>
      </c>
      <c r="C37" s="16"/>
    </row>
    <row r="38" spans="1:3" ht="15">
      <c r="A38" s="86" t="s">
        <v>511</v>
      </c>
      <c r="B38" s="40" t="s">
        <v>137</v>
      </c>
      <c r="C38" s="47">
        <f>SUM(C33:C37)</f>
        <v>470</v>
      </c>
    </row>
    <row r="39" spans="1:3" ht="15.75">
      <c r="A39" s="91" t="s">
        <v>138</v>
      </c>
      <c r="B39" s="79" t="s">
        <v>139</v>
      </c>
      <c r="C39" s="47">
        <f>SUM(C38)</f>
        <v>470</v>
      </c>
    </row>
  </sheetData>
  <sheetProtection/>
  <mergeCells count="3">
    <mergeCell ref="A1:D1"/>
    <mergeCell ref="A2:D2"/>
    <mergeCell ref="A3:D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3.00390625" style="1" customWidth="1"/>
    <col min="2" max="2" width="13.28125" style="1" customWidth="1"/>
    <col min="3" max="3" width="15.28125" style="1" customWidth="1"/>
    <col min="4" max="16384" width="9.140625" style="1" customWidth="1"/>
  </cols>
  <sheetData>
    <row r="1" spans="1:4" ht="15">
      <c r="A1" s="131" t="s">
        <v>631</v>
      </c>
      <c r="B1" s="131"/>
      <c r="C1" s="131"/>
      <c r="D1" s="131"/>
    </row>
    <row r="2" spans="1:4" ht="18.75">
      <c r="A2" s="139" t="s">
        <v>617</v>
      </c>
      <c r="B2" s="139"/>
      <c r="C2" s="139"/>
      <c r="D2" s="139"/>
    </row>
    <row r="3" ht="15" hidden="1"/>
    <row r="4" ht="15" hidden="1"/>
    <row r="5" spans="1:3" ht="15.75" hidden="1">
      <c r="A5" s="141" t="s">
        <v>0</v>
      </c>
      <c r="B5" s="135"/>
      <c r="C5" s="135"/>
    </row>
    <row r="6" spans="1:3" ht="23.25" customHeight="1">
      <c r="A6" s="136" t="s">
        <v>512</v>
      </c>
      <c r="B6" s="135"/>
      <c r="C6" s="135"/>
    </row>
    <row r="7" spans="1:3" ht="19.5">
      <c r="A7" s="3"/>
      <c r="B7" s="8"/>
      <c r="C7" s="8"/>
    </row>
    <row r="8" spans="1:3" ht="19.5">
      <c r="A8" s="3"/>
      <c r="B8" s="8"/>
      <c r="C8" s="8"/>
    </row>
    <row r="9" spans="1:3" ht="19.5">
      <c r="A9" s="3"/>
      <c r="B9" s="8"/>
      <c r="C9" s="8"/>
    </row>
    <row r="10" ht="15">
      <c r="A10" s="81" t="s">
        <v>25</v>
      </c>
    </row>
    <row r="11" spans="1:3" ht="15">
      <c r="A11" s="6" t="s">
        <v>470</v>
      </c>
      <c r="B11" s="11" t="s">
        <v>27</v>
      </c>
      <c r="C11" s="89" t="s">
        <v>479</v>
      </c>
    </row>
    <row r="12" spans="1:3" ht="15" hidden="1">
      <c r="A12" s="28" t="s">
        <v>513</v>
      </c>
      <c r="B12" s="22" t="s">
        <v>147</v>
      </c>
      <c r="C12" s="16"/>
    </row>
    <row r="13" spans="1:3" ht="15" hidden="1">
      <c r="A13" s="28" t="s">
        <v>514</v>
      </c>
      <c r="B13" s="22" t="s">
        <v>147</v>
      </c>
      <c r="C13" s="16"/>
    </row>
    <row r="14" spans="1:3" ht="25.5" hidden="1">
      <c r="A14" s="28" t="s">
        <v>515</v>
      </c>
      <c r="B14" s="22" t="s">
        <v>147</v>
      </c>
      <c r="C14" s="16"/>
    </row>
    <row r="15" spans="1:3" ht="15" hidden="1">
      <c r="A15" s="28" t="s">
        <v>516</v>
      </c>
      <c r="B15" s="22" t="s">
        <v>147</v>
      </c>
      <c r="C15" s="16"/>
    </row>
    <row r="16" spans="1:3" ht="15" hidden="1">
      <c r="A16" s="28" t="s">
        <v>517</v>
      </c>
      <c r="B16" s="22" t="s">
        <v>147</v>
      </c>
      <c r="C16" s="16"/>
    </row>
    <row r="17" spans="1:3" ht="15" hidden="1">
      <c r="A17" s="28" t="s">
        <v>518</v>
      </c>
      <c r="B17" s="22" t="s">
        <v>147</v>
      </c>
      <c r="C17" s="16"/>
    </row>
    <row r="18" spans="1:3" ht="15" hidden="1">
      <c r="A18" s="28" t="s">
        <v>519</v>
      </c>
      <c r="B18" s="22" t="s">
        <v>147</v>
      </c>
      <c r="C18" s="16"/>
    </row>
    <row r="19" spans="1:3" ht="15" hidden="1">
      <c r="A19" s="28" t="s">
        <v>520</v>
      </c>
      <c r="B19" s="22" t="s">
        <v>147</v>
      </c>
      <c r="C19" s="16"/>
    </row>
    <row r="20" spans="1:3" ht="15" hidden="1">
      <c r="A20" s="28" t="s">
        <v>521</v>
      </c>
      <c r="B20" s="22" t="s">
        <v>147</v>
      </c>
      <c r="C20" s="16"/>
    </row>
    <row r="21" spans="1:3" ht="15" hidden="1">
      <c r="A21" s="28" t="s">
        <v>522</v>
      </c>
      <c r="B21" s="22" t="s">
        <v>147</v>
      </c>
      <c r="C21" s="16"/>
    </row>
    <row r="22" spans="1:3" ht="25.5" hidden="1">
      <c r="A22" s="86" t="s">
        <v>146</v>
      </c>
      <c r="B22" s="58" t="s">
        <v>147</v>
      </c>
      <c r="C22" s="16"/>
    </row>
    <row r="23" spans="1:3" ht="15" hidden="1">
      <c r="A23" s="28" t="s">
        <v>513</v>
      </c>
      <c r="B23" s="22" t="s">
        <v>149</v>
      </c>
      <c r="C23" s="16"/>
    </row>
    <row r="24" spans="1:3" ht="15" hidden="1">
      <c r="A24" s="28" t="s">
        <v>514</v>
      </c>
      <c r="B24" s="22" t="s">
        <v>149</v>
      </c>
      <c r="C24" s="16"/>
    </row>
    <row r="25" spans="1:3" ht="25.5" hidden="1">
      <c r="A25" s="28" t="s">
        <v>515</v>
      </c>
      <c r="B25" s="22" t="s">
        <v>149</v>
      </c>
      <c r="C25" s="16"/>
    </row>
    <row r="26" spans="1:3" ht="15" hidden="1">
      <c r="A26" s="28" t="s">
        <v>516</v>
      </c>
      <c r="B26" s="22" t="s">
        <v>149</v>
      </c>
      <c r="C26" s="16"/>
    </row>
    <row r="27" spans="1:3" ht="15" hidden="1">
      <c r="A27" s="28" t="s">
        <v>517</v>
      </c>
      <c r="B27" s="22" t="s">
        <v>149</v>
      </c>
      <c r="C27" s="16"/>
    </row>
    <row r="28" spans="1:3" ht="15" hidden="1">
      <c r="A28" s="28" t="s">
        <v>518</v>
      </c>
      <c r="B28" s="22" t="s">
        <v>149</v>
      </c>
      <c r="C28" s="16"/>
    </row>
    <row r="29" spans="1:3" ht="19.5" customHeight="1">
      <c r="A29" s="28" t="s">
        <v>519</v>
      </c>
      <c r="B29" s="22" t="s">
        <v>149</v>
      </c>
      <c r="C29" s="16">
        <v>2000</v>
      </c>
    </row>
    <row r="30" spans="1:3" ht="15" hidden="1">
      <c r="A30" s="28" t="s">
        <v>520</v>
      </c>
      <c r="B30" s="22" t="s">
        <v>149</v>
      </c>
      <c r="C30" s="16"/>
    </row>
    <row r="31" spans="1:3" ht="15" hidden="1">
      <c r="A31" s="28" t="s">
        <v>521</v>
      </c>
      <c r="B31" s="22" t="s">
        <v>149</v>
      </c>
      <c r="C31" s="16"/>
    </row>
    <row r="32" spans="1:3" ht="15" hidden="1">
      <c r="A32" s="28" t="s">
        <v>522</v>
      </c>
      <c r="B32" s="22" t="s">
        <v>149</v>
      </c>
      <c r="C32" s="16"/>
    </row>
    <row r="33" spans="1:3" ht="30.75" customHeight="1">
      <c r="A33" s="86" t="s">
        <v>523</v>
      </c>
      <c r="B33" s="58" t="s">
        <v>149</v>
      </c>
      <c r="C33" s="47">
        <v>2000</v>
      </c>
    </row>
    <row r="34" spans="1:3" ht="15" hidden="1">
      <c r="A34" s="28" t="s">
        <v>513</v>
      </c>
      <c r="B34" s="22" t="s">
        <v>151</v>
      </c>
      <c r="C34" s="16"/>
    </row>
    <row r="35" spans="1:3" ht="15" hidden="1">
      <c r="A35" s="28" t="s">
        <v>514</v>
      </c>
      <c r="B35" s="22" t="s">
        <v>151</v>
      </c>
      <c r="C35" s="16"/>
    </row>
    <row r="36" spans="1:3" ht="25.5" hidden="1">
      <c r="A36" s="28" t="s">
        <v>515</v>
      </c>
      <c r="B36" s="22" t="s">
        <v>151</v>
      </c>
      <c r="C36" s="16"/>
    </row>
    <row r="37" spans="1:3" ht="15" hidden="1">
      <c r="A37" s="28" t="s">
        <v>516</v>
      </c>
      <c r="B37" s="22" t="s">
        <v>151</v>
      </c>
      <c r="C37" s="16"/>
    </row>
    <row r="38" spans="1:3" ht="15" hidden="1">
      <c r="A38" s="28" t="s">
        <v>517</v>
      </c>
      <c r="B38" s="22" t="s">
        <v>151</v>
      </c>
      <c r="C38" s="16"/>
    </row>
    <row r="39" spans="1:3" ht="15" hidden="1">
      <c r="A39" s="28" t="s">
        <v>518</v>
      </c>
      <c r="B39" s="22" t="s">
        <v>151</v>
      </c>
      <c r="C39" s="16"/>
    </row>
    <row r="40" spans="1:3" ht="22.5" customHeight="1">
      <c r="A40" s="28" t="s">
        <v>519</v>
      </c>
      <c r="B40" s="22" t="s">
        <v>151</v>
      </c>
      <c r="C40" s="16">
        <v>216</v>
      </c>
    </row>
    <row r="41" spans="1:3" ht="20.25" customHeight="1">
      <c r="A41" s="28" t="s">
        <v>520</v>
      </c>
      <c r="B41" s="22" t="s">
        <v>151</v>
      </c>
      <c r="C41" s="16">
        <v>73</v>
      </c>
    </row>
    <row r="42" spans="1:3" ht="15" hidden="1">
      <c r="A42" s="28" t="s">
        <v>521</v>
      </c>
      <c r="B42" s="22" t="s">
        <v>151</v>
      </c>
      <c r="C42" s="16"/>
    </row>
    <row r="43" spans="1:3" ht="15" hidden="1">
      <c r="A43" s="28" t="s">
        <v>522</v>
      </c>
      <c r="B43" s="22" t="s">
        <v>151</v>
      </c>
      <c r="C43" s="16"/>
    </row>
    <row r="44" spans="1:3" ht="21" customHeight="1">
      <c r="A44" s="86" t="s">
        <v>150</v>
      </c>
      <c r="B44" s="58" t="s">
        <v>151</v>
      </c>
      <c r="C44" s="47">
        <v>289</v>
      </c>
    </row>
    <row r="45" spans="1:3" ht="15" hidden="1">
      <c r="A45" s="28" t="s">
        <v>524</v>
      </c>
      <c r="B45" s="19" t="s">
        <v>155</v>
      </c>
      <c r="C45" s="16"/>
    </row>
    <row r="46" spans="1:3" ht="15" hidden="1">
      <c r="A46" s="28" t="s">
        <v>525</v>
      </c>
      <c r="B46" s="19" t="s">
        <v>155</v>
      </c>
      <c r="C46" s="16"/>
    </row>
    <row r="47" spans="1:3" ht="15" hidden="1">
      <c r="A47" s="28" t="s">
        <v>526</v>
      </c>
      <c r="B47" s="19" t="s">
        <v>155</v>
      </c>
      <c r="C47" s="16"/>
    </row>
    <row r="48" spans="1:3" ht="15" hidden="1">
      <c r="A48" s="19" t="s">
        <v>527</v>
      </c>
      <c r="B48" s="19" t="s">
        <v>155</v>
      </c>
      <c r="C48" s="16"/>
    </row>
    <row r="49" spans="1:3" ht="15" hidden="1">
      <c r="A49" s="19" t="s">
        <v>528</v>
      </c>
      <c r="B49" s="19" t="s">
        <v>155</v>
      </c>
      <c r="C49" s="16"/>
    </row>
    <row r="50" spans="1:3" ht="25.5" hidden="1">
      <c r="A50" s="19" t="s">
        <v>529</v>
      </c>
      <c r="B50" s="19" t="s">
        <v>155</v>
      </c>
      <c r="C50" s="16"/>
    </row>
    <row r="51" spans="1:3" ht="15" hidden="1">
      <c r="A51" s="28" t="s">
        <v>530</v>
      </c>
      <c r="B51" s="19" t="s">
        <v>155</v>
      </c>
      <c r="C51" s="16"/>
    </row>
    <row r="52" spans="1:3" ht="15" hidden="1">
      <c r="A52" s="28" t="s">
        <v>531</v>
      </c>
      <c r="B52" s="19" t="s">
        <v>155</v>
      </c>
      <c r="C52" s="16"/>
    </row>
    <row r="53" spans="1:3" ht="22.5" customHeight="1" hidden="1">
      <c r="A53" s="28" t="s">
        <v>532</v>
      </c>
      <c r="B53" s="19" t="s">
        <v>155</v>
      </c>
      <c r="C53" s="16"/>
    </row>
    <row r="54" spans="1:3" ht="15" hidden="1">
      <c r="A54" s="28" t="s">
        <v>533</v>
      </c>
      <c r="B54" s="19" t="s">
        <v>155</v>
      </c>
      <c r="C54" s="16"/>
    </row>
    <row r="55" spans="1:3" ht="33" customHeight="1" hidden="1">
      <c r="A55" s="86" t="s">
        <v>534</v>
      </c>
      <c r="B55" s="58" t="s">
        <v>155</v>
      </c>
      <c r="C55" s="16"/>
    </row>
    <row r="56" spans="1:3" ht="15" hidden="1">
      <c r="A56" s="28" t="s">
        <v>524</v>
      </c>
      <c r="B56" s="19" t="s">
        <v>161</v>
      </c>
      <c r="C56" s="16"/>
    </row>
    <row r="57" spans="1:3" ht="23.25" customHeight="1">
      <c r="A57" s="28" t="s">
        <v>525</v>
      </c>
      <c r="B57" s="19" t="s">
        <v>161</v>
      </c>
      <c r="C57" s="16">
        <v>850</v>
      </c>
    </row>
    <row r="58" spans="1:3" ht="15" hidden="1">
      <c r="A58" s="28" t="s">
        <v>526</v>
      </c>
      <c r="B58" s="19" t="s">
        <v>161</v>
      </c>
      <c r="C58" s="16"/>
    </row>
    <row r="59" spans="1:3" ht="15" hidden="1">
      <c r="A59" s="19" t="s">
        <v>527</v>
      </c>
      <c r="B59" s="19" t="s">
        <v>161</v>
      </c>
      <c r="C59" s="16"/>
    </row>
    <row r="60" spans="1:3" ht="15" hidden="1">
      <c r="A60" s="19" t="s">
        <v>528</v>
      </c>
      <c r="B60" s="19" t="s">
        <v>161</v>
      </c>
      <c r="C60" s="16"/>
    </row>
    <row r="61" spans="1:3" ht="25.5" hidden="1">
      <c r="A61" s="19" t="s">
        <v>529</v>
      </c>
      <c r="B61" s="19" t="s">
        <v>161</v>
      </c>
      <c r="C61" s="16"/>
    </row>
    <row r="62" spans="1:3" ht="15" hidden="1">
      <c r="A62" s="28" t="s">
        <v>530</v>
      </c>
      <c r="B62" s="19" t="s">
        <v>161</v>
      </c>
      <c r="C62" s="16"/>
    </row>
    <row r="63" spans="1:3" ht="15" hidden="1">
      <c r="A63" s="28" t="s">
        <v>535</v>
      </c>
      <c r="B63" s="19" t="s">
        <v>161</v>
      </c>
      <c r="C63" s="16"/>
    </row>
    <row r="64" spans="1:3" ht="15" hidden="1">
      <c r="A64" s="28" t="s">
        <v>532</v>
      </c>
      <c r="B64" s="19" t="s">
        <v>161</v>
      </c>
      <c r="C64" s="16"/>
    </row>
    <row r="65" spans="1:3" ht="15" hidden="1">
      <c r="A65" s="28" t="s">
        <v>533</v>
      </c>
      <c r="B65" s="19" t="s">
        <v>161</v>
      </c>
      <c r="C65" s="16"/>
    </row>
    <row r="66" spans="1:3" ht="22.5" customHeight="1">
      <c r="A66" s="38" t="s">
        <v>536</v>
      </c>
      <c r="B66" s="58" t="s">
        <v>161</v>
      </c>
      <c r="C66" s="47">
        <f>SUM(C56:C65)</f>
        <v>850</v>
      </c>
    </row>
    <row r="67" spans="1:3" ht="15" hidden="1">
      <c r="A67" s="28" t="s">
        <v>513</v>
      </c>
      <c r="B67" s="22" t="s">
        <v>197</v>
      </c>
      <c r="C67" s="16"/>
    </row>
    <row r="68" spans="1:3" ht="15" hidden="1">
      <c r="A68" s="28" t="s">
        <v>514</v>
      </c>
      <c r="B68" s="22" t="s">
        <v>197</v>
      </c>
      <c r="C68" s="16"/>
    </row>
    <row r="69" spans="1:3" ht="25.5" hidden="1">
      <c r="A69" s="28" t="s">
        <v>515</v>
      </c>
      <c r="B69" s="22" t="s">
        <v>197</v>
      </c>
      <c r="C69" s="16"/>
    </row>
    <row r="70" spans="1:3" ht="15" hidden="1">
      <c r="A70" s="28" t="s">
        <v>516</v>
      </c>
      <c r="B70" s="22" t="s">
        <v>197</v>
      </c>
      <c r="C70" s="16"/>
    </row>
    <row r="71" spans="1:3" ht="15" hidden="1">
      <c r="A71" s="28" t="s">
        <v>517</v>
      </c>
      <c r="B71" s="22" t="s">
        <v>197</v>
      </c>
      <c r="C71" s="16"/>
    </row>
    <row r="72" spans="1:3" ht="15" hidden="1">
      <c r="A72" s="28" t="s">
        <v>518</v>
      </c>
      <c r="B72" s="22" t="s">
        <v>197</v>
      </c>
      <c r="C72" s="16"/>
    </row>
    <row r="73" spans="1:3" ht="15" hidden="1">
      <c r="A73" s="28" t="s">
        <v>519</v>
      </c>
      <c r="B73" s="22" t="s">
        <v>197</v>
      </c>
      <c r="C73" s="16"/>
    </row>
    <row r="74" spans="1:3" ht="15" hidden="1">
      <c r="A74" s="28" t="s">
        <v>520</v>
      </c>
      <c r="B74" s="22" t="s">
        <v>197</v>
      </c>
      <c r="C74" s="16"/>
    </row>
    <row r="75" spans="1:3" ht="15" hidden="1">
      <c r="A75" s="28" t="s">
        <v>521</v>
      </c>
      <c r="B75" s="22" t="s">
        <v>197</v>
      </c>
      <c r="C75" s="16"/>
    </row>
    <row r="76" spans="1:3" ht="15" hidden="1">
      <c r="A76" s="28" t="s">
        <v>522</v>
      </c>
      <c r="B76" s="22" t="s">
        <v>197</v>
      </c>
      <c r="C76" s="16"/>
    </row>
    <row r="77" spans="1:3" ht="25.5" hidden="1">
      <c r="A77" s="86" t="s">
        <v>537</v>
      </c>
      <c r="B77" s="58" t="s">
        <v>197</v>
      </c>
      <c r="C77" s="16"/>
    </row>
    <row r="78" spans="1:3" ht="15" hidden="1">
      <c r="A78" s="28" t="s">
        <v>513</v>
      </c>
      <c r="B78" s="22" t="s">
        <v>199</v>
      </c>
      <c r="C78" s="16"/>
    </row>
    <row r="79" spans="1:3" ht="15" hidden="1">
      <c r="A79" s="28" t="s">
        <v>514</v>
      </c>
      <c r="B79" s="22" t="s">
        <v>199</v>
      </c>
      <c r="C79" s="16"/>
    </row>
    <row r="80" spans="1:3" ht="25.5" hidden="1">
      <c r="A80" s="28" t="s">
        <v>515</v>
      </c>
      <c r="B80" s="22" t="s">
        <v>199</v>
      </c>
      <c r="C80" s="16"/>
    </row>
    <row r="81" spans="1:3" ht="15" hidden="1">
      <c r="A81" s="28" t="s">
        <v>516</v>
      </c>
      <c r="B81" s="22" t="s">
        <v>199</v>
      </c>
      <c r="C81" s="16"/>
    </row>
    <row r="82" spans="1:3" ht="15" hidden="1">
      <c r="A82" s="28" t="s">
        <v>517</v>
      </c>
      <c r="B82" s="22" t="s">
        <v>199</v>
      </c>
      <c r="C82" s="16"/>
    </row>
    <row r="83" spans="1:3" ht="15" hidden="1">
      <c r="A83" s="28" t="s">
        <v>518</v>
      </c>
      <c r="B83" s="22" t="s">
        <v>199</v>
      </c>
      <c r="C83" s="16"/>
    </row>
    <row r="84" spans="1:3" ht="15" hidden="1">
      <c r="A84" s="28" t="s">
        <v>519</v>
      </c>
      <c r="B84" s="22" t="s">
        <v>199</v>
      </c>
      <c r="C84" s="16"/>
    </row>
    <row r="85" spans="1:3" ht="15" hidden="1">
      <c r="A85" s="28" t="s">
        <v>520</v>
      </c>
      <c r="B85" s="22" t="s">
        <v>199</v>
      </c>
      <c r="C85" s="16"/>
    </row>
    <row r="86" spans="1:3" ht="15" hidden="1">
      <c r="A86" s="28" t="s">
        <v>521</v>
      </c>
      <c r="B86" s="22" t="s">
        <v>199</v>
      </c>
      <c r="C86" s="16"/>
    </row>
    <row r="87" spans="1:3" ht="15" hidden="1">
      <c r="A87" s="28" t="s">
        <v>522</v>
      </c>
      <c r="B87" s="22" t="s">
        <v>199</v>
      </c>
      <c r="C87" s="16"/>
    </row>
    <row r="88" spans="1:3" ht="25.5" hidden="1">
      <c r="A88" s="86" t="s">
        <v>538</v>
      </c>
      <c r="B88" s="58" t="s">
        <v>199</v>
      </c>
      <c r="C88" s="16"/>
    </row>
    <row r="89" spans="1:3" ht="15" hidden="1">
      <c r="A89" s="28" t="s">
        <v>513</v>
      </c>
      <c r="B89" s="22" t="s">
        <v>201</v>
      </c>
      <c r="C89" s="16"/>
    </row>
    <row r="90" spans="1:3" ht="15" hidden="1">
      <c r="A90" s="28" t="s">
        <v>514</v>
      </c>
      <c r="B90" s="22" t="s">
        <v>201</v>
      </c>
      <c r="C90" s="16"/>
    </row>
    <row r="91" spans="1:3" ht="25.5" hidden="1">
      <c r="A91" s="28" t="s">
        <v>515</v>
      </c>
      <c r="B91" s="22" t="s">
        <v>201</v>
      </c>
      <c r="C91" s="16"/>
    </row>
    <row r="92" spans="1:3" ht="15" hidden="1">
      <c r="A92" s="28" t="s">
        <v>516</v>
      </c>
      <c r="B92" s="22" t="s">
        <v>201</v>
      </c>
      <c r="C92" s="16"/>
    </row>
    <row r="93" spans="1:3" ht="15" hidden="1">
      <c r="A93" s="28" t="s">
        <v>517</v>
      </c>
      <c r="B93" s="22" t="s">
        <v>201</v>
      </c>
      <c r="C93" s="16"/>
    </row>
    <row r="94" spans="1:3" ht="15" hidden="1">
      <c r="A94" s="28" t="s">
        <v>518</v>
      </c>
      <c r="B94" s="22" t="s">
        <v>201</v>
      </c>
      <c r="C94" s="16"/>
    </row>
    <row r="95" spans="1:3" ht="15" hidden="1">
      <c r="A95" s="28" t="s">
        <v>519</v>
      </c>
      <c r="B95" s="22" t="s">
        <v>201</v>
      </c>
      <c r="C95" s="16"/>
    </row>
    <row r="96" spans="1:3" ht="15" hidden="1">
      <c r="A96" s="28" t="s">
        <v>520</v>
      </c>
      <c r="B96" s="22" t="s">
        <v>201</v>
      </c>
      <c r="C96" s="16"/>
    </row>
    <row r="97" spans="1:3" ht="15" hidden="1">
      <c r="A97" s="28" t="s">
        <v>521</v>
      </c>
      <c r="B97" s="22" t="s">
        <v>201</v>
      </c>
      <c r="C97" s="16"/>
    </row>
    <row r="98" spans="1:3" ht="15" hidden="1">
      <c r="A98" s="28" t="s">
        <v>522</v>
      </c>
      <c r="B98" s="22" t="s">
        <v>201</v>
      </c>
      <c r="C98" s="16"/>
    </row>
    <row r="99" spans="1:3" ht="15" hidden="1">
      <c r="A99" s="86" t="s">
        <v>539</v>
      </c>
      <c r="B99" s="58" t="s">
        <v>201</v>
      </c>
      <c r="C99" s="16"/>
    </row>
    <row r="100" spans="1:3" ht="15" hidden="1">
      <c r="A100" s="28" t="s">
        <v>524</v>
      </c>
      <c r="B100" s="19" t="s">
        <v>205</v>
      </c>
      <c r="C100" s="16"/>
    </row>
    <row r="101" spans="1:3" ht="15" hidden="1">
      <c r="A101" s="28" t="s">
        <v>525</v>
      </c>
      <c r="B101" s="22" t="s">
        <v>205</v>
      </c>
      <c r="C101" s="16"/>
    </row>
    <row r="102" spans="1:3" ht="15" hidden="1">
      <c r="A102" s="28" t="s">
        <v>526</v>
      </c>
      <c r="B102" s="19" t="s">
        <v>205</v>
      </c>
      <c r="C102" s="16"/>
    </row>
    <row r="103" spans="1:3" ht="15" hidden="1">
      <c r="A103" s="19" t="s">
        <v>527</v>
      </c>
      <c r="B103" s="22" t="s">
        <v>205</v>
      </c>
      <c r="C103" s="16"/>
    </row>
    <row r="104" spans="1:3" ht="15" hidden="1">
      <c r="A104" s="19" t="s">
        <v>528</v>
      </c>
      <c r="B104" s="19" t="s">
        <v>205</v>
      </c>
      <c r="C104" s="16"/>
    </row>
    <row r="105" spans="1:3" ht="25.5" hidden="1">
      <c r="A105" s="19" t="s">
        <v>529</v>
      </c>
      <c r="B105" s="22" t="s">
        <v>205</v>
      </c>
      <c r="C105" s="16"/>
    </row>
    <row r="106" spans="1:3" ht="15" hidden="1">
      <c r="A106" s="28" t="s">
        <v>530</v>
      </c>
      <c r="B106" s="19" t="s">
        <v>205</v>
      </c>
      <c r="C106" s="16"/>
    </row>
    <row r="107" spans="1:3" ht="15" hidden="1">
      <c r="A107" s="28" t="s">
        <v>535</v>
      </c>
      <c r="B107" s="22" t="s">
        <v>205</v>
      </c>
      <c r="C107" s="16"/>
    </row>
    <row r="108" spans="1:3" ht="20.25" customHeight="1" hidden="1">
      <c r="A108" s="28" t="s">
        <v>532</v>
      </c>
      <c r="B108" s="19" t="s">
        <v>205</v>
      </c>
      <c r="C108" s="16"/>
    </row>
    <row r="109" spans="1:3" ht="15" hidden="1">
      <c r="A109" s="28" t="s">
        <v>533</v>
      </c>
      <c r="B109" s="22" t="s">
        <v>205</v>
      </c>
      <c r="C109" s="16"/>
    </row>
    <row r="110" spans="1:3" ht="25.5" hidden="1">
      <c r="A110" s="86" t="s">
        <v>540</v>
      </c>
      <c r="B110" s="58" t="s">
        <v>205</v>
      </c>
      <c r="C110" s="16"/>
    </row>
    <row r="111" spans="1:3" ht="15" hidden="1">
      <c r="A111" s="28" t="s">
        <v>524</v>
      </c>
      <c r="B111" s="19" t="s">
        <v>209</v>
      </c>
      <c r="C111" s="16"/>
    </row>
    <row r="112" spans="1:3" ht="15" hidden="1">
      <c r="A112" s="28" t="s">
        <v>525</v>
      </c>
      <c r="B112" s="19" t="s">
        <v>209</v>
      </c>
      <c r="C112" s="16"/>
    </row>
    <row r="113" spans="1:3" ht="15" hidden="1">
      <c r="A113" s="28" t="s">
        <v>526</v>
      </c>
      <c r="B113" s="19" t="s">
        <v>209</v>
      </c>
      <c r="C113" s="16"/>
    </row>
    <row r="114" spans="1:3" ht="15" hidden="1">
      <c r="A114" s="19" t="s">
        <v>527</v>
      </c>
      <c r="B114" s="19" t="s">
        <v>209</v>
      </c>
      <c r="C114" s="16"/>
    </row>
    <row r="115" spans="1:3" ht="15" hidden="1">
      <c r="A115" s="19" t="s">
        <v>528</v>
      </c>
      <c r="B115" s="19" t="s">
        <v>209</v>
      </c>
      <c r="C115" s="16"/>
    </row>
    <row r="116" spans="1:3" ht="25.5" hidden="1">
      <c r="A116" s="19" t="s">
        <v>529</v>
      </c>
      <c r="B116" s="19" t="s">
        <v>209</v>
      </c>
      <c r="C116" s="16"/>
    </row>
    <row r="117" spans="1:3" ht="15" hidden="1">
      <c r="A117" s="28" t="s">
        <v>530</v>
      </c>
      <c r="B117" s="19" t="s">
        <v>209</v>
      </c>
      <c r="C117" s="16"/>
    </row>
    <row r="118" spans="1:3" ht="15" hidden="1">
      <c r="A118" s="28" t="s">
        <v>535</v>
      </c>
      <c r="B118" s="19" t="s">
        <v>209</v>
      </c>
      <c r="C118" s="16"/>
    </row>
    <row r="119" spans="1:3" ht="24.75" customHeight="1" hidden="1">
      <c r="A119" s="28" t="s">
        <v>532</v>
      </c>
      <c r="B119" s="19" t="s">
        <v>209</v>
      </c>
      <c r="C119" s="16"/>
    </row>
    <row r="120" spans="1:3" ht="15" hidden="1">
      <c r="A120" s="28" t="s">
        <v>533</v>
      </c>
      <c r="B120" s="19" t="s">
        <v>209</v>
      </c>
      <c r="C120" s="16"/>
    </row>
    <row r="121" spans="1:3" ht="15" hidden="1">
      <c r="A121" s="38" t="s">
        <v>208</v>
      </c>
      <c r="B121" s="58" t="s">
        <v>209</v>
      </c>
      <c r="C121" s="16"/>
    </row>
  </sheetData>
  <sheetProtection/>
  <mergeCells count="4">
    <mergeCell ref="A5:C5"/>
    <mergeCell ref="A6:C6"/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8.00390625" style="1" customWidth="1"/>
    <col min="2" max="2" width="13.57421875" style="1" customWidth="1"/>
    <col min="3" max="3" width="19.7109375" style="1" customWidth="1"/>
    <col min="4" max="4" width="12.421875" style="1" customWidth="1"/>
    <col min="5" max="5" width="9.140625" style="1" customWidth="1"/>
    <col min="6" max="16384" width="9.140625" style="1" customWidth="1"/>
  </cols>
  <sheetData>
    <row r="1" spans="1:3" ht="15">
      <c r="A1" s="119"/>
      <c r="B1" s="120"/>
      <c r="C1" s="119"/>
    </row>
    <row r="2" spans="1:4" ht="15">
      <c r="A2" s="131" t="s">
        <v>632</v>
      </c>
      <c r="B2" s="131"/>
      <c r="C2" s="131"/>
      <c r="D2" s="131"/>
    </row>
    <row r="3" spans="1:3" s="92" customFormat="1" ht="18.75">
      <c r="A3" s="139" t="s">
        <v>617</v>
      </c>
      <c r="B3" s="139"/>
      <c r="C3" s="139"/>
    </row>
    <row r="4" ht="15" hidden="1"/>
    <row r="5" spans="1:3" ht="15.75" hidden="1">
      <c r="A5" s="141" t="s">
        <v>0</v>
      </c>
      <c r="B5" s="135"/>
      <c r="C5" s="135"/>
    </row>
    <row r="6" spans="1:3" ht="16.5">
      <c r="A6" s="136" t="s">
        <v>541</v>
      </c>
      <c r="B6" s="142"/>
      <c r="C6" s="142"/>
    </row>
    <row r="7" spans="1:3" ht="19.5">
      <c r="A7" s="3"/>
      <c r="B7" s="8"/>
      <c r="C7" s="8"/>
    </row>
    <row r="8" spans="1:3" ht="19.5">
      <c r="A8" s="3"/>
      <c r="B8" s="8"/>
      <c r="C8" s="8"/>
    </row>
    <row r="9" spans="1:3" ht="19.5">
      <c r="A9" s="3"/>
      <c r="B9" s="8"/>
      <c r="C9" s="8"/>
    </row>
    <row r="10" spans="1:3" ht="19.5">
      <c r="A10" s="3"/>
      <c r="B10" s="8"/>
      <c r="C10" s="8"/>
    </row>
    <row r="11" ht="15">
      <c r="A11" s="81" t="s">
        <v>25</v>
      </c>
    </row>
    <row r="12" spans="1:3" ht="15">
      <c r="A12" s="6" t="s">
        <v>470</v>
      </c>
      <c r="B12" s="11" t="s">
        <v>27</v>
      </c>
      <c r="C12" s="89" t="s">
        <v>479</v>
      </c>
    </row>
    <row r="13" spans="1:3" ht="15" hidden="1">
      <c r="A13" s="28" t="s">
        <v>542</v>
      </c>
      <c r="B13" s="22" t="s">
        <v>282</v>
      </c>
      <c r="C13" s="16"/>
    </row>
    <row r="14" spans="1:3" ht="15" hidden="1">
      <c r="A14" s="28" t="s">
        <v>543</v>
      </c>
      <c r="B14" s="22" t="s">
        <v>282</v>
      </c>
      <c r="C14" s="16"/>
    </row>
    <row r="15" spans="1:3" ht="25.5" hidden="1">
      <c r="A15" s="28" t="s">
        <v>544</v>
      </c>
      <c r="B15" s="22" t="s">
        <v>282</v>
      </c>
      <c r="C15" s="16"/>
    </row>
    <row r="16" spans="1:3" ht="15" hidden="1">
      <c r="A16" s="28" t="s">
        <v>545</v>
      </c>
      <c r="B16" s="22" t="s">
        <v>282</v>
      </c>
      <c r="C16" s="16"/>
    </row>
    <row r="17" spans="1:3" ht="15" hidden="1">
      <c r="A17" s="28" t="s">
        <v>546</v>
      </c>
      <c r="B17" s="22" t="s">
        <v>282</v>
      </c>
      <c r="C17" s="16"/>
    </row>
    <row r="18" spans="1:3" ht="15" hidden="1">
      <c r="A18" s="28" t="s">
        <v>547</v>
      </c>
      <c r="B18" s="22" t="s">
        <v>282</v>
      </c>
      <c r="C18" s="16"/>
    </row>
    <row r="19" spans="1:3" ht="15" hidden="1">
      <c r="A19" s="28" t="s">
        <v>548</v>
      </c>
      <c r="B19" s="22" t="s">
        <v>282</v>
      </c>
      <c r="C19" s="16"/>
    </row>
    <row r="20" spans="1:3" ht="15" hidden="1">
      <c r="A20" s="28" t="s">
        <v>549</v>
      </c>
      <c r="B20" s="22" t="s">
        <v>282</v>
      </c>
      <c r="C20" s="16"/>
    </row>
    <row r="21" spans="1:3" ht="15" hidden="1">
      <c r="A21" s="28" t="s">
        <v>550</v>
      </c>
      <c r="B21" s="22" t="s">
        <v>282</v>
      </c>
      <c r="C21" s="16"/>
    </row>
    <row r="22" spans="1:3" ht="15" hidden="1">
      <c r="A22" s="28" t="s">
        <v>551</v>
      </c>
      <c r="B22" s="22" t="s">
        <v>282</v>
      </c>
      <c r="C22" s="16"/>
    </row>
    <row r="23" spans="1:3" ht="25.5" hidden="1">
      <c r="A23" s="23" t="s">
        <v>281</v>
      </c>
      <c r="B23" s="58" t="s">
        <v>282</v>
      </c>
      <c r="C23" s="16"/>
    </row>
    <row r="24" spans="1:3" ht="15" hidden="1">
      <c r="A24" s="28" t="s">
        <v>542</v>
      </c>
      <c r="B24" s="22" t="s">
        <v>284</v>
      </c>
      <c r="C24" s="16"/>
    </row>
    <row r="25" spans="1:3" ht="15" hidden="1">
      <c r="A25" s="28" t="s">
        <v>543</v>
      </c>
      <c r="B25" s="22" t="s">
        <v>284</v>
      </c>
      <c r="C25" s="16"/>
    </row>
    <row r="26" spans="1:3" ht="25.5" hidden="1">
      <c r="A26" s="28" t="s">
        <v>544</v>
      </c>
      <c r="B26" s="22" t="s">
        <v>284</v>
      </c>
      <c r="C26" s="16"/>
    </row>
    <row r="27" spans="1:3" ht="15" hidden="1">
      <c r="A27" s="28" t="s">
        <v>545</v>
      </c>
      <c r="B27" s="22" t="s">
        <v>284</v>
      </c>
      <c r="C27" s="16"/>
    </row>
    <row r="28" spans="1:3" ht="15" hidden="1">
      <c r="A28" s="28" t="s">
        <v>546</v>
      </c>
      <c r="B28" s="22" t="s">
        <v>284</v>
      </c>
      <c r="C28" s="16"/>
    </row>
    <row r="29" spans="1:3" ht="15" hidden="1">
      <c r="A29" s="28" t="s">
        <v>547</v>
      </c>
      <c r="B29" s="22" t="s">
        <v>284</v>
      </c>
      <c r="C29" s="16"/>
    </row>
    <row r="30" spans="1:3" ht="15" hidden="1">
      <c r="A30" s="28" t="s">
        <v>548</v>
      </c>
      <c r="B30" s="22" t="s">
        <v>284</v>
      </c>
      <c r="C30" s="16"/>
    </row>
    <row r="31" spans="1:3" ht="15" hidden="1">
      <c r="A31" s="28" t="s">
        <v>549</v>
      </c>
      <c r="B31" s="22" t="s">
        <v>284</v>
      </c>
      <c r="C31" s="16"/>
    </row>
    <row r="32" spans="1:3" ht="15" hidden="1">
      <c r="A32" s="28" t="s">
        <v>550</v>
      </c>
      <c r="B32" s="22" t="s">
        <v>284</v>
      </c>
      <c r="C32" s="16"/>
    </row>
    <row r="33" spans="1:3" ht="15" hidden="1">
      <c r="A33" s="28" t="s">
        <v>551</v>
      </c>
      <c r="B33" s="22" t="s">
        <v>284</v>
      </c>
      <c r="C33" s="16"/>
    </row>
    <row r="34" spans="1:3" ht="25.5" hidden="1">
      <c r="A34" s="23" t="s">
        <v>552</v>
      </c>
      <c r="B34" s="58" t="s">
        <v>284</v>
      </c>
      <c r="C34" s="16"/>
    </row>
    <row r="35" spans="1:3" ht="15" hidden="1">
      <c r="A35" s="28" t="s">
        <v>542</v>
      </c>
      <c r="B35" s="22" t="s">
        <v>286</v>
      </c>
      <c r="C35" s="16"/>
    </row>
    <row r="36" spans="1:3" ht="15" hidden="1">
      <c r="A36" s="28" t="s">
        <v>543</v>
      </c>
      <c r="B36" s="22" t="s">
        <v>286</v>
      </c>
      <c r="C36" s="16"/>
    </row>
    <row r="37" spans="1:3" ht="25.5" hidden="1">
      <c r="A37" s="28" t="s">
        <v>544</v>
      </c>
      <c r="B37" s="22" t="s">
        <v>286</v>
      </c>
      <c r="C37" s="16"/>
    </row>
    <row r="38" spans="1:3" ht="15" hidden="1">
      <c r="A38" s="28" t="s">
        <v>545</v>
      </c>
      <c r="B38" s="22" t="s">
        <v>286</v>
      </c>
      <c r="C38" s="16"/>
    </row>
    <row r="39" spans="1:3" ht="15" hidden="1">
      <c r="A39" s="28" t="s">
        <v>546</v>
      </c>
      <c r="B39" s="22" t="s">
        <v>286</v>
      </c>
      <c r="C39" s="16"/>
    </row>
    <row r="40" spans="1:3" ht="15" hidden="1">
      <c r="A40" s="28" t="s">
        <v>547</v>
      </c>
      <c r="B40" s="22" t="s">
        <v>286</v>
      </c>
      <c r="C40" s="16"/>
    </row>
    <row r="41" spans="1:3" ht="15" hidden="1">
      <c r="A41" s="28" t="s">
        <v>548</v>
      </c>
      <c r="B41" s="22" t="s">
        <v>286</v>
      </c>
      <c r="C41" s="16"/>
    </row>
    <row r="42" spans="1:3" ht="15" hidden="1">
      <c r="A42" s="28" t="s">
        <v>549</v>
      </c>
      <c r="B42" s="22" t="s">
        <v>286</v>
      </c>
      <c r="C42" s="16"/>
    </row>
    <row r="43" spans="1:3" ht="15" hidden="1">
      <c r="A43" s="28" t="s">
        <v>550</v>
      </c>
      <c r="B43" s="22" t="s">
        <v>286</v>
      </c>
      <c r="C43" s="16"/>
    </row>
    <row r="44" spans="1:3" ht="15" hidden="1">
      <c r="A44" s="28" t="s">
        <v>551</v>
      </c>
      <c r="B44" s="22" t="s">
        <v>286</v>
      </c>
      <c r="C44" s="16"/>
    </row>
    <row r="45" spans="1:3" ht="15" hidden="1">
      <c r="A45" s="23" t="s">
        <v>553</v>
      </c>
      <c r="B45" s="58" t="s">
        <v>286</v>
      </c>
      <c r="C45" s="16"/>
    </row>
    <row r="46" spans="1:3" ht="15" hidden="1">
      <c r="A46" s="28" t="s">
        <v>542</v>
      </c>
      <c r="B46" s="22" t="s">
        <v>294</v>
      </c>
      <c r="C46" s="16"/>
    </row>
    <row r="47" spans="1:3" ht="15" hidden="1">
      <c r="A47" s="28" t="s">
        <v>543</v>
      </c>
      <c r="B47" s="22" t="s">
        <v>294</v>
      </c>
      <c r="C47" s="16"/>
    </row>
    <row r="48" spans="1:3" ht="25.5" hidden="1">
      <c r="A48" s="28" t="s">
        <v>544</v>
      </c>
      <c r="B48" s="22" t="s">
        <v>294</v>
      </c>
      <c r="C48" s="16"/>
    </row>
    <row r="49" spans="1:3" ht="15" hidden="1">
      <c r="A49" s="28" t="s">
        <v>545</v>
      </c>
      <c r="B49" s="22" t="s">
        <v>294</v>
      </c>
      <c r="C49" s="16"/>
    </row>
    <row r="50" spans="1:3" ht="15" hidden="1">
      <c r="A50" s="28" t="s">
        <v>546</v>
      </c>
      <c r="B50" s="22" t="s">
        <v>294</v>
      </c>
      <c r="C50" s="16"/>
    </row>
    <row r="51" spans="1:3" ht="15" hidden="1">
      <c r="A51" s="28" t="s">
        <v>547</v>
      </c>
      <c r="B51" s="22" t="s">
        <v>294</v>
      </c>
      <c r="C51" s="16"/>
    </row>
    <row r="52" spans="1:3" ht="15" hidden="1">
      <c r="A52" s="28" t="s">
        <v>548</v>
      </c>
      <c r="B52" s="22" t="s">
        <v>294</v>
      </c>
      <c r="C52" s="16"/>
    </row>
    <row r="53" spans="1:3" ht="15" hidden="1">
      <c r="A53" s="28" t="s">
        <v>549</v>
      </c>
      <c r="B53" s="22" t="s">
        <v>294</v>
      </c>
      <c r="C53" s="16"/>
    </row>
    <row r="54" spans="1:3" ht="15" hidden="1">
      <c r="A54" s="28" t="s">
        <v>550</v>
      </c>
      <c r="B54" s="22" t="s">
        <v>294</v>
      </c>
      <c r="C54" s="16"/>
    </row>
    <row r="55" spans="1:3" ht="15" hidden="1">
      <c r="A55" s="28" t="s">
        <v>551</v>
      </c>
      <c r="B55" s="22" t="s">
        <v>294</v>
      </c>
      <c r="C55" s="16"/>
    </row>
    <row r="56" spans="1:3" ht="25.5" hidden="1">
      <c r="A56" s="23" t="s">
        <v>554</v>
      </c>
      <c r="B56" s="58" t="s">
        <v>294</v>
      </c>
      <c r="C56" s="16"/>
    </row>
    <row r="57" spans="1:3" ht="15" hidden="1">
      <c r="A57" s="28" t="s">
        <v>555</v>
      </c>
      <c r="B57" s="22" t="s">
        <v>296</v>
      </c>
      <c r="C57" s="16"/>
    </row>
    <row r="58" spans="1:3" ht="15" hidden="1">
      <c r="A58" s="28" t="s">
        <v>543</v>
      </c>
      <c r="B58" s="22" t="s">
        <v>296</v>
      </c>
      <c r="C58" s="16"/>
    </row>
    <row r="59" spans="1:3" ht="25.5" hidden="1">
      <c r="A59" s="28" t="s">
        <v>544</v>
      </c>
      <c r="B59" s="22" t="s">
        <v>296</v>
      </c>
      <c r="C59" s="16"/>
    </row>
    <row r="60" spans="1:3" ht="15" hidden="1">
      <c r="A60" s="28" t="s">
        <v>545</v>
      </c>
      <c r="B60" s="22" t="s">
        <v>296</v>
      </c>
      <c r="C60" s="16"/>
    </row>
    <row r="61" spans="1:3" ht="15" hidden="1">
      <c r="A61" s="28" t="s">
        <v>546</v>
      </c>
      <c r="B61" s="22" t="s">
        <v>296</v>
      </c>
      <c r="C61" s="16"/>
    </row>
    <row r="62" spans="1:3" ht="15" hidden="1">
      <c r="A62" s="28" t="s">
        <v>547</v>
      </c>
      <c r="B62" s="22" t="s">
        <v>296</v>
      </c>
      <c r="C62" s="16"/>
    </row>
    <row r="63" spans="1:3" ht="15" hidden="1">
      <c r="A63" s="28" t="s">
        <v>548</v>
      </c>
      <c r="B63" s="22" t="s">
        <v>296</v>
      </c>
      <c r="C63" s="16"/>
    </row>
    <row r="64" spans="1:3" ht="15" hidden="1">
      <c r="A64" s="28" t="s">
        <v>549</v>
      </c>
      <c r="B64" s="22" t="s">
        <v>296</v>
      </c>
      <c r="C64" s="16"/>
    </row>
    <row r="65" spans="1:3" ht="15" hidden="1">
      <c r="A65" s="28" t="s">
        <v>550</v>
      </c>
      <c r="B65" s="22" t="s">
        <v>296</v>
      </c>
      <c r="C65" s="16"/>
    </row>
    <row r="66" spans="1:3" ht="15" hidden="1">
      <c r="A66" s="28" t="s">
        <v>551</v>
      </c>
      <c r="B66" s="22" t="s">
        <v>296</v>
      </c>
      <c r="C66" s="16"/>
    </row>
    <row r="67" spans="1:3" ht="25.5" hidden="1">
      <c r="A67" s="23" t="s">
        <v>556</v>
      </c>
      <c r="B67" s="58" t="s">
        <v>296</v>
      </c>
      <c r="C67" s="16"/>
    </row>
    <row r="68" spans="1:3" ht="15">
      <c r="A68" s="28" t="s">
        <v>542</v>
      </c>
      <c r="B68" s="22" t="s">
        <v>298</v>
      </c>
      <c r="C68" s="16">
        <v>7500</v>
      </c>
    </row>
    <row r="69" spans="1:3" ht="15">
      <c r="A69" s="28" t="s">
        <v>543</v>
      </c>
      <c r="B69" s="22" t="s">
        <v>298</v>
      </c>
      <c r="C69" s="16"/>
    </row>
    <row r="70" spans="1:3" ht="25.5">
      <c r="A70" s="28" t="s">
        <v>544</v>
      </c>
      <c r="B70" s="22" t="s">
        <v>298</v>
      </c>
      <c r="C70" s="16"/>
    </row>
    <row r="71" spans="1:3" ht="15">
      <c r="A71" s="28" t="s">
        <v>545</v>
      </c>
      <c r="B71" s="22" t="s">
        <v>298</v>
      </c>
      <c r="C71" s="16"/>
    </row>
    <row r="72" spans="1:3" ht="15">
      <c r="A72" s="28" t="s">
        <v>546</v>
      </c>
      <c r="B72" s="22" t="s">
        <v>298</v>
      </c>
      <c r="C72" s="16"/>
    </row>
    <row r="73" spans="1:3" ht="15">
      <c r="A73" s="28" t="s">
        <v>547</v>
      </c>
      <c r="B73" s="22" t="s">
        <v>298</v>
      </c>
      <c r="C73" s="16"/>
    </row>
    <row r="74" spans="1:3" ht="15">
      <c r="A74" s="28" t="s">
        <v>548</v>
      </c>
      <c r="B74" s="22" t="s">
        <v>298</v>
      </c>
      <c r="C74" s="16"/>
    </row>
    <row r="75" spans="1:3" ht="15">
      <c r="A75" s="28" t="s">
        <v>549</v>
      </c>
      <c r="B75" s="22" t="s">
        <v>298</v>
      </c>
      <c r="C75" s="16"/>
    </row>
    <row r="76" spans="1:3" ht="15">
      <c r="A76" s="28" t="s">
        <v>550</v>
      </c>
      <c r="B76" s="22" t="s">
        <v>298</v>
      </c>
      <c r="C76" s="16"/>
    </row>
    <row r="77" spans="1:3" ht="15">
      <c r="A77" s="28" t="s">
        <v>551</v>
      </c>
      <c r="B77" s="22" t="s">
        <v>298</v>
      </c>
      <c r="C77" s="16"/>
    </row>
    <row r="78" spans="1:3" ht="25.5">
      <c r="A78" s="23" t="s">
        <v>297</v>
      </c>
      <c r="B78" s="58" t="s">
        <v>298</v>
      </c>
      <c r="C78" s="16">
        <f>SUM(C68:C77)</f>
        <v>7500</v>
      </c>
    </row>
    <row r="79" spans="1:3" ht="15" hidden="1">
      <c r="A79" s="28" t="s">
        <v>557</v>
      </c>
      <c r="B79" s="19" t="s">
        <v>366</v>
      </c>
      <c r="C79" s="16"/>
    </row>
    <row r="80" spans="1:3" ht="15" hidden="1">
      <c r="A80" s="28" t="s">
        <v>558</v>
      </c>
      <c r="B80" s="19" t="s">
        <v>366</v>
      </c>
      <c r="C80" s="16"/>
    </row>
    <row r="81" spans="1:3" ht="15" hidden="1">
      <c r="A81" s="28" t="s">
        <v>559</v>
      </c>
      <c r="B81" s="19" t="s">
        <v>366</v>
      </c>
      <c r="C81" s="16"/>
    </row>
    <row r="82" spans="1:3" ht="15" hidden="1">
      <c r="A82" s="19" t="s">
        <v>560</v>
      </c>
      <c r="B82" s="19" t="s">
        <v>366</v>
      </c>
      <c r="C82" s="16"/>
    </row>
    <row r="83" spans="1:3" ht="15" hidden="1">
      <c r="A83" s="19" t="s">
        <v>561</v>
      </c>
      <c r="B83" s="19" t="s">
        <v>366</v>
      </c>
      <c r="C83" s="16"/>
    </row>
    <row r="84" spans="1:3" ht="15" hidden="1">
      <c r="A84" s="19" t="s">
        <v>562</v>
      </c>
      <c r="B84" s="19" t="s">
        <v>366</v>
      </c>
      <c r="C84" s="16"/>
    </row>
    <row r="85" spans="1:3" ht="15" hidden="1">
      <c r="A85" s="28" t="s">
        <v>563</v>
      </c>
      <c r="B85" s="19" t="s">
        <v>366</v>
      </c>
      <c r="C85" s="16"/>
    </row>
    <row r="86" spans="1:3" ht="15" hidden="1">
      <c r="A86" s="28" t="s">
        <v>564</v>
      </c>
      <c r="B86" s="19" t="s">
        <v>366</v>
      </c>
      <c r="C86" s="16"/>
    </row>
    <row r="87" spans="1:3" ht="15" hidden="1">
      <c r="A87" s="28" t="s">
        <v>565</v>
      </c>
      <c r="B87" s="19" t="s">
        <v>366</v>
      </c>
      <c r="C87" s="16"/>
    </row>
    <row r="88" spans="1:3" ht="15" hidden="1">
      <c r="A88" s="28" t="s">
        <v>566</v>
      </c>
      <c r="B88" s="19" t="s">
        <v>366</v>
      </c>
      <c r="C88" s="16"/>
    </row>
    <row r="89" spans="1:3" ht="25.5" hidden="1">
      <c r="A89" s="23" t="s">
        <v>567</v>
      </c>
      <c r="B89" s="58" t="s">
        <v>366</v>
      </c>
      <c r="C89" s="16"/>
    </row>
    <row r="90" spans="1:3" ht="15" hidden="1">
      <c r="A90" s="28" t="s">
        <v>557</v>
      </c>
      <c r="B90" s="19" t="s">
        <v>368</v>
      </c>
      <c r="C90" s="16"/>
    </row>
    <row r="91" spans="1:3" ht="15" hidden="1">
      <c r="A91" s="28" t="s">
        <v>558</v>
      </c>
      <c r="B91" s="19" t="s">
        <v>368</v>
      </c>
      <c r="C91" s="16"/>
    </row>
    <row r="92" spans="1:3" ht="15" hidden="1">
      <c r="A92" s="28" t="s">
        <v>559</v>
      </c>
      <c r="B92" s="19" t="s">
        <v>368</v>
      </c>
      <c r="C92" s="16"/>
    </row>
    <row r="93" spans="1:3" ht="15" hidden="1">
      <c r="A93" s="19" t="s">
        <v>560</v>
      </c>
      <c r="B93" s="19" t="s">
        <v>368</v>
      </c>
      <c r="C93" s="16"/>
    </row>
    <row r="94" spans="1:3" ht="15" hidden="1">
      <c r="A94" s="19" t="s">
        <v>561</v>
      </c>
      <c r="B94" s="19" t="s">
        <v>368</v>
      </c>
      <c r="C94" s="16"/>
    </row>
    <row r="95" spans="1:3" ht="15" hidden="1">
      <c r="A95" s="19" t="s">
        <v>562</v>
      </c>
      <c r="B95" s="19" t="s">
        <v>368</v>
      </c>
      <c r="C95" s="16"/>
    </row>
    <row r="96" spans="1:3" ht="15" hidden="1">
      <c r="A96" s="28" t="s">
        <v>563</v>
      </c>
      <c r="B96" s="19" t="s">
        <v>368</v>
      </c>
      <c r="C96" s="16"/>
    </row>
    <row r="97" spans="1:3" ht="15" hidden="1">
      <c r="A97" s="28" t="s">
        <v>568</v>
      </c>
      <c r="B97" s="19" t="s">
        <v>368</v>
      </c>
      <c r="C97" s="16"/>
    </row>
    <row r="98" spans="1:3" ht="15" hidden="1">
      <c r="A98" s="28" t="s">
        <v>565</v>
      </c>
      <c r="B98" s="19" t="s">
        <v>368</v>
      </c>
      <c r="C98" s="16"/>
    </row>
    <row r="99" spans="1:3" ht="15" hidden="1">
      <c r="A99" s="28" t="s">
        <v>566</v>
      </c>
      <c r="B99" s="19" t="s">
        <v>368</v>
      </c>
      <c r="C99" s="16"/>
    </row>
    <row r="100" spans="1:3" ht="15" hidden="1">
      <c r="A100" s="38" t="s">
        <v>569</v>
      </c>
      <c r="B100" s="58" t="s">
        <v>368</v>
      </c>
      <c r="C100" s="16"/>
    </row>
    <row r="101" spans="1:3" ht="15" hidden="1">
      <c r="A101" s="28" t="s">
        <v>557</v>
      </c>
      <c r="B101" s="19" t="s">
        <v>374</v>
      </c>
      <c r="C101" s="16"/>
    </row>
    <row r="102" spans="1:3" ht="15" hidden="1">
      <c r="A102" s="28" t="s">
        <v>558</v>
      </c>
      <c r="B102" s="19" t="s">
        <v>374</v>
      </c>
      <c r="C102" s="16"/>
    </row>
    <row r="103" spans="1:3" ht="15" hidden="1">
      <c r="A103" s="28" t="s">
        <v>559</v>
      </c>
      <c r="B103" s="19" t="s">
        <v>374</v>
      </c>
      <c r="C103" s="16"/>
    </row>
    <row r="104" spans="1:3" ht="15" hidden="1">
      <c r="A104" s="19" t="s">
        <v>560</v>
      </c>
      <c r="B104" s="19" t="s">
        <v>374</v>
      </c>
      <c r="C104" s="16"/>
    </row>
    <row r="105" spans="1:3" ht="15" hidden="1">
      <c r="A105" s="19" t="s">
        <v>561</v>
      </c>
      <c r="B105" s="19" t="s">
        <v>374</v>
      </c>
      <c r="C105" s="16"/>
    </row>
    <row r="106" spans="1:3" ht="15" hidden="1">
      <c r="A106" s="19" t="s">
        <v>562</v>
      </c>
      <c r="B106" s="19" t="s">
        <v>374</v>
      </c>
      <c r="C106" s="16"/>
    </row>
    <row r="107" spans="1:3" ht="15" hidden="1">
      <c r="A107" s="28" t="s">
        <v>563</v>
      </c>
      <c r="B107" s="19" t="s">
        <v>374</v>
      </c>
      <c r="C107" s="16"/>
    </row>
    <row r="108" spans="1:3" ht="15" hidden="1">
      <c r="A108" s="28" t="s">
        <v>564</v>
      </c>
      <c r="B108" s="19" t="s">
        <v>374</v>
      </c>
      <c r="C108" s="16"/>
    </row>
    <row r="109" spans="1:3" ht="15" hidden="1">
      <c r="A109" s="28" t="s">
        <v>565</v>
      </c>
      <c r="B109" s="19" t="s">
        <v>374</v>
      </c>
      <c r="C109" s="16"/>
    </row>
    <row r="110" spans="1:3" ht="15" hidden="1">
      <c r="A110" s="28" t="s">
        <v>566</v>
      </c>
      <c r="B110" s="19" t="s">
        <v>374</v>
      </c>
      <c r="C110" s="16"/>
    </row>
    <row r="111" spans="1:3" ht="25.5" hidden="1">
      <c r="A111" s="23" t="s">
        <v>570</v>
      </c>
      <c r="B111" s="58" t="s">
        <v>374</v>
      </c>
      <c r="C111" s="16"/>
    </row>
    <row r="112" spans="1:3" ht="15" hidden="1">
      <c r="A112" s="28" t="s">
        <v>557</v>
      </c>
      <c r="B112" s="19" t="s">
        <v>376</v>
      </c>
      <c r="C112" s="16"/>
    </row>
    <row r="113" spans="1:3" ht="15" hidden="1">
      <c r="A113" s="28" t="s">
        <v>558</v>
      </c>
      <c r="B113" s="19" t="s">
        <v>376</v>
      </c>
      <c r="C113" s="16"/>
    </row>
    <row r="114" spans="1:3" ht="15" hidden="1">
      <c r="A114" s="28" t="s">
        <v>559</v>
      </c>
      <c r="B114" s="19" t="s">
        <v>376</v>
      </c>
      <c r="C114" s="16"/>
    </row>
    <row r="115" spans="1:3" ht="15" hidden="1">
      <c r="A115" s="19" t="s">
        <v>560</v>
      </c>
      <c r="B115" s="19" t="s">
        <v>376</v>
      </c>
      <c r="C115" s="16"/>
    </row>
    <row r="116" spans="1:3" ht="15" hidden="1">
      <c r="A116" s="19" t="s">
        <v>561</v>
      </c>
      <c r="B116" s="19" t="s">
        <v>376</v>
      </c>
      <c r="C116" s="16"/>
    </row>
    <row r="117" spans="1:3" ht="15" hidden="1">
      <c r="A117" s="19" t="s">
        <v>562</v>
      </c>
      <c r="B117" s="19" t="s">
        <v>376</v>
      </c>
      <c r="C117" s="16"/>
    </row>
    <row r="118" spans="1:3" ht="15" hidden="1">
      <c r="A118" s="28" t="s">
        <v>563</v>
      </c>
      <c r="B118" s="19" t="s">
        <v>376</v>
      </c>
      <c r="C118" s="16"/>
    </row>
    <row r="119" spans="1:3" ht="15" hidden="1">
      <c r="A119" s="28" t="s">
        <v>568</v>
      </c>
      <c r="B119" s="19" t="s">
        <v>376</v>
      </c>
      <c r="C119" s="16"/>
    </row>
    <row r="120" spans="1:3" ht="15" hidden="1">
      <c r="A120" s="28" t="s">
        <v>565</v>
      </c>
      <c r="B120" s="19" t="s">
        <v>376</v>
      </c>
      <c r="C120" s="16"/>
    </row>
    <row r="121" spans="1:3" ht="15" hidden="1">
      <c r="A121" s="28" t="s">
        <v>566</v>
      </c>
      <c r="B121" s="19" t="s">
        <v>376</v>
      </c>
      <c r="C121" s="16"/>
    </row>
    <row r="122" spans="1:3" ht="15" hidden="1">
      <c r="A122" s="38" t="s">
        <v>571</v>
      </c>
      <c r="B122" s="58" t="s">
        <v>376</v>
      </c>
      <c r="C122" s="16"/>
    </row>
  </sheetData>
  <sheetProtection/>
  <mergeCells count="5">
    <mergeCell ref="A5:C5"/>
    <mergeCell ref="A6:C6"/>
    <mergeCell ref="A3:C3"/>
    <mergeCell ref="A2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2015-02-23T13:22:23Z</cp:lastPrinted>
  <dcterms:created xsi:type="dcterms:W3CDTF">2014-02-24T12:28:32Z</dcterms:created>
  <dcterms:modified xsi:type="dcterms:W3CDTF">2015-02-26T06:21:42Z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