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730" windowHeight="11700" firstSheet="9" activeTab="16"/>
  </bookViews>
  <sheets>
    <sheet name="kiemelt ei. " sheetId="1" r:id="rId1"/>
    <sheet name="kiadások működési,felhalmozási" sheetId="2" r:id="rId2"/>
    <sheet name="bevételek működési, felhalmozás" sheetId="3" r:id="rId3"/>
    <sheet name="létszám" sheetId="4" state="hidden" r:id="rId4"/>
    <sheet name="létszámok" sheetId="5" r:id="rId5"/>
    <sheet name="beruházások" sheetId="6" r:id="rId6"/>
    <sheet name="Tartalékok" sheetId="7" r:id="rId7"/>
    <sheet name="Szoc. kiadások" sheetId="8" r:id="rId8"/>
    <sheet name="Munka9" sheetId="9" state="hidden" r:id="rId9"/>
    <sheet name="átadott" sheetId="10" r:id="rId10"/>
    <sheet name="átvett" sheetId="11" r:id="rId11"/>
    <sheet name="helyi adó" sheetId="12" r:id="rId12"/>
    <sheet name="közvetett tám." sheetId="13" r:id="rId13"/>
    <sheet name="Munka2" sheetId="14" state="hidden" r:id="rId14"/>
    <sheet name="vagyonmérleg" sheetId="15" r:id="rId15"/>
    <sheet name="maradványkimut." sheetId="16" r:id="rId16"/>
    <sheet name="Munka1" sheetId="17" r:id="rId17"/>
  </sheets>
  <definedNames/>
  <calcPr fullCalcOnLoad="1"/>
</workbook>
</file>

<file path=xl/sharedStrings.xml><?xml version="1.0" encoding="utf-8"?>
<sst xmlns="http://schemas.openxmlformats.org/spreadsheetml/2006/main" count="1648" uniqueCount="717">
  <si>
    <t xml:space="preserve">1. sz. melléklet az 8/2014.(IX.29.) sz. önkormányzati rendelethez </t>
  </si>
  <si>
    <t>eFt</t>
  </si>
  <si>
    <t>Megnevezés</t>
  </si>
  <si>
    <t xml:space="preserve">Eredeti ei. </t>
  </si>
  <si>
    <t>Módosított ei. 2014.06.30.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</si>
  <si>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</si>
  <si>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</si>
  <si>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</si>
  <si>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</si>
  <si>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</si>
  <si>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</si>
  <si>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</si>
  <si>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</si>
  <si>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</si>
  <si>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</si>
  <si>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</si>
  <si>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</si>
  <si>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</si>
  <si>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</si>
  <si>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</si>
  <si>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</si>
  <si>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</si>
  <si>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pénzeszközök, visszatérítések</t>
  </si>
  <si>
    <t>B1-7. Költségvetési bevételek</t>
  </si>
  <si>
    <t>B8. Finanszírozási bevételek</t>
  </si>
  <si>
    <t>BEVÉTELEK ÖSSZESEN (B1-8)</t>
  </si>
  <si>
    <t>Módosított ei. 2014.12.31.</t>
  </si>
  <si>
    <t xml:space="preserve">2.1. sz.melléklet az 8/2014.(IX.29.) sz. önkormányzati rendelethez 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</si>
  <si>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</si>
  <si>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</si>
  <si>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</si>
  <si>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</si>
  <si>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</si>
  <si>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</si>
  <si>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</si>
  <si>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</si>
  <si>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</si>
  <si>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</si>
  <si>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</si>
  <si>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</si>
  <si>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</si>
  <si>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</si>
  <si>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</si>
  <si>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</si>
  <si>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</si>
  <si>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</si>
  <si>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</si>
  <si>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</si>
  <si>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</si>
  <si>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</si>
  <si>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</si>
  <si>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</si>
  <si>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</si>
  <si>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</si>
  <si>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</si>
  <si>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</si>
  <si>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</si>
  <si>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</si>
  <si>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</si>
  <si>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</si>
  <si>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</si>
  <si>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</si>
  <si>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</si>
  <si>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</si>
  <si>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</si>
  <si>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</si>
  <si>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</si>
  <si>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</si>
  <si>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</si>
  <si>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</si>
  <si>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</si>
  <si>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</si>
  <si>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</si>
  <si>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</si>
  <si>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</si>
  <si>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</si>
  <si>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</si>
  <si>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</si>
  <si>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</si>
  <si>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</si>
  <si>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</si>
  <si>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</si>
  <si>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</si>
  <si>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</si>
  <si>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</si>
  <si>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</si>
  <si>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</si>
  <si>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</si>
  <si>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</si>
  <si>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</si>
  <si>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</si>
  <si>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</si>
  <si>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</si>
  <si>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</si>
  <si>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</si>
  <si>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</si>
  <si>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</si>
  <si>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</si>
  <si>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</si>
  <si>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</si>
  <si>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</si>
  <si>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</si>
  <si>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</si>
  <si>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</si>
  <si>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</si>
  <si>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</si>
  <si>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</si>
  <si>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</si>
  <si>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</si>
  <si>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</si>
  <si>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</si>
  <si>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</si>
  <si>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</si>
  <si>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</si>
  <si>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</si>
  <si>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</si>
  <si>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</si>
  <si>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</si>
  <si>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</si>
  <si>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</si>
  <si>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</si>
  <si>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</si>
  <si>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</si>
  <si>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</si>
  <si>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</si>
  <si>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</si>
  <si>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</si>
  <si>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</si>
  <si>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</si>
  <si>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</si>
  <si>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</si>
  <si>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</si>
  <si>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</si>
  <si>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</si>
  <si>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</si>
  <si>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</si>
  <si>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</si>
  <si>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</si>
  <si>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</si>
  <si>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</si>
  <si>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</si>
  <si>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</si>
  <si>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</si>
  <si>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</si>
  <si>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</si>
  <si>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</si>
  <si>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</si>
  <si>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</si>
  <si>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</si>
  <si>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</si>
  <si>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</si>
  <si>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</si>
  <si>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</si>
  <si>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</si>
  <si>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</si>
  <si>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</si>
  <si>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</si>
  <si>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</si>
  <si>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</si>
  <si>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</si>
  <si>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</si>
  <si>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</si>
  <si>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</si>
  <si>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</si>
  <si>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</si>
  <si>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</si>
  <si>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</si>
  <si>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</si>
  <si>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</si>
  <si>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</si>
  <si>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</si>
  <si>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</si>
  <si>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</si>
  <si>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</si>
  <si>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</si>
  <si>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</si>
  <si>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</si>
  <si>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</si>
  <si>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</si>
  <si>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</si>
  <si>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</si>
  <si>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</si>
  <si>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</si>
  <si>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</si>
  <si>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</si>
  <si>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</si>
  <si>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</si>
  <si>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</si>
  <si>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</si>
  <si>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</si>
  <si>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</si>
  <si>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</si>
  <si>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</si>
  <si>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</si>
  <si>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</si>
  <si>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</si>
  <si>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</si>
  <si>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</si>
  <si>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</si>
  <si>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</si>
  <si>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</si>
  <si>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</si>
  <si>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</si>
  <si>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</si>
  <si>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</si>
  <si>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</si>
  <si>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</si>
  <si>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</si>
  <si>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</si>
  <si>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</si>
  <si>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</si>
  <si>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</si>
  <si>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</si>
  <si>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</si>
  <si>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</si>
  <si>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</si>
  <si>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</si>
  <si>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</si>
  <si>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</si>
  <si>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</si>
  <si>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</si>
  <si>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</si>
  <si>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</si>
  <si>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</si>
  <si>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</si>
  <si>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</si>
  <si>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</si>
  <si>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</si>
  <si>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</si>
  <si>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</si>
  <si>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</si>
  <si>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</si>
  <si>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</si>
  <si>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</si>
  <si>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</si>
  <si>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</si>
  <si>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</si>
  <si>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</si>
  <si>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</si>
  <si>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</si>
  <si>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</si>
  <si>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</si>
  <si>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</si>
  <si>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</si>
  <si>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</si>
  <si>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</si>
  <si>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</si>
  <si>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</si>
  <si>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</si>
  <si>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</si>
  <si>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</si>
  <si>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</si>
  <si>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</si>
  <si>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</si>
  <si>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</si>
  <si>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</si>
  <si>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</si>
  <si>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</si>
  <si>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</si>
  <si>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</si>
  <si>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</si>
  <si>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</si>
  <si>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</si>
  <si>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</si>
  <si>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Módosított ei. 2014.12.30.</t>
  </si>
  <si>
    <t>Rovat-
szám</t>
  </si>
  <si>
    <t>Eredeti ei.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</si>
  <si>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</si>
  <si>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</si>
  <si>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</si>
  <si>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</si>
  <si>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</si>
  <si>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</si>
  <si>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</si>
  <si>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</si>
  <si>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</si>
  <si>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</si>
  <si>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</si>
  <si>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</si>
  <si>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</si>
  <si>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</si>
  <si>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</si>
  <si>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</si>
  <si>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</si>
  <si>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</si>
  <si>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</si>
  <si>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</si>
  <si>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</si>
  <si>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</si>
  <si>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</si>
  <si>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</si>
  <si>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</si>
  <si>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</si>
  <si>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</si>
  <si>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</si>
  <si>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</si>
  <si>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</si>
  <si>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</si>
  <si>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</si>
  <si>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</si>
  <si>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</si>
  <si>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</si>
  <si>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</si>
  <si>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</si>
  <si>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</si>
  <si>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</si>
  <si>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</si>
  <si>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</si>
  <si>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</si>
  <si>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</si>
  <si>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</si>
  <si>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</si>
  <si>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</si>
  <si>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</si>
  <si>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</si>
  <si>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</si>
  <si>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</si>
  <si>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</si>
  <si>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</si>
  <si>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</si>
  <si>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</si>
  <si>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</si>
  <si>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</si>
  <si>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</si>
  <si>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</si>
  <si>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</si>
  <si>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</si>
  <si>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</si>
  <si>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</si>
  <si>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</si>
  <si>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</si>
  <si>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</si>
  <si>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</si>
  <si>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</si>
  <si>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</si>
  <si>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</si>
  <si>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</si>
  <si>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</si>
  <si>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</si>
  <si>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</si>
  <si>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</si>
  <si>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</si>
  <si>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</si>
  <si>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</si>
  <si>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</si>
  <si>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</si>
  <si>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</si>
  <si>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</si>
  <si>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</si>
  <si>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</si>
  <si>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</si>
  <si>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</si>
  <si>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</si>
  <si>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</si>
  <si>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</si>
  <si>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</si>
  <si>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</si>
  <si>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</si>
  <si>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</si>
  <si>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</si>
  <si>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</si>
  <si>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</si>
  <si>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</si>
  <si>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</si>
  <si>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</si>
  <si>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</si>
  <si>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</si>
  <si>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</si>
  <si>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</si>
  <si>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</si>
  <si>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</si>
  <si>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</si>
  <si>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</si>
  <si>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</si>
  <si>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</si>
  <si>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</si>
  <si>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</si>
  <si>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</si>
  <si>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</si>
  <si>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</si>
  <si>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</si>
  <si>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</si>
  <si>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</si>
  <si>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</si>
  <si>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</si>
  <si>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</si>
  <si>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</si>
  <si>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</si>
  <si>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</si>
  <si>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</si>
  <si>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</si>
  <si>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</si>
  <si>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</si>
  <si>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</si>
  <si>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</si>
  <si>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</si>
  <si>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</si>
  <si>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</si>
  <si>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</si>
  <si>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</si>
  <si>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</si>
  <si>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</si>
  <si>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</si>
  <si>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</si>
  <si>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</si>
  <si>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</si>
  <si>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</si>
  <si>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</si>
  <si>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</si>
  <si>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</si>
  <si>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</si>
  <si>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</si>
  <si>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</si>
  <si>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</si>
  <si>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</si>
  <si>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</si>
  <si>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</si>
  <si>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</si>
  <si>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</si>
  <si>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</si>
  <si>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</si>
  <si>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</si>
  <si>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</si>
  <si>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</si>
  <si>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</si>
  <si>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</si>
  <si>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</si>
  <si>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</si>
  <si>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</si>
  <si>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</si>
  <si>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</si>
  <si>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</si>
  <si>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</si>
  <si>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</si>
  <si>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</si>
  <si>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</si>
  <si>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</si>
  <si>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</si>
  <si>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 xml:space="preserve">3.sz.melléklet az 1/2014.(III.03.) sz. önkormányzati rendelethez </t>
  </si>
  <si>
    <t>Nemeskér  Község Önkormányzat  2014. évi költségvetése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</si>
  <si>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</si>
  <si>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</si>
  <si>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</si>
  <si>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</si>
  <si>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</si>
  <si>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</si>
  <si>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</si>
  <si>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</si>
  <si>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</si>
  <si>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</si>
  <si>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</si>
  <si>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</si>
  <si>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</si>
  <si>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</si>
  <si>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</si>
  <si>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</si>
  <si>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</si>
  <si>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</si>
  <si>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</si>
  <si>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</si>
  <si>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</si>
  <si>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</si>
  <si>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</si>
  <si>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</si>
  <si>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</si>
  <si>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</si>
  <si>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</si>
  <si>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</si>
  <si>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</si>
  <si>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</si>
  <si>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</si>
  <si>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</si>
  <si>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KÖLTSÉGVETÉSI SZERV</t>
  </si>
  <si>
    <t xml:space="preserve">Ingatlanok beszerzése, létesítése </t>
  </si>
  <si>
    <t>Fűkasza beszerzés</t>
  </si>
  <si>
    <t>Művelődési ház hangtechnika</t>
  </si>
  <si>
    <t>Vízközmű egyéb gép felújítás</t>
  </si>
  <si>
    <t>K731</t>
  </si>
  <si>
    <t>eredeti ei.</t>
  </si>
  <si>
    <t>Módosított ei.       06 .30 .</t>
  </si>
  <si>
    <t>Művelődési ház függönyök</t>
  </si>
  <si>
    <t xml:space="preserve">Vízközmű digitális térkép </t>
  </si>
  <si>
    <t>Vízközmű építmény</t>
  </si>
  <si>
    <t>Vízközmű irányítástechnika</t>
  </si>
  <si>
    <t xml:space="preserve">Vízközmű egyéb gép beszerez. </t>
  </si>
  <si>
    <t>Szennyvízcsatorna hálózat építmény felúj.</t>
  </si>
  <si>
    <t>Általános- és céltartalékok (E Ft)</t>
  </si>
  <si>
    <t>Általános tartalékok</t>
  </si>
  <si>
    <t>Céltartalékok-</t>
  </si>
  <si>
    <t>Nemeskér Község Önkormányzat 2014. évi költségvetése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</si>
  <si>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</si>
  <si>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</si>
  <si>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</si>
  <si>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</si>
  <si>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</si>
  <si>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</si>
  <si>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</si>
  <si>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</si>
  <si>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</si>
  <si>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</si>
  <si>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</si>
  <si>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</si>
  <si>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</si>
  <si>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</si>
  <si>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</si>
  <si>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</si>
  <si>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</si>
  <si>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</si>
  <si>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</si>
  <si>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</si>
  <si>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</si>
  <si>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</si>
  <si>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</si>
  <si>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</si>
  <si>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</si>
  <si>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</si>
  <si>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</si>
  <si>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</si>
  <si>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</si>
  <si>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</si>
  <si>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</si>
  <si>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</si>
  <si>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</si>
  <si>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7.sz.melléklet az 1/2014.(III.03.) önkormányzati rendelethez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</si>
  <si>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</si>
  <si>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</si>
  <si>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</si>
  <si>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</si>
  <si>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</si>
  <si>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</si>
  <si>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</si>
  <si>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</si>
  <si>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</si>
  <si>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</si>
  <si>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</si>
  <si>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</si>
  <si>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</si>
  <si>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</si>
  <si>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</si>
  <si>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</si>
  <si>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</si>
  <si>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</si>
  <si>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</si>
  <si>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</si>
  <si>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</si>
  <si>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</si>
  <si>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</si>
  <si>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</si>
  <si>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</si>
  <si>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>Módosított ei. 2015.12.31.</t>
  </si>
  <si>
    <t xml:space="preserve">Felhalmozási c. visszatéítendő támogatások, kölcsönök nyújtása áh. kívülre  </t>
  </si>
  <si>
    <t>civil szervezet részére</t>
  </si>
  <si>
    <t>Önkormányzat 2014. évi költségvetése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</si>
  <si>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</si>
  <si>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</si>
  <si>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</si>
  <si>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</si>
  <si>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</si>
  <si>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</si>
  <si>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</si>
  <si>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</si>
  <si>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</si>
  <si>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</si>
  <si>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</si>
  <si>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</si>
  <si>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</si>
  <si>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</si>
  <si>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</si>
  <si>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</si>
  <si>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 xml:space="preserve">Működési c. átvett pénzeszköz </t>
  </si>
  <si>
    <t xml:space="preserve">B6 </t>
  </si>
  <si>
    <t>Felhalmozási c. visszatérítendő támogatás, kölcsönök visszatérülések  án.belülről</t>
  </si>
  <si>
    <t>Felhalmmozási c. támogatások áh.belülről</t>
  </si>
  <si>
    <t>Felhalmozási c. visszatérítendő támogatások, kölcsönök visszatérülése államháztartáson kívülről</t>
  </si>
  <si>
    <t>Felhalmozási c. átvett pénzeszközök áh. Kívülről</t>
  </si>
  <si>
    <t xml:space="preserve">B7 </t>
  </si>
  <si>
    <t xml:space="preserve">Egyéb működési c. átvett pénzeszköz </t>
  </si>
  <si>
    <t>10. sz.  melléklet az 8/2014/(IX.29.)  önkormányzati rendeletkez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</si>
  <si>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</si>
  <si>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</si>
  <si>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</si>
  <si>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</si>
  <si>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</si>
  <si>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</si>
  <si>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</si>
  <si>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</si>
  <si>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</si>
  <si>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</si>
  <si>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</si>
  <si>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</si>
  <si>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</si>
  <si>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</si>
  <si>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Egyéb működési c. támogatás bevételei áh. Belülről</t>
  </si>
  <si>
    <t>Előző év vállalkozási maradványának igénybevétele FELHALMOZÁSRA</t>
  </si>
  <si>
    <t>Teljesítés</t>
  </si>
  <si>
    <t>Árokfelújítás</t>
  </si>
  <si>
    <t>családi támogatások</t>
  </si>
  <si>
    <t>Egyéb felhalmozási célú támogatás áh.kívülre - háztartásoknak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</si>
  <si>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</si>
  <si>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</si>
  <si>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</si>
  <si>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</si>
  <si>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</si>
  <si>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</si>
  <si>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</si>
  <si>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</si>
  <si>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</si>
  <si>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</si>
  <si>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</si>
  <si>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</si>
  <si>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</si>
  <si>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</si>
  <si>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</si>
  <si>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</si>
  <si>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</si>
  <si>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</si>
  <si>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</si>
  <si>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</si>
  <si>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</si>
  <si>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</si>
  <si>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</si>
  <si>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</si>
  <si>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Módosított ei.</t>
  </si>
  <si>
    <t>Közhatalmi bevételek</t>
  </si>
  <si>
    <t>önként vállalt feladat</t>
  </si>
  <si>
    <t>kötelező feladat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</si>
  <si>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</si>
  <si>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</si>
  <si>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</si>
  <si>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</si>
  <si>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</si>
  <si>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</si>
  <si>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</si>
  <si>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</si>
  <si>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Teljesített bevétel</t>
  </si>
  <si>
    <t>Szellemi termékek</t>
  </si>
  <si>
    <t xml:space="preserve">Előző időszak </t>
  </si>
  <si>
    <t>Tárgyi időszak</t>
  </si>
  <si>
    <t>A/I Immateriális javak</t>
  </si>
  <si>
    <t>Ingatlanok és a kapcsolódó vagyoni értékű jogok</t>
  </si>
  <si>
    <t>Gépek, berendezések, felszerelések, járművek</t>
  </si>
  <si>
    <t>Beruházások, felújítások</t>
  </si>
  <si>
    <t>A/II Tárgyi eszközök</t>
  </si>
  <si>
    <t>Tartós részesedések</t>
  </si>
  <si>
    <t>A/III Befeketett pénzügyi eszközök</t>
  </si>
  <si>
    <t>A/ NEMZETI VAGYONBA TARTOZÓ BEFEKETETT ESZKÖZÖK</t>
  </si>
  <si>
    <t>B/ NEMZETI VAGYONBA TARTOZÓ FORGÓESZKÖZÖK</t>
  </si>
  <si>
    <t>Pénztárak, csekkek, betétkönyvek</t>
  </si>
  <si>
    <t>Forintszámlák</t>
  </si>
  <si>
    <t>C/PÉNZESZKÖZÖK</t>
  </si>
  <si>
    <t>Költségvetési évben esedékes követelések közhatalmi bevételre</t>
  </si>
  <si>
    <t>Költségvetési évben esedékes követelések felhalmozási célú átvett pénzeszközökre (támogatások visszatérülése áh.kívülről)</t>
  </si>
  <si>
    <t xml:space="preserve">D/I Költségvetési évben esedéke követelések </t>
  </si>
  <si>
    <t>Költségvetési évet követő követelések közhatalmi bevételre</t>
  </si>
  <si>
    <t>D/II Költségvetési évet követően esedékes követelések</t>
  </si>
  <si>
    <t>D/ KÖVETELÉSEK</t>
  </si>
  <si>
    <t>E/ EGYÉB SAJÁTOS ESZKÖZOLDALI ELSZÁMOLÁSOK</t>
  </si>
  <si>
    <t>ESZKÖZÖK ÖSSZESEN</t>
  </si>
  <si>
    <t>FORRÁSOK</t>
  </si>
  <si>
    <t xml:space="preserve">ESZKÖZÖK </t>
  </si>
  <si>
    <t>Nemzeti vagyon induláskori értéke</t>
  </si>
  <si>
    <t>Egyéb eszközök induláskori értéke és változásai</t>
  </si>
  <si>
    <t>Felhalmozott eredmény</t>
  </si>
  <si>
    <t>Mérleg szerinti eredmény</t>
  </si>
  <si>
    <t>G/ SAJÁT TŐKE</t>
  </si>
  <si>
    <t>Költségvetési évben esedéke kötelezettségek egyéb működési célú kiadásokra</t>
  </si>
  <si>
    <t xml:space="preserve">H/I Költségvetési évben esedéke kötelezettségek </t>
  </si>
  <si>
    <t>H/II Költségvetési évet követően esedéke kötelezettségek</t>
  </si>
  <si>
    <t>Költségvetési évet követően esedékes kötelezettségek dologi kiadásokra</t>
  </si>
  <si>
    <t>Költségvetési évet követően esedékes kötelezettségek  finanszírozási kiadásokra</t>
  </si>
  <si>
    <t>Kapott előleg</t>
  </si>
  <si>
    <t>H/III Kötelezettség jellegű sajaátos elszámolások</t>
  </si>
  <si>
    <t>Költségek, ráfordítások passzív időbeli elhatárolása</t>
  </si>
  <si>
    <t>K/ PASSZÍV IDŐBELI ELHATÁROLÁSOK</t>
  </si>
  <si>
    <t>H/ KÖTELEZETTSÉGEK</t>
  </si>
  <si>
    <t>FORRÁSOK ÖSSZESEN</t>
  </si>
  <si>
    <t xml:space="preserve">Nemeskér Község Önkormányzat 2014. évi zárszámadás </t>
  </si>
  <si>
    <t>Alaptevékenység költségvetési bevételei</t>
  </si>
  <si>
    <t xml:space="preserve">Összeg </t>
  </si>
  <si>
    <t>Alaptevékenység költségvetési kiadásai</t>
  </si>
  <si>
    <t>ALAPTEVÉKENYSÉG KÖLTSÉGVETÉSI EGYENLEGE</t>
  </si>
  <si>
    <t>Alaptevékenység finanszírozási bevételei</t>
  </si>
  <si>
    <t xml:space="preserve">Alaptevékenység finanszírozási kiadásai </t>
  </si>
  <si>
    <t>ALAPTEVÉKENYSÉG FINANSZÍROZÁSI EGYENLEGE</t>
  </si>
  <si>
    <t>A/ ALAPTEVÉKENYSÉG MARADVÁNY</t>
  </si>
  <si>
    <t>C/ ÖSSZES MARADVÁNY</t>
  </si>
  <si>
    <t>D/ ALAPTEV. KÖTELEZETTSÉGGEL TERHELT MARADVÁNYA</t>
  </si>
  <si>
    <t>E/ ALAPTEV. SZABAD MARADVÁNYA</t>
  </si>
  <si>
    <t xml:space="preserve">Nemeskér  Község Önkormányzatának 2014. évi zárszámadás  </t>
  </si>
  <si>
    <t>egységes rovatrend szerint a kiemelt kiadási és bevételi jogcímek</t>
  </si>
  <si>
    <t xml:space="preserve">1. melléklet a 4/2015.(V.12.) önkormányzati rendelethez </t>
  </si>
  <si>
    <t>Nemeskér Község Önkormányzat  2014. évi zárszámadásának mérlege</t>
  </si>
  <si>
    <t xml:space="preserve">Bevételek (E Ft)                                                                                </t>
  </si>
  <si>
    <t xml:space="preserve">2.2. sz.melléklet a 4/2015.(V.12.) önkormányzati rendelethez </t>
  </si>
  <si>
    <t>Nemeskér  Község Önkormányzat  2014. évi zárszámadásának  mérlege</t>
  </si>
  <si>
    <t xml:space="preserve">Módosított ei. </t>
  </si>
  <si>
    <t xml:space="preserve">3. melléklet a 4/2015.(V.12.) önkormányzati rendelethez </t>
  </si>
  <si>
    <t>Nemeskér  Község Önkormányzat  2014. évi zárzámadása</t>
  </si>
  <si>
    <t xml:space="preserve">Módosított ei.       </t>
  </si>
  <si>
    <t>Nemeskér Község Önkormányzat  2014. évi zárszámadása</t>
  </si>
  <si>
    <t xml:space="preserve">beruázások, felújítások (eFt) </t>
  </si>
  <si>
    <t xml:space="preserve">5. melléklet a 4/2015.(V.12.) önkormányzati rendelethez </t>
  </si>
  <si>
    <t xml:space="preserve">Módosított ei.                 </t>
  </si>
  <si>
    <t xml:space="preserve">Nemeskér Község Önkormányzat  2014. évi zárszámadás </t>
  </si>
  <si>
    <t>6. melléklet a 4/2015.(V.12.) önkormányzati rendelethez</t>
  </si>
  <si>
    <t>Nemeskér Község Önkormányzat 2014. évi zárszámadás</t>
  </si>
  <si>
    <t>7. melléklet a 4/2015.(V.12.) önkormányzati rendelethez</t>
  </si>
  <si>
    <t>8. melléklet a 4/2015.(V.12.) önkormányzati rendelethez</t>
  </si>
  <si>
    <t xml:space="preserve">módosított ei. </t>
  </si>
  <si>
    <t>9. melléklet a 4/2015.(V.12.) önkormányzati rendelethez</t>
  </si>
  <si>
    <t>10. melléklet a 4/2015.(V.12.) önkormányzati rendelethez</t>
  </si>
  <si>
    <t>maradványkimutatás (eFt)</t>
  </si>
  <si>
    <t xml:space="preserve">összevont költségvetési mérleg (eFt) </t>
  </si>
  <si>
    <t xml:space="preserve">11. melléklet a 4/2015.(V.12.) önkormányzati rendelethez </t>
  </si>
  <si>
    <t>12. melléklet a 4/2015.(V.12.) önkormányzati rendelethez</t>
  </si>
  <si>
    <t>2.1 melléklet a 4/2015.(V.12.) önkormányzati rendelethez</t>
  </si>
  <si>
    <t xml:space="preserve">4. melléklet a 4/2015.(V.12.) sz. önkormányzati rendelethez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</si>
</sst>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name val="Times New Roman"/>
      <family val="1"/>
    </font>
    <font>
      <i/>
      <sz val="10"/>
      <color indexed="4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5" fillId="0" borderId="0" xfId="0" applyFont="1" applyAlignment="1">
      <alignment horizontal="right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65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14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wrapText="1"/>
    </xf>
    <xf numFmtId="0" fontId="65" fillId="0" borderId="12" xfId="0" applyFont="1" applyBorder="1" applyAlignment="1">
      <alignment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0" xfId="0" applyFont="1" applyAlignment="1">
      <alignment horizontal="center" wrapText="1"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0" xfId="0" applyFont="1" applyAlignment="1">
      <alignment horizontal="center" wrapText="1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165" fontId="21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0" fontId="25" fillId="34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3" fontId="25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/>
    </xf>
    <xf numFmtId="165" fontId="25" fillId="0" borderId="10" xfId="0" applyNumberFormat="1" applyFont="1" applyFill="1" applyBorder="1" applyAlignment="1">
      <alignment vertical="center"/>
    </xf>
    <xf numFmtId="165" fontId="25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25" fillId="34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/>
    </xf>
    <xf numFmtId="0" fontId="65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6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61" fillId="0" borderId="0" xfId="0" applyFont="1" applyAlignment="1">
      <alignment/>
    </xf>
    <xf numFmtId="3" fontId="21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70" fillId="0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wrapText="1"/>
    </xf>
    <xf numFmtId="0" fontId="0" fillId="0" borderId="0" xfId="0" applyAlignment="1">
      <alignment/>
    </xf>
    <xf numFmtId="0" fontId="71" fillId="0" borderId="12" xfId="0" applyFont="1" applyBorder="1" applyAlignment="1">
      <alignment/>
    </xf>
    <xf numFmtId="0" fontId="28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7" fillId="0" borderId="10" xfId="0" applyFont="1" applyBorder="1" applyAlignment="1">
      <alignment horizontal="justify"/>
    </xf>
    <xf numFmtId="0" fontId="7" fillId="0" borderId="10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67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73" fillId="0" borderId="10" xfId="0" applyFont="1" applyBorder="1" applyAlignment="1">
      <alignment/>
    </xf>
    <xf numFmtId="0" fontId="72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165" fontId="9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66" fillId="0" borderId="10" xfId="0" applyFont="1" applyBorder="1" applyAlignment="1">
      <alignment horizontal="center" wrapText="1"/>
    </xf>
    <xf numFmtId="0" fontId="6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69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75" fillId="0" borderId="0" xfId="0" applyFont="1" applyAlignment="1">
      <alignment/>
    </xf>
    <xf numFmtId="0" fontId="1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9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">
      <selection activeCell="G27" sqref="G27"/>
    </sheetView>
  </sheetViews>
  <sheetFormatPr defaultColWidth="9.140625" defaultRowHeight="15"/>
  <cols>
    <col min="1" max="1" width="52.7109375" style="0" customWidth="1"/>
    <col min="2" max="2" width="14.57421875" style="0" customWidth="1"/>
    <col min="3" max="3" width="12.421875" style="0" hidden="1" customWidth="1"/>
    <col min="4" max="4" width="12.8515625" style="0" customWidth="1"/>
    <col min="5" max="5" width="14.421875" style="95" customWidth="1"/>
  </cols>
  <sheetData>
    <row r="1" ht="15">
      <c r="E1" s="9"/>
    </row>
    <row r="2" spans="1:5" s="95" customFormat="1" ht="15">
      <c r="A2" s="242" t="s">
        <v>690</v>
      </c>
      <c r="B2" s="242"/>
      <c r="C2" s="242"/>
      <c r="D2" s="242"/>
      <c r="E2" s="242"/>
    </row>
    <row r="4" spans="1:4" ht="15" hidden="1">
      <c r="A4" s="236" t="s">
        <v>0</v>
      </c>
      <c r="B4" s="236"/>
      <c r="C4" s="237"/>
      <c r="D4" s="1"/>
    </row>
    <row r="5" spans="1:5" s="128" customFormat="1" ht="15">
      <c r="A5" s="200"/>
      <c r="B5" s="200"/>
      <c r="C5" s="201"/>
      <c r="E5" s="95"/>
    </row>
    <row r="6" spans="1:5" ht="15.75">
      <c r="A6" s="238" t="s">
        <v>688</v>
      </c>
      <c r="B6" s="239"/>
      <c r="C6" s="237"/>
      <c r="D6" s="237"/>
      <c r="E6" s="237"/>
    </row>
    <row r="7" spans="1:5" ht="15.75">
      <c r="A7" s="240" t="s">
        <v>689</v>
      </c>
      <c r="B7" s="239"/>
      <c r="C7" s="237"/>
      <c r="D7" s="237"/>
      <c r="E7" s="237"/>
    </row>
    <row r="8" spans="1:5" ht="15">
      <c r="A8" s="241"/>
      <c r="B8" s="241"/>
      <c r="C8" s="241"/>
      <c r="D8" s="241"/>
      <c r="E8" s="241"/>
    </row>
    <row r="11" s="128" customFormat="1" ht="15">
      <c r="E11" s="95"/>
    </row>
    <row r="12" s="128" customFormat="1" ht="15">
      <c r="E12" s="95"/>
    </row>
    <row r="13" spans="1:5" ht="15">
      <c r="A13" s="1"/>
      <c r="B13" s="1"/>
      <c r="C13" s="1"/>
      <c r="D13" s="9"/>
      <c r="E13" s="9" t="s">
        <v>1</v>
      </c>
    </row>
    <row r="14" spans="1:5" ht="30">
      <c r="A14" s="11" t="s">
        <v>2</v>
      </c>
      <c r="B14" s="12" t="s">
        <v>3</v>
      </c>
      <c r="C14" s="10" t="s">
        <v>4</v>
      </c>
      <c r="D14" s="10" t="s">
        <v>695</v>
      </c>
      <c r="E14" s="11" t="s">
        <v>594</v>
      </c>
    </row>
    <row r="15" spans="1:5" ht="15">
      <c r="A15" s="6" t="s">
        <v>5</v>
      </c>
      <c r="B15" s="6">
        <v>1308</v>
      </c>
      <c r="C15" s="4">
        <v>1753</v>
      </c>
      <c r="D15" s="7">
        <v>2552</v>
      </c>
      <c r="E15" s="129">
        <v>2536</v>
      </c>
    </row>
    <row r="16" spans="1:5" ht="15">
      <c r="A16" s="2" t="s">
        <v>6</v>
      </c>
      <c r="B16" s="2">
        <v>420</v>
      </c>
      <c r="C16" s="4">
        <v>480</v>
      </c>
      <c r="D16" s="7">
        <v>552</v>
      </c>
      <c r="E16" s="129">
        <v>517</v>
      </c>
    </row>
    <row r="17" spans="1:5" ht="15">
      <c r="A17" s="2" t="s">
        <v>7</v>
      </c>
      <c r="B17" s="2">
        <v>8352</v>
      </c>
      <c r="C17" s="4">
        <v>8352</v>
      </c>
      <c r="D17" s="7">
        <v>10629</v>
      </c>
      <c r="E17" s="129">
        <v>8689</v>
      </c>
    </row>
    <row r="18" spans="1:5" ht="15">
      <c r="A18" s="2" t="s">
        <v>8</v>
      </c>
      <c r="B18" s="2">
        <v>330</v>
      </c>
      <c r="C18" s="4">
        <v>330</v>
      </c>
      <c r="D18" s="7">
        <v>434</v>
      </c>
      <c r="E18" s="129">
        <v>361</v>
      </c>
    </row>
    <row r="19" spans="1:5" ht="15">
      <c r="A19" s="2" t="s">
        <v>9</v>
      </c>
      <c r="B19" s="2">
        <v>44480</v>
      </c>
      <c r="C19" s="4">
        <v>45095</v>
      </c>
      <c r="D19" s="7">
        <v>40932</v>
      </c>
      <c r="E19" s="129">
        <v>212</v>
      </c>
    </row>
    <row r="20" spans="1:5" ht="15">
      <c r="A20" s="2" t="s">
        <v>10</v>
      </c>
      <c r="B20" s="2">
        <v>300</v>
      </c>
      <c r="C20" s="4">
        <v>442</v>
      </c>
      <c r="D20" s="7">
        <v>1243</v>
      </c>
      <c r="E20" s="129">
        <v>1243</v>
      </c>
    </row>
    <row r="21" spans="1:5" ht="15">
      <c r="A21" s="2" t="s">
        <v>11</v>
      </c>
      <c r="B21" s="2">
        <v>19747</v>
      </c>
      <c r="C21" s="4">
        <v>22555</v>
      </c>
      <c r="D21" s="7">
        <v>7033</v>
      </c>
      <c r="E21" s="129">
        <v>5736</v>
      </c>
    </row>
    <row r="22" spans="1:5" ht="15">
      <c r="A22" s="2" t="s">
        <v>12</v>
      </c>
      <c r="B22" s="2">
        <v>200</v>
      </c>
      <c r="C22" s="4">
        <v>200</v>
      </c>
      <c r="D22" s="7">
        <v>2300</v>
      </c>
      <c r="E22" s="129">
        <v>2100</v>
      </c>
    </row>
    <row r="23" spans="1:5" ht="15">
      <c r="A23" s="3" t="s">
        <v>13</v>
      </c>
      <c r="B23" s="3">
        <v>75137</v>
      </c>
      <c r="C23" s="5">
        <v>79207</v>
      </c>
      <c r="D23" s="8">
        <v>65675</v>
      </c>
      <c r="E23" s="129">
        <f>SUM(E15:E22)</f>
        <v>21394</v>
      </c>
    </row>
    <row r="24" spans="1:5" ht="15">
      <c r="A24" s="3" t="s">
        <v>14</v>
      </c>
      <c r="B24" s="3">
        <v>0</v>
      </c>
      <c r="C24" s="5">
        <v>0</v>
      </c>
      <c r="D24" s="8">
        <v>0</v>
      </c>
      <c r="E24" s="129">
        <v>0</v>
      </c>
    </row>
    <row r="25" spans="1:5" s="183" customFormat="1" ht="15">
      <c r="A25" s="220" t="s">
        <v>15</v>
      </c>
      <c r="B25" s="220">
        <v>75137</v>
      </c>
      <c r="C25" s="180">
        <v>79207</v>
      </c>
      <c r="D25" s="221">
        <v>65675</v>
      </c>
      <c r="E25" s="182">
        <f>SUM(E23:E24)</f>
        <v>21394</v>
      </c>
    </row>
    <row r="26" spans="1:5" ht="15">
      <c r="A26" s="2" t="s">
        <v>16</v>
      </c>
      <c r="B26" s="2">
        <v>7593</v>
      </c>
      <c r="C26" s="4">
        <v>8099</v>
      </c>
      <c r="D26" s="7">
        <v>9022</v>
      </c>
      <c r="E26" s="129">
        <v>9022</v>
      </c>
    </row>
    <row r="27" spans="1:5" ht="15">
      <c r="A27" s="2" t="s">
        <v>17</v>
      </c>
      <c r="B27" s="2">
        <v>24538</v>
      </c>
      <c r="C27" s="4">
        <v>20993</v>
      </c>
      <c r="D27" s="7">
        <v>6193</v>
      </c>
      <c r="E27" s="129">
        <v>4603</v>
      </c>
    </row>
    <row r="28" spans="1:5" ht="15">
      <c r="A28" s="2" t="s">
        <v>18</v>
      </c>
      <c r="B28" s="2">
        <v>1050</v>
      </c>
      <c r="C28" s="4">
        <v>1050</v>
      </c>
      <c r="D28" s="7">
        <v>1050</v>
      </c>
      <c r="E28" s="129">
        <v>1030</v>
      </c>
    </row>
    <row r="29" spans="1:5" ht="15">
      <c r="A29" s="2" t="s">
        <v>19</v>
      </c>
      <c r="B29" s="2">
        <v>1514</v>
      </c>
      <c r="C29" s="4">
        <v>1551</v>
      </c>
      <c r="D29" s="7">
        <v>1552</v>
      </c>
      <c r="E29" s="129">
        <v>1576</v>
      </c>
    </row>
    <row r="30" spans="1:5" ht="15">
      <c r="A30" s="2" t="s">
        <v>20</v>
      </c>
      <c r="B30" s="2">
        <v>0</v>
      </c>
      <c r="C30" s="4">
        <v>0</v>
      </c>
      <c r="D30" s="7">
        <v>0</v>
      </c>
      <c r="E30" s="129">
        <v>0</v>
      </c>
    </row>
    <row r="31" spans="1:5" ht="15">
      <c r="A31" s="2" t="s">
        <v>21</v>
      </c>
      <c r="B31" s="2">
        <v>0</v>
      </c>
      <c r="C31" s="4">
        <v>500</v>
      </c>
      <c r="D31" s="7">
        <v>500</v>
      </c>
      <c r="E31" s="129">
        <v>700</v>
      </c>
    </row>
    <row r="32" spans="1:5" ht="15">
      <c r="A32" s="2" t="s">
        <v>22</v>
      </c>
      <c r="B32" s="2">
        <v>0</v>
      </c>
      <c r="C32" s="4">
        <v>6572</v>
      </c>
      <c r="D32" s="7">
        <v>6572</v>
      </c>
      <c r="E32" s="129">
        <v>0</v>
      </c>
    </row>
    <row r="33" spans="1:5" ht="15">
      <c r="A33" s="3" t="s">
        <v>23</v>
      </c>
      <c r="B33" s="3">
        <v>34695</v>
      </c>
      <c r="C33" s="5">
        <v>38765</v>
      </c>
      <c r="D33" s="8">
        <v>24889</v>
      </c>
      <c r="E33" s="129">
        <f>SUM(E26:E32)</f>
        <v>16931</v>
      </c>
    </row>
    <row r="34" spans="1:5" ht="15">
      <c r="A34" s="3" t="s">
        <v>24</v>
      </c>
      <c r="B34" s="3">
        <v>40442</v>
      </c>
      <c r="C34" s="5">
        <v>40442</v>
      </c>
      <c r="D34" s="8">
        <v>40786</v>
      </c>
      <c r="E34" s="129">
        <v>40786</v>
      </c>
    </row>
    <row r="35" spans="1:5" s="183" customFormat="1" ht="15">
      <c r="A35" s="220" t="s">
        <v>25</v>
      </c>
      <c r="B35" s="220">
        <v>75137</v>
      </c>
      <c r="C35" s="180">
        <v>79207</v>
      </c>
      <c r="D35" s="221">
        <v>65675</v>
      </c>
      <c r="E35" s="182">
        <f>SUM(E33:E34)</f>
        <v>57717</v>
      </c>
    </row>
  </sheetData>
  <sheetProtection/>
  <mergeCells count="5">
    <mergeCell ref="A4:C4"/>
    <mergeCell ref="A6:E6"/>
    <mergeCell ref="A7:E7"/>
    <mergeCell ref="A8:E8"/>
    <mergeCell ref="A2:E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65.57421875" style="0" customWidth="1"/>
    <col min="2" max="2" width="13.8515625" style="0" customWidth="1"/>
    <col min="3" max="3" width="14.140625" style="0" customWidth="1"/>
    <col min="4" max="4" width="14.7109375" style="0" customWidth="1"/>
    <col min="5" max="5" width="11.7109375" style="95" customWidth="1"/>
  </cols>
  <sheetData>
    <row r="1" spans="1:5" ht="15">
      <c r="A1" s="242" t="s">
        <v>706</v>
      </c>
      <c r="B1" s="242"/>
      <c r="C1" s="242"/>
      <c r="D1" s="249"/>
      <c r="E1" s="249"/>
    </row>
    <row r="2" spans="1:5" ht="18.75">
      <c r="A2" s="253" t="s">
        <v>705</v>
      </c>
      <c r="B2" s="253"/>
      <c r="C2" s="253"/>
      <c r="D2" s="251"/>
      <c r="E2" s="251"/>
    </row>
    <row r="3" spans="1:5" ht="19.5">
      <c r="A3" s="252" t="s">
        <v>524</v>
      </c>
      <c r="B3" s="236"/>
      <c r="C3" s="236"/>
      <c r="D3" s="251"/>
      <c r="E3" s="251"/>
    </row>
    <row r="4" spans="1:3" ht="19.5">
      <c r="A4" s="74"/>
      <c r="B4" s="125"/>
      <c r="C4" s="125"/>
    </row>
    <row r="5" spans="1:3" ht="19.5">
      <c r="A5" s="74"/>
      <c r="B5" s="125"/>
      <c r="C5" s="125"/>
    </row>
    <row r="6" spans="1:3" ht="19.5">
      <c r="A6" s="74"/>
      <c r="B6" s="125"/>
      <c r="C6" s="125"/>
    </row>
    <row r="7" spans="1:3" ht="15">
      <c r="A7" s="15"/>
      <c r="B7" s="122"/>
      <c r="C7" s="122"/>
    </row>
    <row r="8" spans="1:5" ht="36" customHeight="1">
      <c r="A8" s="116" t="s">
        <v>2</v>
      </c>
      <c r="B8" s="18" t="s">
        <v>31</v>
      </c>
      <c r="C8" s="116" t="s">
        <v>266</v>
      </c>
      <c r="D8" s="117" t="s">
        <v>695</v>
      </c>
      <c r="E8" s="184" t="s">
        <v>594</v>
      </c>
    </row>
    <row r="9" spans="1:5" ht="15">
      <c r="A9" s="33" t="s">
        <v>525</v>
      </c>
      <c r="B9" s="27" t="s">
        <v>150</v>
      </c>
      <c r="C9" s="123"/>
      <c r="D9" s="123"/>
      <c r="E9" s="129"/>
    </row>
    <row r="10" spans="1:5" ht="15">
      <c r="A10" s="33" t="s">
        <v>526</v>
      </c>
      <c r="B10" s="27" t="s">
        <v>150</v>
      </c>
      <c r="C10" s="123"/>
      <c r="D10" s="123"/>
      <c r="E10" s="129"/>
    </row>
    <row r="11" spans="1:5" ht="25.5">
      <c r="A11" s="33" t="s">
        <v>527</v>
      </c>
      <c r="B11" s="27" t="s">
        <v>150</v>
      </c>
      <c r="C11" s="123"/>
      <c r="D11" s="123"/>
      <c r="E11" s="129"/>
    </row>
    <row r="12" spans="1:5" ht="15">
      <c r="A12" s="33" t="s">
        <v>528</v>
      </c>
      <c r="B12" s="27" t="s">
        <v>150</v>
      </c>
      <c r="C12" s="123"/>
      <c r="D12" s="123"/>
      <c r="E12" s="129"/>
    </row>
    <row r="13" spans="1:5" ht="15">
      <c r="A13" s="33" t="s">
        <v>529</v>
      </c>
      <c r="B13" s="27" t="s">
        <v>150</v>
      </c>
      <c r="C13" s="123"/>
      <c r="D13" s="123"/>
      <c r="E13" s="129"/>
    </row>
    <row r="14" spans="1:5" ht="15">
      <c r="A14" s="33" t="s">
        <v>530</v>
      </c>
      <c r="B14" s="27" t="s">
        <v>150</v>
      </c>
      <c r="C14" s="123"/>
      <c r="D14" s="123"/>
      <c r="E14" s="129"/>
    </row>
    <row r="15" spans="1:5" ht="15">
      <c r="A15" s="33" t="s">
        <v>531</v>
      </c>
      <c r="B15" s="27" t="s">
        <v>150</v>
      </c>
      <c r="C15" s="123"/>
      <c r="D15" s="123"/>
      <c r="E15" s="129"/>
    </row>
    <row r="16" spans="1:5" ht="15">
      <c r="A16" s="33" t="s">
        <v>532</v>
      </c>
      <c r="B16" s="27" t="s">
        <v>150</v>
      </c>
      <c r="C16" s="123"/>
      <c r="D16" s="123"/>
      <c r="E16" s="129"/>
    </row>
    <row r="17" spans="1:5" ht="15">
      <c r="A17" s="33" t="s">
        <v>533</v>
      </c>
      <c r="B17" s="27" t="s">
        <v>150</v>
      </c>
      <c r="C17" s="123"/>
      <c r="D17" s="123"/>
      <c r="E17" s="129"/>
    </row>
    <row r="18" spans="1:5" ht="15">
      <c r="A18" s="33" t="s">
        <v>534</v>
      </c>
      <c r="B18" s="27" t="s">
        <v>150</v>
      </c>
      <c r="C18" s="123"/>
      <c r="D18" s="123"/>
      <c r="E18" s="129"/>
    </row>
    <row r="19" spans="1:5" ht="25.5">
      <c r="A19" s="111" t="s">
        <v>149</v>
      </c>
      <c r="B19" s="57" t="s">
        <v>150</v>
      </c>
      <c r="C19" s="123"/>
      <c r="D19" s="123"/>
      <c r="E19" s="129"/>
    </row>
    <row r="20" spans="1:5" ht="15">
      <c r="A20" s="33" t="s">
        <v>525</v>
      </c>
      <c r="B20" s="27" t="s">
        <v>152</v>
      </c>
      <c r="C20" s="123"/>
      <c r="D20" s="123"/>
      <c r="E20" s="129"/>
    </row>
    <row r="21" spans="1:5" ht="15">
      <c r="A21" s="33" t="s">
        <v>526</v>
      </c>
      <c r="B21" s="27" t="s">
        <v>152</v>
      </c>
      <c r="C21" s="123"/>
      <c r="D21" s="123"/>
      <c r="E21" s="129"/>
    </row>
    <row r="22" spans="1:5" ht="25.5">
      <c r="A22" s="33" t="s">
        <v>527</v>
      </c>
      <c r="B22" s="27" t="s">
        <v>152</v>
      </c>
      <c r="C22" s="123"/>
      <c r="D22" s="123"/>
      <c r="E22" s="129"/>
    </row>
    <row r="23" spans="1:5" ht="15">
      <c r="A23" s="33" t="s">
        <v>528</v>
      </c>
      <c r="B23" s="27" t="s">
        <v>152</v>
      </c>
      <c r="C23" s="123"/>
      <c r="D23" s="123"/>
      <c r="E23" s="129"/>
    </row>
    <row r="24" spans="1:5" ht="15">
      <c r="A24" s="33" t="s">
        <v>529</v>
      </c>
      <c r="B24" s="27" t="s">
        <v>152</v>
      </c>
      <c r="C24" s="123"/>
      <c r="D24" s="123"/>
      <c r="E24" s="129"/>
    </row>
    <row r="25" spans="1:5" ht="15">
      <c r="A25" s="33" t="s">
        <v>530</v>
      </c>
      <c r="B25" s="27" t="s">
        <v>152</v>
      </c>
      <c r="C25" s="123"/>
      <c r="D25" s="123"/>
      <c r="E25" s="129"/>
    </row>
    <row r="26" spans="1:5" ht="15">
      <c r="A26" s="33" t="s">
        <v>531</v>
      </c>
      <c r="B26" s="27" t="s">
        <v>152</v>
      </c>
      <c r="C26" s="123"/>
      <c r="D26" s="123"/>
      <c r="E26" s="129"/>
    </row>
    <row r="27" spans="1:5" ht="15">
      <c r="A27" s="33" t="s">
        <v>532</v>
      </c>
      <c r="B27" s="27" t="s">
        <v>152</v>
      </c>
      <c r="C27" s="123"/>
      <c r="D27" s="123"/>
      <c r="E27" s="129"/>
    </row>
    <row r="28" spans="1:5" ht="15">
      <c r="A28" s="33" t="s">
        <v>533</v>
      </c>
      <c r="B28" s="27" t="s">
        <v>152</v>
      </c>
      <c r="C28" s="123"/>
      <c r="D28" s="123"/>
      <c r="E28" s="129"/>
    </row>
    <row r="29" spans="1:5" ht="15">
      <c r="A29" s="33" t="s">
        <v>534</v>
      </c>
      <c r="B29" s="27" t="s">
        <v>152</v>
      </c>
      <c r="C29" s="123"/>
      <c r="D29" s="123"/>
      <c r="E29" s="129"/>
    </row>
    <row r="30" spans="1:5" ht="25.5">
      <c r="A30" s="111" t="s">
        <v>535</v>
      </c>
      <c r="B30" s="57" t="s">
        <v>152</v>
      </c>
      <c r="C30" s="124"/>
      <c r="D30" s="124"/>
      <c r="E30" s="129"/>
    </row>
    <row r="31" spans="1:5" ht="15">
      <c r="A31" s="33" t="s">
        <v>525</v>
      </c>
      <c r="B31" s="27" t="s">
        <v>154</v>
      </c>
      <c r="C31" s="123"/>
      <c r="D31" s="123"/>
      <c r="E31" s="129"/>
    </row>
    <row r="32" spans="1:5" ht="15">
      <c r="A32" s="33" t="s">
        <v>526</v>
      </c>
      <c r="B32" s="27" t="s">
        <v>154</v>
      </c>
      <c r="C32" s="123"/>
      <c r="D32" s="123"/>
      <c r="E32" s="129"/>
    </row>
    <row r="33" spans="1:5" ht="25.5">
      <c r="A33" s="33" t="s">
        <v>527</v>
      </c>
      <c r="B33" s="27" t="s">
        <v>154</v>
      </c>
      <c r="C33" s="123"/>
      <c r="D33" s="123"/>
      <c r="E33" s="129"/>
    </row>
    <row r="34" spans="1:5" ht="15">
      <c r="A34" s="33" t="s">
        <v>528</v>
      </c>
      <c r="B34" s="27" t="s">
        <v>154</v>
      </c>
      <c r="C34" s="123"/>
      <c r="D34" s="123"/>
      <c r="E34" s="129"/>
    </row>
    <row r="35" spans="1:5" ht="15">
      <c r="A35" s="33" t="s">
        <v>529</v>
      </c>
      <c r="B35" s="27" t="s">
        <v>154</v>
      </c>
      <c r="C35" s="123"/>
      <c r="D35" s="123"/>
      <c r="E35" s="129"/>
    </row>
    <row r="36" spans="1:5" ht="15">
      <c r="A36" s="33" t="s">
        <v>530</v>
      </c>
      <c r="B36" s="27" t="s">
        <v>154</v>
      </c>
      <c r="C36" s="123"/>
      <c r="D36" s="123"/>
      <c r="E36" s="129"/>
    </row>
    <row r="37" spans="1:5" ht="15">
      <c r="A37" s="33" t="s">
        <v>531</v>
      </c>
      <c r="B37" s="27" t="s">
        <v>154</v>
      </c>
      <c r="C37" s="123">
        <v>124</v>
      </c>
      <c r="D37" s="123">
        <v>124</v>
      </c>
      <c r="E37" s="129">
        <v>76</v>
      </c>
    </row>
    <row r="38" spans="1:5" ht="15">
      <c r="A38" s="33" t="s">
        <v>532</v>
      </c>
      <c r="B38" s="27" t="s">
        <v>154</v>
      </c>
      <c r="C38" s="123">
        <v>56</v>
      </c>
      <c r="D38" s="123">
        <v>56</v>
      </c>
      <c r="E38" s="129">
        <v>71</v>
      </c>
    </row>
    <row r="39" spans="1:5" ht="15">
      <c r="A39" s="33" t="s">
        <v>533</v>
      </c>
      <c r="B39" s="27" t="s">
        <v>154</v>
      </c>
      <c r="C39" s="123"/>
      <c r="D39" s="123"/>
      <c r="E39" s="129"/>
    </row>
    <row r="40" spans="1:5" ht="15">
      <c r="A40" s="33" t="s">
        <v>534</v>
      </c>
      <c r="B40" s="27" t="s">
        <v>154</v>
      </c>
      <c r="C40" s="123"/>
      <c r="D40" s="123"/>
      <c r="E40" s="129"/>
    </row>
    <row r="41" spans="1:5" ht="15">
      <c r="A41" s="111" t="s">
        <v>153</v>
      </c>
      <c r="B41" s="57" t="s">
        <v>154</v>
      </c>
      <c r="C41" s="124">
        <v>180</v>
      </c>
      <c r="D41" s="124">
        <v>180</v>
      </c>
      <c r="E41" s="129">
        <f>SUM(E31:E40)</f>
        <v>147</v>
      </c>
    </row>
    <row r="42" spans="1:5" ht="15">
      <c r="A42" s="33" t="s">
        <v>536</v>
      </c>
      <c r="B42" s="24" t="s">
        <v>158</v>
      </c>
      <c r="C42" s="123"/>
      <c r="D42" s="123"/>
      <c r="E42" s="129"/>
    </row>
    <row r="43" spans="1:5" ht="15">
      <c r="A43" s="33" t="s">
        <v>537</v>
      </c>
      <c r="B43" s="24" t="s">
        <v>158</v>
      </c>
      <c r="C43" s="123"/>
      <c r="D43" s="123"/>
      <c r="E43" s="129"/>
    </row>
    <row r="44" spans="1:5" ht="15">
      <c r="A44" s="33" t="s">
        <v>538</v>
      </c>
      <c r="B44" s="24" t="s">
        <v>158</v>
      </c>
      <c r="C44" s="123"/>
      <c r="D44" s="123"/>
      <c r="E44" s="129"/>
    </row>
    <row r="45" spans="1:5" ht="15">
      <c r="A45" s="24" t="s">
        <v>539</v>
      </c>
      <c r="B45" s="24" t="s">
        <v>158</v>
      </c>
      <c r="C45" s="123"/>
      <c r="D45" s="123"/>
      <c r="E45" s="129"/>
    </row>
    <row r="46" spans="1:5" ht="15">
      <c r="A46" s="24" t="s">
        <v>540</v>
      </c>
      <c r="B46" s="24" t="s">
        <v>158</v>
      </c>
      <c r="C46" s="123"/>
      <c r="D46" s="123"/>
      <c r="E46" s="129"/>
    </row>
    <row r="47" spans="1:5" ht="15">
      <c r="A47" s="24" t="s">
        <v>541</v>
      </c>
      <c r="B47" s="24" t="s">
        <v>158</v>
      </c>
      <c r="C47" s="123"/>
      <c r="D47" s="123"/>
      <c r="E47" s="129"/>
    </row>
    <row r="48" spans="1:5" ht="15">
      <c r="A48" s="33" t="s">
        <v>542</v>
      </c>
      <c r="B48" s="24" t="s">
        <v>158</v>
      </c>
      <c r="C48" s="123"/>
      <c r="D48" s="123"/>
      <c r="E48" s="129"/>
    </row>
    <row r="49" spans="1:5" ht="15">
      <c r="A49" s="33" t="s">
        <v>543</v>
      </c>
      <c r="B49" s="24" t="s">
        <v>158</v>
      </c>
      <c r="C49" s="123"/>
      <c r="D49" s="123"/>
      <c r="E49" s="129"/>
    </row>
    <row r="50" spans="1:5" ht="15">
      <c r="A50" s="33" t="s">
        <v>544</v>
      </c>
      <c r="B50" s="24" t="s">
        <v>158</v>
      </c>
      <c r="C50" s="123"/>
      <c r="D50" s="123"/>
      <c r="E50" s="129"/>
    </row>
    <row r="51" spans="1:5" ht="15">
      <c r="A51" s="33" t="s">
        <v>545</v>
      </c>
      <c r="B51" s="24" t="s">
        <v>158</v>
      </c>
      <c r="C51" s="123"/>
      <c r="D51" s="123"/>
      <c r="E51" s="129"/>
    </row>
    <row r="52" spans="1:5" ht="25.5">
      <c r="A52" s="111" t="s">
        <v>546</v>
      </c>
      <c r="B52" s="57" t="s">
        <v>158</v>
      </c>
      <c r="C52" s="123"/>
      <c r="D52" s="123"/>
      <c r="E52" s="129"/>
    </row>
    <row r="53" spans="1:5" ht="15">
      <c r="A53" s="33" t="s">
        <v>536</v>
      </c>
      <c r="B53" s="24" t="s">
        <v>164</v>
      </c>
      <c r="C53" s="123"/>
      <c r="D53" s="123"/>
      <c r="E53" s="129"/>
    </row>
    <row r="54" spans="1:5" ht="15">
      <c r="A54" s="33" t="s">
        <v>537</v>
      </c>
      <c r="B54" s="24" t="s">
        <v>164</v>
      </c>
      <c r="C54" s="123">
        <v>99</v>
      </c>
      <c r="D54" s="123">
        <v>99</v>
      </c>
      <c r="E54" s="129">
        <v>65</v>
      </c>
    </row>
    <row r="55" spans="1:5" ht="15">
      <c r="A55" s="33" t="s">
        <v>538</v>
      </c>
      <c r="B55" s="24" t="s">
        <v>164</v>
      </c>
      <c r="C55" s="123"/>
      <c r="D55" s="123"/>
      <c r="E55" s="129"/>
    </row>
    <row r="56" spans="1:5" ht="15">
      <c r="A56" s="24" t="s">
        <v>539</v>
      </c>
      <c r="B56" s="24" t="s">
        <v>164</v>
      </c>
      <c r="C56" s="123"/>
      <c r="D56" s="123"/>
      <c r="E56" s="129"/>
    </row>
    <row r="57" spans="1:5" ht="15">
      <c r="A57" s="24" t="s">
        <v>540</v>
      </c>
      <c r="B57" s="24" t="s">
        <v>164</v>
      </c>
      <c r="C57" s="123"/>
      <c r="D57" s="123"/>
      <c r="E57" s="129"/>
    </row>
    <row r="58" spans="1:5" ht="15">
      <c r="A58" s="24" t="s">
        <v>541</v>
      </c>
      <c r="B58" s="24" t="s">
        <v>164</v>
      </c>
      <c r="C58" s="123"/>
      <c r="D58" s="123"/>
      <c r="E58" s="129"/>
    </row>
    <row r="59" spans="1:5" ht="15">
      <c r="A59" s="33" t="s">
        <v>542</v>
      </c>
      <c r="B59" s="24" t="s">
        <v>164</v>
      </c>
      <c r="C59" s="123"/>
      <c r="D59" s="123"/>
      <c r="E59" s="129"/>
    </row>
    <row r="60" spans="1:5" ht="15">
      <c r="A60" s="33" t="s">
        <v>547</v>
      </c>
      <c r="B60" s="24" t="s">
        <v>164</v>
      </c>
      <c r="C60" s="123"/>
      <c r="D60" s="123"/>
      <c r="E60" s="129"/>
    </row>
    <row r="61" spans="1:5" ht="15">
      <c r="A61" s="33" t="s">
        <v>544</v>
      </c>
      <c r="B61" s="24" t="s">
        <v>164</v>
      </c>
      <c r="C61" s="123"/>
      <c r="D61" s="123"/>
      <c r="E61" s="129"/>
    </row>
    <row r="62" spans="1:5" ht="15">
      <c r="A62" s="33" t="s">
        <v>545</v>
      </c>
      <c r="B62" s="24" t="s">
        <v>164</v>
      </c>
      <c r="C62" s="123"/>
      <c r="D62" s="123"/>
      <c r="E62" s="129"/>
    </row>
    <row r="63" spans="1:5" ht="15">
      <c r="A63" s="40" t="s">
        <v>548</v>
      </c>
      <c r="B63" s="57" t="s">
        <v>164</v>
      </c>
      <c r="C63" s="124">
        <v>99</v>
      </c>
      <c r="D63" s="124">
        <v>99</v>
      </c>
      <c r="E63" s="129">
        <v>65</v>
      </c>
    </row>
    <row r="64" spans="1:5" s="127" customFormat="1" ht="14.25">
      <c r="A64" s="40" t="s">
        <v>550</v>
      </c>
      <c r="B64" s="28" t="s">
        <v>208</v>
      </c>
      <c r="C64" s="126">
        <v>0</v>
      </c>
      <c r="D64" s="126">
        <v>2000</v>
      </c>
      <c r="E64" s="130">
        <v>2000</v>
      </c>
    </row>
    <row r="65" spans="1:5" s="175" customFormat="1" ht="15">
      <c r="A65" s="185" t="s">
        <v>551</v>
      </c>
      <c r="B65" s="186" t="s">
        <v>208</v>
      </c>
      <c r="C65" s="187"/>
      <c r="D65" s="129">
        <v>2000</v>
      </c>
      <c r="E65" s="129">
        <v>2000</v>
      </c>
    </row>
    <row r="66" spans="1:5" s="95" customFormat="1" ht="15">
      <c r="A66" s="129" t="s">
        <v>597</v>
      </c>
      <c r="B66" s="129" t="s">
        <v>212</v>
      </c>
      <c r="C66" s="129"/>
      <c r="D66" s="129">
        <v>100</v>
      </c>
      <c r="E66" s="129">
        <v>100</v>
      </c>
    </row>
  </sheetData>
  <sheetProtection/>
  <mergeCells count="3">
    <mergeCell ref="A1:E1"/>
    <mergeCell ref="A2:E2"/>
    <mergeCell ref="A3:E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H9" sqref="H9:H10"/>
    </sheetView>
  </sheetViews>
  <sheetFormatPr defaultColWidth="9.140625" defaultRowHeight="15"/>
  <cols>
    <col min="1" max="1" width="52.28125" style="0" customWidth="1"/>
    <col min="2" max="2" width="7.421875" style="0" customWidth="1"/>
    <col min="3" max="3" width="13.7109375" style="0" customWidth="1"/>
    <col min="4" max="4" width="15.8515625" style="0" customWidth="1"/>
    <col min="5" max="5" width="11.421875" style="95" customWidth="1"/>
  </cols>
  <sheetData>
    <row r="1" spans="1:4" ht="15">
      <c r="A1" s="236"/>
      <c r="B1" s="236"/>
      <c r="C1" s="236"/>
      <c r="D1" s="128"/>
    </row>
    <row r="2" spans="1:5" ht="15">
      <c r="A2" s="242" t="s">
        <v>707</v>
      </c>
      <c r="B2" s="242"/>
      <c r="C2" s="242"/>
      <c r="D2" s="249"/>
      <c r="E2" s="249"/>
    </row>
    <row r="3" spans="1:5" s="128" customFormat="1" ht="15">
      <c r="A3" s="200"/>
      <c r="B3" s="200"/>
      <c r="C3" s="200"/>
      <c r="D3" s="203"/>
      <c r="E3" s="203"/>
    </row>
    <row r="4" spans="1:5" ht="18.75">
      <c r="A4" s="253" t="s">
        <v>705</v>
      </c>
      <c r="B4" s="253"/>
      <c r="C4" s="253"/>
      <c r="D4" s="251"/>
      <c r="E4" s="251"/>
    </row>
    <row r="5" spans="1:5" ht="15.75" customHeight="1">
      <c r="A5" s="252" t="s">
        <v>553</v>
      </c>
      <c r="B5" s="236"/>
      <c r="C5" s="236"/>
      <c r="D5" s="251"/>
      <c r="E5" s="251"/>
    </row>
    <row r="6" spans="1:4" ht="19.5">
      <c r="A6" s="74"/>
      <c r="B6" s="131"/>
      <c r="C6" s="131"/>
      <c r="D6" s="128"/>
    </row>
    <row r="7" spans="1:4" ht="19.5">
      <c r="A7" s="74"/>
      <c r="B7" s="131"/>
      <c r="C7" s="131"/>
      <c r="D7" s="128"/>
    </row>
    <row r="8" spans="1:4" ht="19.5">
      <c r="A8" s="74"/>
      <c r="B8" s="131"/>
      <c r="C8" s="131"/>
      <c r="D8" s="128"/>
    </row>
    <row r="9" spans="1:4" ht="19.5">
      <c r="A9" s="74"/>
      <c r="B9" s="131"/>
      <c r="C9" s="131"/>
      <c r="D9" s="128"/>
    </row>
    <row r="10" spans="1:4" ht="15">
      <c r="A10" s="15"/>
      <c r="B10" s="128"/>
      <c r="C10" s="128"/>
      <c r="D10" s="128"/>
    </row>
    <row r="11" spans="1:5" ht="25.5">
      <c r="A11" s="3" t="s">
        <v>2</v>
      </c>
      <c r="B11" s="18" t="s">
        <v>31</v>
      </c>
      <c r="C11" s="116" t="s">
        <v>478</v>
      </c>
      <c r="D11" s="132" t="s">
        <v>708</v>
      </c>
      <c r="E11" s="184" t="s">
        <v>594</v>
      </c>
    </row>
    <row r="12" spans="1:5" ht="15">
      <c r="A12" s="33" t="s">
        <v>554</v>
      </c>
      <c r="B12" s="27" t="s">
        <v>286</v>
      </c>
      <c r="C12" s="129"/>
      <c r="D12" s="130"/>
      <c r="E12" s="129"/>
    </row>
    <row r="13" spans="1:5" ht="1.5" customHeight="1">
      <c r="A13" s="33" t="s">
        <v>555</v>
      </c>
      <c r="B13" s="27" t="s">
        <v>286</v>
      </c>
      <c r="C13" s="129"/>
      <c r="D13" s="130"/>
      <c r="E13" s="129"/>
    </row>
    <row r="14" spans="1:5" ht="25.5" hidden="1">
      <c r="A14" s="33" t="s">
        <v>556</v>
      </c>
      <c r="B14" s="27" t="s">
        <v>286</v>
      </c>
      <c r="C14" s="129"/>
      <c r="D14" s="130"/>
      <c r="E14" s="129"/>
    </row>
    <row r="15" spans="1:5" ht="15" hidden="1">
      <c r="A15" s="33" t="s">
        <v>557</v>
      </c>
      <c r="B15" s="27" t="s">
        <v>286</v>
      </c>
      <c r="C15" s="129"/>
      <c r="D15" s="130"/>
      <c r="E15" s="129"/>
    </row>
    <row r="16" spans="1:5" ht="15" hidden="1">
      <c r="A16" s="33" t="s">
        <v>558</v>
      </c>
      <c r="B16" s="27" t="s">
        <v>286</v>
      </c>
      <c r="C16" s="129"/>
      <c r="D16" s="130"/>
      <c r="E16" s="129"/>
    </row>
    <row r="17" spans="1:5" ht="15" hidden="1">
      <c r="A17" s="33" t="s">
        <v>559</v>
      </c>
      <c r="B17" s="27" t="s">
        <v>286</v>
      </c>
      <c r="C17" s="129"/>
      <c r="D17" s="130"/>
      <c r="E17" s="129"/>
    </row>
    <row r="18" spans="1:5" ht="15" hidden="1">
      <c r="A18" s="33" t="s">
        <v>560</v>
      </c>
      <c r="B18" s="27" t="s">
        <v>286</v>
      </c>
      <c r="C18" s="129"/>
      <c r="D18" s="130"/>
      <c r="E18" s="129"/>
    </row>
    <row r="19" spans="1:5" ht="15" hidden="1">
      <c r="A19" s="33" t="s">
        <v>561</v>
      </c>
      <c r="B19" s="27" t="s">
        <v>286</v>
      </c>
      <c r="C19" s="129"/>
      <c r="D19" s="130"/>
      <c r="E19" s="129"/>
    </row>
    <row r="20" spans="1:5" ht="15" hidden="1">
      <c r="A20" s="33" t="s">
        <v>562</v>
      </c>
      <c r="B20" s="27" t="s">
        <v>286</v>
      </c>
      <c r="C20" s="129"/>
      <c r="D20" s="130"/>
      <c r="E20" s="129"/>
    </row>
    <row r="21" spans="1:5" ht="15" hidden="1">
      <c r="A21" s="33" t="s">
        <v>563</v>
      </c>
      <c r="B21" s="27" t="s">
        <v>286</v>
      </c>
      <c r="C21" s="129"/>
      <c r="D21" s="130"/>
      <c r="E21" s="129"/>
    </row>
    <row r="22" spans="1:5" ht="25.5" hidden="1">
      <c r="A22" s="28" t="s">
        <v>285</v>
      </c>
      <c r="B22" s="57" t="s">
        <v>286</v>
      </c>
      <c r="C22" s="129"/>
      <c r="D22" s="130"/>
      <c r="E22" s="129"/>
    </row>
    <row r="23" spans="1:5" ht="15" hidden="1">
      <c r="A23" s="33" t="s">
        <v>554</v>
      </c>
      <c r="B23" s="27" t="s">
        <v>288</v>
      </c>
      <c r="C23" s="129"/>
      <c r="D23" s="130"/>
      <c r="E23" s="129"/>
    </row>
    <row r="24" spans="1:5" ht="15" hidden="1">
      <c r="A24" s="33" t="s">
        <v>555</v>
      </c>
      <c r="B24" s="27" t="s">
        <v>288</v>
      </c>
      <c r="C24" s="129"/>
      <c r="D24" s="130"/>
      <c r="E24" s="129"/>
    </row>
    <row r="25" spans="1:5" ht="25.5" hidden="1">
      <c r="A25" s="33" t="s">
        <v>556</v>
      </c>
      <c r="B25" s="27" t="s">
        <v>288</v>
      </c>
      <c r="C25" s="129"/>
      <c r="D25" s="130"/>
      <c r="E25" s="129"/>
    </row>
    <row r="26" spans="1:5" ht="15" hidden="1">
      <c r="A26" s="33" t="s">
        <v>557</v>
      </c>
      <c r="B26" s="27" t="s">
        <v>288</v>
      </c>
      <c r="C26" s="129"/>
      <c r="D26" s="130"/>
      <c r="E26" s="129"/>
    </row>
    <row r="27" spans="1:5" ht="15" hidden="1">
      <c r="A27" s="33" t="s">
        <v>558</v>
      </c>
      <c r="B27" s="27" t="s">
        <v>288</v>
      </c>
      <c r="C27" s="129"/>
      <c r="D27" s="130"/>
      <c r="E27" s="129"/>
    </row>
    <row r="28" spans="1:5" ht="15" hidden="1">
      <c r="A28" s="33" t="s">
        <v>559</v>
      </c>
      <c r="B28" s="27" t="s">
        <v>288</v>
      </c>
      <c r="C28" s="129"/>
      <c r="D28" s="130"/>
      <c r="E28" s="129"/>
    </row>
    <row r="29" spans="1:5" ht="15" hidden="1">
      <c r="A29" s="33" t="s">
        <v>560</v>
      </c>
      <c r="B29" s="27" t="s">
        <v>288</v>
      </c>
      <c r="C29" s="129"/>
      <c r="D29" s="130"/>
      <c r="E29" s="129"/>
    </row>
    <row r="30" spans="1:5" ht="15" hidden="1">
      <c r="A30" s="33" t="s">
        <v>561</v>
      </c>
      <c r="B30" s="27" t="s">
        <v>288</v>
      </c>
      <c r="C30" s="129"/>
      <c r="D30" s="130"/>
      <c r="E30" s="129"/>
    </row>
    <row r="31" spans="1:5" ht="15" hidden="1">
      <c r="A31" s="33" t="s">
        <v>562</v>
      </c>
      <c r="B31" s="27" t="s">
        <v>288</v>
      </c>
      <c r="C31" s="129"/>
      <c r="D31" s="130"/>
      <c r="E31" s="129"/>
    </row>
    <row r="32" spans="1:5" ht="15" hidden="1">
      <c r="A32" s="33" t="s">
        <v>563</v>
      </c>
      <c r="B32" s="27" t="s">
        <v>288</v>
      </c>
      <c r="C32" s="129"/>
      <c r="D32" s="130"/>
      <c r="E32" s="129"/>
    </row>
    <row r="33" spans="1:5" ht="25.5" hidden="1">
      <c r="A33" s="28" t="s">
        <v>564</v>
      </c>
      <c r="B33" s="57" t="s">
        <v>288</v>
      </c>
      <c r="C33" s="129"/>
      <c r="D33" s="130"/>
      <c r="E33" s="129"/>
    </row>
    <row r="34" spans="1:5" ht="15" hidden="1">
      <c r="A34" s="33" t="s">
        <v>554</v>
      </c>
      <c r="B34" s="27" t="s">
        <v>290</v>
      </c>
      <c r="C34" s="129"/>
      <c r="D34" s="130"/>
      <c r="E34" s="129"/>
    </row>
    <row r="35" spans="1:5" ht="15" hidden="1">
      <c r="A35" s="33" t="s">
        <v>555</v>
      </c>
      <c r="B35" s="27" t="s">
        <v>290</v>
      </c>
      <c r="C35" s="129"/>
      <c r="D35" s="130"/>
      <c r="E35" s="129"/>
    </row>
    <row r="36" spans="1:5" ht="25.5" hidden="1">
      <c r="A36" s="33" t="s">
        <v>556</v>
      </c>
      <c r="B36" s="27" t="s">
        <v>290</v>
      </c>
      <c r="C36" s="129"/>
      <c r="D36" s="130"/>
      <c r="E36" s="129"/>
    </row>
    <row r="37" spans="1:5" ht="4.5" customHeight="1" hidden="1">
      <c r="A37" s="33" t="s">
        <v>557</v>
      </c>
      <c r="B37" s="27" t="s">
        <v>290</v>
      </c>
      <c r="C37" s="129"/>
      <c r="D37" s="130"/>
      <c r="E37" s="129"/>
    </row>
    <row r="38" spans="1:5" ht="15" hidden="1">
      <c r="A38" s="33" t="s">
        <v>558</v>
      </c>
      <c r="B38" s="27" t="s">
        <v>290</v>
      </c>
      <c r="C38" s="129"/>
      <c r="D38" s="130"/>
      <c r="E38" s="129"/>
    </row>
    <row r="39" spans="1:5" ht="15" hidden="1">
      <c r="A39" s="33" t="s">
        <v>559</v>
      </c>
      <c r="B39" s="27" t="s">
        <v>290</v>
      </c>
      <c r="C39" s="129"/>
      <c r="D39" s="130"/>
      <c r="E39" s="129"/>
    </row>
    <row r="40" spans="1:5" ht="15" hidden="1">
      <c r="A40" s="33" t="s">
        <v>560</v>
      </c>
      <c r="B40" s="27" t="s">
        <v>290</v>
      </c>
      <c r="C40" s="129"/>
      <c r="D40" s="130"/>
      <c r="E40" s="129"/>
    </row>
    <row r="41" spans="1:5" ht="15" hidden="1">
      <c r="A41" s="33" t="s">
        <v>561</v>
      </c>
      <c r="B41" s="27" t="s">
        <v>290</v>
      </c>
      <c r="C41" s="129"/>
      <c r="D41" s="130"/>
      <c r="E41" s="129"/>
    </row>
    <row r="42" spans="1:5" ht="15" hidden="1">
      <c r="A42" s="33" t="s">
        <v>562</v>
      </c>
      <c r="B42" s="27" t="s">
        <v>290</v>
      </c>
      <c r="C42" s="129"/>
      <c r="D42" s="130"/>
      <c r="E42" s="129"/>
    </row>
    <row r="43" spans="1:5" ht="15" hidden="1">
      <c r="A43" s="33" t="s">
        <v>563</v>
      </c>
      <c r="B43" s="27" t="s">
        <v>290</v>
      </c>
      <c r="C43" s="129"/>
      <c r="D43" s="130"/>
      <c r="E43" s="129"/>
    </row>
    <row r="44" spans="1:5" ht="25.5" hidden="1">
      <c r="A44" s="28" t="s">
        <v>565</v>
      </c>
      <c r="B44" s="57" t="s">
        <v>290</v>
      </c>
      <c r="C44" s="129"/>
      <c r="D44" s="130"/>
      <c r="E44" s="129"/>
    </row>
    <row r="45" spans="1:5" ht="15" hidden="1">
      <c r="A45" s="33" t="s">
        <v>554</v>
      </c>
      <c r="B45" s="27" t="s">
        <v>298</v>
      </c>
      <c r="C45" s="129"/>
      <c r="D45" s="130"/>
      <c r="E45" s="129"/>
    </row>
    <row r="46" spans="1:5" ht="15" hidden="1">
      <c r="A46" s="33" t="s">
        <v>555</v>
      </c>
      <c r="B46" s="27" t="s">
        <v>298</v>
      </c>
      <c r="C46" s="129"/>
      <c r="D46" s="130"/>
      <c r="E46" s="129"/>
    </row>
    <row r="47" spans="1:5" ht="25.5" hidden="1">
      <c r="A47" s="33" t="s">
        <v>556</v>
      </c>
      <c r="B47" s="27" t="s">
        <v>298</v>
      </c>
      <c r="C47" s="129"/>
      <c r="D47" s="130"/>
      <c r="E47" s="129"/>
    </row>
    <row r="48" spans="1:5" ht="15" hidden="1">
      <c r="A48" s="33" t="s">
        <v>557</v>
      </c>
      <c r="B48" s="27" t="s">
        <v>298</v>
      </c>
      <c r="C48" s="129"/>
      <c r="D48" s="130"/>
      <c r="E48" s="129"/>
    </row>
    <row r="49" spans="1:5" ht="15" hidden="1">
      <c r="A49" s="33" t="s">
        <v>558</v>
      </c>
      <c r="B49" s="27" t="s">
        <v>298</v>
      </c>
      <c r="C49" s="129"/>
      <c r="D49" s="130"/>
      <c r="E49" s="129"/>
    </row>
    <row r="50" spans="1:5" ht="15" hidden="1">
      <c r="A50" s="33" t="s">
        <v>559</v>
      </c>
      <c r="B50" s="27" t="s">
        <v>298</v>
      </c>
      <c r="C50" s="129"/>
      <c r="D50" s="130"/>
      <c r="E50" s="129"/>
    </row>
    <row r="51" spans="1:5" ht="15" hidden="1">
      <c r="A51" s="33" t="s">
        <v>560</v>
      </c>
      <c r="B51" s="27" t="s">
        <v>298</v>
      </c>
      <c r="C51" s="129"/>
      <c r="D51" s="130"/>
      <c r="E51" s="129"/>
    </row>
    <row r="52" spans="1:5" ht="15" hidden="1">
      <c r="A52" s="33" t="s">
        <v>561</v>
      </c>
      <c r="B52" s="27" t="s">
        <v>298</v>
      </c>
      <c r="C52" s="129"/>
      <c r="D52" s="130"/>
      <c r="E52" s="129"/>
    </row>
    <row r="53" spans="1:5" ht="15" hidden="1">
      <c r="A53" s="33" t="s">
        <v>562</v>
      </c>
      <c r="B53" s="27" t="s">
        <v>298</v>
      </c>
      <c r="C53" s="129"/>
      <c r="D53" s="130"/>
      <c r="E53" s="129"/>
    </row>
    <row r="54" spans="1:5" ht="15" hidden="1">
      <c r="A54" s="33" t="s">
        <v>563</v>
      </c>
      <c r="B54" s="27" t="s">
        <v>298</v>
      </c>
      <c r="C54" s="129"/>
      <c r="D54" s="130"/>
      <c r="E54" s="129"/>
    </row>
    <row r="55" spans="1:5" ht="25.5" hidden="1">
      <c r="A55" s="28" t="s">
        <v>566</v>
      </c>
      <c r="B55" s="57" t="s">
        <v>298</v>
      </c>
      <c r="C55" s="129"/>
      <c r="D55" s="130"/>
      <c r="E55" s="129"/>
    </row>
    <row r="56" spans="1:5" ht="15" hidden="1">
      <c r="A56" s="33" t="s">
        <v>567</v>
      </c>
      <c r="B56" s="27" t="s">
        <v>300</v>
      </c>
      <c r="C56" s="129"/>
      <c r="D56" s="130"/>
      <c r="E56" s="129"/>
    </row>
    <row r="57" spans="1:5" ht="15" hidden="1">
      <c r="A57" s="33" t="s">
        <v>555</v>
      </c>
      <c r="B57" s="27" t="s">
        <v>300</v>
      </c>
      <c r="C57" s="129"/>
      <c r="D57" s="130"/>
      <c r="E57" s="129"/>
    </row>
    <row r="58" spans="1:5" ht="25.5" hidden="1">
      <c r="A58" s="33" t="s">
        <v>556</v>
      </c>
      <c r="B58" s="27" t="s">
        <v>300</v>
      </c>
      <c r="C58" s="129"/>
      <c r="D58" s="130"/>
      <c r="E58" s="129"/>
    </row>
    <row r="59" spans="1:5" ht="15" hidden="1">
      <c r="A59" s="33" t="s">
        <v>557</v>
      </c>
      <c r="B59" s="27" t="s">
        <v>300</v>
      </c>
      <c r="C59" s="129"/>
      <c r="D59" s="130"/>
      <c r="E59" s="129"/>
    </row>
    <row r="60" spans="1:5" ht="15" hidden="1">
      <c r="A60" s="33" t="s">
        <v>558</v>
      </c>
      <c r="B60" s="27" t="s">
        <v>300</v>
      </c>
      <c r="C60" s="129"/>
      <c r="D60" s="130"/>
      <c r="E60" s="129"/>
    </row>
    <row r="61" spans="1:5" ht="15" hidden="1">
      <c r="A61" s="33" t="s">
        <v>559</v>
      </c>
      <c r="B61" s="27" t="s">
        <v>300</v>
      </c>
      <c r="C61" s="129"/>
      <c r="D61" s="130"/>
      <c r="E61" s="129"/>
    </row>
    <row r="62" spans="1:5" ht="15" hidden="1">
      <c r="A62" s="33" t="s">
        <v>560</v>
      </c>
      <c r="B62" s="27" t="s">
        <v>300</v>
      </c>
      <c r="C62" s="129"/>
      <c r="D62" s="130"/>
      <c r="E62" s="129"/>
    </row>
    <row r="63" spans="1:5" ht="15" hidden="1">
      <c r="A63" s="33" t="s">
        <v>561</v>
      </c>
      <c r="B63" s="27" t="s">
        <v>300</v>
      </c>
      <c r="C63" s="129"/>
      <c r="D63" s="130"/>
      <c r="E63" s="129"/>
    </row>
    <row r="64" spans="1:5" ht="15" hidden="1">
      <c r="A64" s="33" t="s">
        <v>562</v>
      </c>
      <c r="B64" s="27" t="s">
        <v>300</v>
      </c>
      <c r="C64" s="129"/>
      <c r="D64" s="130"/>
      <c r="E64" s="129"/>
    </row>
    <row r="65" spans="1:5" ht="15" hidden="1">
      <c r="A65" s="33" t="s">
        <v>563</v>
      </c>
      <c r="B65" s="27" t="s">
        <v>300</v>
      </c>
      <c r="C65" s="129"/>
      <c r="D65" s="130"/>
      <c r="E65" s="129"/>
    </row>
    <row r="66" spans="1:5" ht="25.5" hidden="1">
      <c r="A66" s="28" t="s">
        <v>568</v>
      </c>
      <c r="B66" s="57" t="s">
        <v>300</v>
      </c>
      <c r="C66" s="129"/>
      <c r="D66" s="130"/>
      <c r="E66" s="129"/>
    </row>
    <row r="67" spans="1:5" ht="15" hidden="1">
      <c r="A67" s="24" t="s">
        <v>576</v>
      </c>
      <c r="B67" s="27" t="s">
        <v>372</v>
      </c>
      <c r="C67" s="129"/>
      <c r="D67" s="129">
        <v>500</v>
      </c>
      <c r="E67" s="129">
        <v>700</v>
      </c>
    </row>
    <row r="68" spans="1:5" ht="15">
      <c r="A68" s="28" t="s">
        <v>569</v>
      </c>
      <c r="B68" s="57" t="s">
        <v>570</v>
      </c>
      <c r="C68" s="129"/>
      <c r="D68" s="130">
        <v>500</v>
      </c>
      <c r="E68" s="130">
        <f>SUM(E67)</f>
        <v>700</v>
      </c>
    </row>
    <row r="69" spans="1:5" ht="15">
      <c r="A69" s="24" t="s">
        <v>293</v>
      </c>
      <c r="B69" s="27" t="s">
        <v>294</v>
      </c>
      <c r="C69" s="129"/>
      <c r="D69" s="129">
        <v>2950</v>
      </c>
      <c r="E69" s="129">
        <v>2950</v>
      </c>
    </row>
    <row r="70" spans="1:5" ht="25.5">
      <c r="A70" s="24" t="s">
        <v>571</v>
      </c>
      <c r="B70" s="27" t="s">
        <v>298</v>
      </c>
      <c r="C70" s="129"/>
      <c r="D70" s="129">
        <v>277</v>
      </c>
      <c r="E70" s="129">
        <v>277</v>
      </c>
    </row>
    <row r="71" spans="1:5" ht="15">
      <c r="A71" s="33" t="s">
        <v>554</v>
      </c>
      <c r="B71" s="27" t="s">
        <v>302</v>
      </c>
      <c r="C71" s="129">
        <v>17966</v>
      </c>
      <c r="D71" s="129">
        <v>2966</v>
      </c>
      <c r="E71" s="129">
        <v>2950</v>
      </c>
    </row>
    <row r="72" spans="1:5" ht="15">
      <c r="A72" s="40" t="s">
        <v>572</v>
      </c>
      <c r="B72" s="57" t="s">
        <v>304</v>
      </c>
      <c r="C72" s="130">
        <v>17966</v>
      </c>
      <c r="D72" s="130">
        <f>SUM(D69:D71)</f>
        <v>6193</v>
      </c>
      <c r="E72" s="129">
        <f>SUM(E69:E71)</f>
        <v>6177</v>
      </c>
    </row>
    <row r="73" spans="1:5" ht="25.5">
      <c r="A73" s="33" t="s">
        <v>573</v>
      </c>
      <c r="B73" s="27" t="s">
        <v>378</v>
      </c>
      <c r="C73" s="129">
        <v>6751</v>
      </c>
      <c r="D73" s="129">
        <v>6752</v>
      </c>
      <c r="E73" s="129">
        <v>0</v>
      </c>
    </row>
    <row r="74" spans="1:5" ht="15">
      <c r="A74" s="40" t="s">
        <v>574</v>
      </c>
      <c r="B74" s="57" t="s">
        <v>575</v>
      </c>
      <c r="C74" s="130">
        <v>6751</v>
      </c>
      <c r="D74" s="130">
        <v>6752</v>
      </c>
      <c r="E74" s="130">
        <v>0</v>
      </c>
    </row>
  </sheetData>
  <sheetProtection/>
  <mergeCells count="4">
    <mergeCell ref="A1:C1"/>
    <mergeCell ref="A2:E2"/>
    <mergeCell ref="A4:E4"/>
    <mergeCell ref="A5:E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9.57421875" style="128" customWidth="1"/>
    <col min="2" max="2" width="17.140625" style="128" customWidth="1"/>
    <col min="3" max="3" width="13.7109375" style="128" customWidth="1"/>
    <col min="4" max="4" width="17.8515625" style="95" customWidth="1"/>
    <col min="5" max="5" width="14.8515625" style="95" customWidth="1"/>
    <col min="6" max="16384" width="9.140625" style="128" customWidth="1"/>
  </cols>
  <sheetData>
    <row r="1" spans="1:3" ht="15">
      <c r="A1" s="236"/>
      <c r="B1" s="236"/>
      <c r="C1" s="236"/>
    </row>
    <row r="2" spans="1:5" ht="15">
      <c r="A2" s="242" t="s">
        <v>709</v>
      </c>
      <c r="B2" s="242"/>
      <c r="C2" s="242"/>
      <c r="D2" s="249"/>
      <c r="E2" s="249"/>
    </row>
    <row r="3" spans="1:5" ht="15">
      <c r="A3" s="200"/>
      <c r="B3" s="200"/>
      <c r="C3" s="200"/>
      <c r="D3" s="203"/>
      <c r="E3" s="203"/>
    </row>
    <row r="4" spans="1:5" ht="15">
      <c r="A4" s="200"/>
      <c r="B4" s="200"/>
      <c r="C4" s="200"/>
      <c r="D4" s="203"/>
      <c r="E4" s="203"/>
    </row>
    <row r="5" spans="1:5" ht="18.75">
      <c r="A5" s="253" t="s">
        <v>705</v>
      </c>
      <c r="B5" s="253"/>
      <c r="C5" s="253"/>
      <c r="D5" s="251"/>
      <c r="E5" s="251"/>
    </row>
    <row r="6" spans="1:3" ht="15" hidden="1">
      <c r="A6" s="236"/>
      <c r="B6" s="236"/>
      <c r="C6" s="236"/>
    </row>
    <row r="7" spans="1:3" ht="15.75" hidden="1">
      <c r="A7" s="256" t="s">
        <v>552</v>
      </c>
      <c r="B7" s="255"/>
      <c r="C7" s="255"/>
    </row>
    <row r="8" spans="1:5" ht="19.5">
      <c r="A8" s="252" t="s">
        <v>598</v>
      </c>
      <c r="B8" s="236"/>
      <c r="C8" s="236"/>
      <c r="D8" s="251"/>
      <c r="E8" s="251"/>
    </row>
    <row r="12" spans="1:5" ht="27" customHeight="1">
      <c r="A12" s="3" t="s">
        <v>2</v>
      </c>
      <c r="B12" s="18" t="s">
        <v>31</v>
      </c>
      <c r="C12" s="191" t="s">
        <v>478</v>
      </c>
      <c r="D12" s="129" t="s">
        <v>622</v>
      </c>
      <c r="E12" s="129" t="s">
        <v>594</v>
      </c>
    </row>
    <row r="13" spans="1:5" ht="15" hidden="1">
      <c r="A13" s="24" t="s">
        <v>599</v>
      </c>
      <c r="B13" s="24" t="s">
        <v>316</v>
      </c>
      <c r="C13" s="107"/>
      <c r="D13" s="129"/>
      <c r="E13" s="129"/>
    </row>
    <row r="14" spans="1:5" ht="15" hidden="1">
      <c r="A14" s="24" t="s">
        <v>600</v>
      </c>
      <c r="B14" s="24" t="s">
        <v>316</v>
      </c>
      <c r="C14" s="107"/>
      <c r="D14" s="129"/>
      <c r="E14" s="129"/>
    </row>
    <row r="15" spans="1:5" ht="21.75" customHeight="1">
      <c r="A15" s="24" t="s">
        <v>601</v>
      </c>
      <c r="B15" s="24" t="s">
        <v>316</v>
      </c>
      <c r="C15" s="107">
        <v>450</v>
      </c>
      <c r="D15" s="129">
        <v>450</v>
      </c>
      <c r="E15" s="129">
        <v>418</v>
      </c>
    </row>
    <row r="16" spans="1:5" ht="15" hidden="1">
      <c r="A16" s="24" t="s">
        <v>602</v>
      </c>
      <c r="B16" s="24" t="s">
        <v>316</v>
      </c>
      <c r="D16" s="129"/>
      <c r="E16" s="129"/>
    </row>
    <row r="17" spans="1:5" ht="21.75" customHeight="1">
      <c r="A17" s="28" t="s">
        <v>315</v>
      </c>
      <c r="B17" s="57" t="s">
        <v>316</v>
      </c>
      <c r="C17" s="177">
        <f>SUM(C15)</f>
        <v>450</v>
      </c>
      <c r="D17" s="130">
        <v>450</v>
      </c>
      <c r="E17" s="130">
        <v>418</v>
      </c>
    </row>
    <row r="18" spans="1:5" ht="15" hidden="1">
      <c r="A18" s="24" t="s">
        <v>317</v>
      </c>
      <c r="B18" s="27" t="s">
        <v>318</v>
      </c>
      <c r="C18" s="107"/>
      <c r="D18" s="129"/>
      <c r="E18" s="129"/>
    </row>
    <row r="19" spans="1:5" ht="25.5" hidden="1">
      <c r="A19" s="190" t="s">
        <v>603</v>
      </c>
      <c r="B19" s="190" t="s">
        <v>318</v>
      </c>
      <c r="C19" s="107"/>
      <c r="D19" s="129"/>
      <c r="E19" s="129"/>
    </row>
    <row r="20" spans="1:5" ht="25.5" hidden="1">
      <c r="A20" s="190" t="s">
        <v>604</v>
      </c>
      <c r="B20" s="190" t="s">
        <v>318</v>
      </c>
      <c r="C20" s="107"/>
      <c r="D20" s="129"/>
      <c r="E20" s="129"/>
    </row>
    <row r="21" spans="1:5" ht="21" customHeight="1">
      <c r="A21" s="24" t="s">
        <v>323</v>
      </c>
      <c r="B21" s="27" t="s">
        <v>324</v>
      </c>
      <c r="C21" s="107">
        <v>600</v>
      </c>
      <c r="D21" s="129">
        <v>600</v>
      </c>
      <c r="E21" s="129">
        <v>611</v>
      </c>
    </row>
    <row r="22" spans="1:5" s="175" customFormat="1" ht="30.75" customHeight="1">
      <c r="A22" s="192" t="s">
        <v>605</v>
      </c>
      <c r="B22" s="192" t="s">
        <v>324</v>
      </c>
      <c r="C22" s="204">
        <v>600</v>
      </c>
      <c r="D22" s="193">
        <v>600</v>
      </c>
      <c r="E22" s="193">
        <v>611</v>
      </c>
    </row>
    <row r="23" spans="1:5" ht="25.5" hidden="1">
      <c r="A23" s="190" t="s">
        <v>606</v>
      </c>
      <c r="B23" s="190" t="s">
        <v>324</v>
      </c>
      <c r="C23" s="107"/>
      <c r="D23" s="129"/>
      <c r="E23" s="129"/>
    </row>
    <row r="24" spans="1:5" ht="15" hidden="1">
      <c r="A24" s="190" t="s">
        <v>607</v>
      </c>
      <c r="B24" s="190" t="s">
        <v>324</v>
      </c>
      <c r="C24" s="107"/>
      <c r="D24" s="129"/>
      <c r="E24" s="129"/>
    </row>
    <row r="25" spans="1:5" ht="15" hidden="1">
      <c r="A25" s="190" t="s">
        <v>608</v>
      </c>
      <c r="B25" s="190" t="s">
        <v>324</v>
      </c>
      <c r="C25" s="107"/>
      <c r="D25" s="129"/>
      <c r="E25" s="129"/>
    </row>
    <row r="26" spans="1:5" ht="15" hidden="1">
      <c r="A26" s="24" t="s">
        <v>609</v>
      </c>
      <c r="B26" s="27" t="s">
        <v>326</v>
      </c>
      <c r="C26" s="107"/>
      <c r="D26" s="129"/>
      <c r="E26" s="129"/>
    </row>
    <row r="27" spans="1:5" ht="15" hidden="1">
      <c r="A27" s="190" t="s">
        <v>610</v>
      </c>
      <c r="B27" s="190" t="s">
        <v>326</v>
      </c>
      <c r="C27" s="107"/>
      <c r="D27" s="129"/>
      <c r="E27" s="129"/>
    </row>
    <row r="28" spans="1:5" ht="15" hidden="1">
      <c r="A28" s="190" t="s">
        <v>611</v>
      </c>
      <c r="B28" s="190" t="s">
        <v>326</v>
      </c>
      <c r="C28" s="107"/>
      <c r="D28" s="129"/>
      <c r="E28" s="129"/>
    </row>
    <row r="29" spans="1:5" s="188" customFormat="1" ht="23.25" customHeight="1">
      <c r="A29" s="28" t="s">
        <v>327</v>
      </c>
      <c r="B29" s="57" t="s">
        <v>328</v>
      </c>
      <c r="C29" s="177">
        <f>SUM(C22:C28)</f>
        <v>600</v>
      </c>
      <c r="D29" s="130">
        <v>600</v>
      </c>
      <c r="E29" s="130">
        <v>611</v>
      </c>
    </row>
    <row r="30" spans="1:3" ht="15" hidden="1">
      <c r="A30" s="24" t="s">
        <v>612</v>
      </c>
      <c r="B30" s="24" t="s">
        <v>330</v>
      </c>
      <c r="C30" s="129"/>
    </row>
    <row r="31" spans="1:3" ht="15" hidden="1">
      <c r="A31" s="24" t="s">
        <v>613</v>
      </c>
      <c r="B31" s="24" t="s">
        <v>330</v>
      </c>
      <c r="C31" s="129"/>
    </row>
    <row r="32" spans="1:3" ht="15" hidden="1">
      <c r="A32" s="24" t="s">
        <v>614</v>
      </c>
      <c r="B32" s="24" t="s">
        <v>330</v>
      </c>
      <c r="C32" s="129"/>
    </row>
    <row r="33" spans="1:3" ht="15" hidden="1">
      <c r="A33" s="24" t="s">
        <v>615</v>
      </c>
      <c r="B33" s="24" t="s">
        <v>330</v>
      </c>
      <c r="C33" s="129"/>
    </row>
    <row r="34" spans="1:3" ht="15" hidden="1">
      <c r="A34" s="24" t="s">
        <v>616</v>
      </c>
      <c r="B34" s="24" t="s">
        <v>330</v>
      </c>
      <c r="C34" s="129"/>
    </row>
    <row r="35" spans="1:3" ht="15" hidden="1">
      <c r="A35" s="24" t="s">
        <v>617</v>
      </c>
      <c r="B35" s="24" t="s">
        <v>330</v>
      </c>
      <c r="C35" s="129"/>
    </row>
    <row r="36" spans="1:3" ht="15" hidden="1">
      <c r="A36" s="24" t="s">
        <v>618</v>
      </c>
      <c r="B36" s="24" t="s">
        <v>330</v>
      </c>
      <c r="C36" s="129"/>
    </row>
    <row r="37" spans="1:3" ht="15" hidden="1">
      <c r="A37" s="24" t="s">
        <v>619</v>
      </c>
      <c r="B37" s="24" t="s">
        <v>330</v>
      </c>
      <c r="C37" s="129"/>
    </row>
    <row r="38" spans="1:3" ht="25.5" hidden="1">
      <c r="A38" s="24" t="s">
        <v>620</v>
      </c>
      <c r="B38" s="24" t="s">
        <v>330</v>
      </c>
      <c r="C38" s="129"/>
    </row>
    <row r="39" spans="1:3" ht="15" hidden="1">
      <c r="A39" s="24" t="s">
        <v>621</v>
      </c>
      <c r="B39" s="24" t="s">
        <v>330</v>
      </c>
      <c r="C39" s="129"/>
    </row>
    <row r="40" spans="1:3" ht="15" hidden="1">
      <c r="A40" s="194" t="s">
        <v>329</v>
      </c>
      <c r="B40" s="195" t="s">
        <v>330</v>
      </c>
      <c r="C40" s="196"/>
    </row>
    <row r="41" spans="1:5" s="175" customFormat="1" ht="19.5" customHeight="1">
      <c r="A41" s="24" t="s">
        <v>329</v>
      </c>
      <c r="B41" s="27" t="s">
        <v>330</v>
      </c>
      <c r="C41" s="129"/>
      <c r="D41" s="129"/>
      <c r="E41" s="129">
        <v>1</v>
      </c>
    </row>
    <row r="42" spans="1:5" s="175" customFormat="1" ht="24" customHeight="1">
      <c r="A42" s="31" t="s">
        <v>623</v>
      </c>
      <c r="B42" s="28" t="s">
        <v>332</v>
      </c>
      <c r="C42" s="8">
        <f>SUM(C17+C29)</f>
        <v>1050</v>
      </c>
      <c r="D42" s="8">
        <f>SUM(D17+D29)</f>
        <v>1050</v>
      </c>
      <c r="E42" s="8">
        <f>SUM(E17+E29+E41)</f>
        <v>1030</v>
      </c>
    </row>
  </sheetData>
  <sheetProtection/>
  <mergeCells count="6">
    <mergeCell ref="A1:C1"/>
    <mergeCell ref="A6:C6"/>
    <mergeCell ref="A7:C7"/>
    <mergeCell ref="A2:E2"/>
    <mergeCell ref="A5:E5"/>
    <mergeCell ref="A8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2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0.28125" style="128" customWidth="1"/>
    <col min="2" max="2" width="12.28125" style="128" customWidth="1"/>
    <col min="3" max="3" width="17.28125" style="128" customWidth="1"/>
    <col min="4" max="4" width="17.00390625" style="128" customWidth="1"/>
    <col min="5" max="5" width="14.8515625" style="128" customWidth="1"/>
    <col min="6" max="6" width="12.7109375" style="128" customWidth="1"/>
    <col min="7" max="16384" width="9.140625" style="128" customWidth="1"/>
  </cols>
  <sheetData>
    <row r="3" spans="1:6" ht="15">
      <c r="A3" s="242" t="s">
        <v>710</v>
      </c>
      <c r="B3" s="242"/>
      <c r="C3" s="242"/>
      <c r="D3" s="249"/>
      <c r="E3" s="249"/>
      <c r="F3" s="249"/>
    </row>
    <row r="4" spans="1:6" ht="15">
      <c r="A4" s="200"/>
      <c r="B4" s="200"/>
      <c r="C4" s="200"/>
      <c r="D4" s="201"/>
      <c r="E4" s="201"/>
      <c r="F4" s="203"/>
    </row>
    <row r="5" spans="1:6" ht="15.75">
      <c r="A5" s="238" t="s">
        <v>705</v>
      </c>
      <c r="B5" s="239"/>
      <c r="C5" s="239"/>
      <c r="D5" s="239"/>
      <c r="E5" s="239"/>
      <c r="F5" s="257"/>
    </row>
    <row r="6" spans="1:6" ht="15.75">
      <c r="A6" s="254" t="s">
        <v>626</v>
      </c>
      <c r="B6" s="239"/>
      <c r="C6" s="239"/>
      <c r="D6" s="239"/>
      <c r="E6" s="239"/>
      <c r="F6" s="257"/>
    </row>
    <row r="7" spans="1:5" ht="15">
      <c r="A7" s="205"/>
      <c r="B7" s="199"/>
      <c r="C7" s="199"/>
      <c r="D7" s="199"/>
      <c r="E7" s="199"/>
    </row>
    <row r="8" spans="1:5" ht="15">
      <c r="A8" s="205"/>
      <c r="B8" s="199"/>
      <c r="C8" s="199"/>
      <c r="D8" s="199"/>
      <c r="E8" s="199"/>
    </row>
    <row r="9" spans="1:5" ht="15">
      <c r="A9" s="205"/>
      <c r="B9" s="199"/>
      <c r="C9" s="199"/>
      <c r="D9" s="199"/>
      <c r="E9" s="199"/>
    </row>
    <row r="10" spans="1:5" ht="15">
      <c r="A10" s="205"/>
      <c r="B10" s="199"/>
      <c r="C10" s="199"/>
      <c r="D10" s="199"/>
      <c r="E10" s="199"/>
    </row>
    <row r="11" spans="1:5" ht="15">
      <c r="A11" s="205"/>
      <c r="B11" s="199"/>
      <c r="C11" s="199"/>
      <c r="D11" s="199"/>
      <c r="E11" s="199"/>
    </row>
    <row r="12" spans="1:5" ht="15">
      <c r="A12" s="15"/>
      <c r="B12" s="95"/>
      <c r="C12" s="95"/>
      <c r="D12" s="95"/>
      <c r="E12" s="95"/>
    </row>
    <row r="13" spans="1:5" ht="15">
      <c r="A13" s="15"/>
      <c r="B13" s="95"/>
      <c r="C13" s="95"/>
      <c r="D13" s="95"/>
      <c r="E13" s="95"/>
    </row>
    <row r="14" spans="1:6" ht="28.5">
      <c r="A14" s="206" t="s">
        <v>30</v>
      </c>
      <c r="B14" s="207" t="s">
        <v>31</v>
      </c>
      <c r="C14" s="117" t="s">
        <v>627</v>
      </c>
      <c r="D14" s="117" t="s">
        <v>628</v>
      </c>
      <c r="E14" s="117" t="s">
        <v>629</v>
      </c>
      <c r="F14" s="207" t="s">
        <v>634</v>
      </c>
    </row>
    <row r="15" spans="1:6" ht="15" hidden="1">
      <c r="A15" s="208"/>
      <c r="B15" s="2"/>
      <c r="C15" s="2"/>
      <c r="D15" s="2"/>
      <c r="E15" s="2"/>
      <c r="F15" s="105"/>
    </row>
    <row r="16" spans="1:6" ht="15" hidden="1">
      <c r="A16" s="208"/>
      <c r="B16" s="2"/>
      <c r="C16" s="2"/>
      <c r="D16" s="2"/>
      <c r="E16" s="2"/>
      <c r="F16" s="105"/>
    </row>
    <row r="17" spans="1:6" ht="15" hidden="1">
      <c r="A17" s="208"/>
      <c r="B17" s="2"/>
      <c r="C17" s="2"/>
      <c r="D17" s="2"/>
      <c r="E17" s="2"/>
      <c r="F17" s="105"/>
    </row>
    <row r="18" spans="1:6" ht="15" hidden="1">
      <c r="A18" s="2"/>
      <c r="B18" s="2"/>
      <c r="C18" s="2"/>
      <c r="D18" s="2"/>
      <c r="E18" s="2"/>
      <c r="F18" s="105"/>
    </row>
    <row r="19" spans="1:6" ht="43.5" hidden="1">
      <c r="A19" s="209" t="s">
        <v>630</v>
      </c>
      <c r="B19" s="39" t="s">
        <v>342</v>
      </c>
      <c r="C19" s="2"/>
      <c r="D19" s="2"/>
      <c r="E19" s="2"/>
      <c r="F19" s="105"/>
    </row>
    <row r="20" spans="1:6" ht="15" hidden="1">
      <c r="A20" s="209"/>
      <c r="B20" s="2"/>
      <c r="C20" s="2"/>
      <c r="D20" s="2"/>
      <c r="E20" s="2"/>
      <c r="F20" s="105"/>
    </row>
    <row r="21" spans="1:6" ht="15" hidden="1">
      <c r="A21" s="209"/>
      <c r="B21" s="2"/>
      <c r="C21" s="2"/>
      <c r="D21" s="2"/>
      <c r="E21" s="2"/>
      <c r="F21" s="105"/>
    </row>
    <row r="22" spans="1:6" ht="15" hidden="1">
      <c r="A22" s="210"/>
      <c r="B22" s="2"/>
      <c r="C22" s="2"/>
      <c r="D22" s="2"/>
      <c r="E22" s="2"/>
      <c r="F22" s="105"/>
    </row>
    <row r="23" spans="1:6" ht="15" hidden="1">
      <c r="A23" s="210"/>
      <c r="B23" s="2"/>
      <c r="C23" s="2"/>
      <c r="D23" s="2"/>
      <c r="E23" s="2"/>
      <c r="F23" s="105"/>
    </row>
    <row r="24" spans="1:6" ht="29.25" hidden="1">
      <c r="A24" s="209" t="s">
        <v>631</v>
      </c>
      <c r="B24" s="31" t="s">
        <v>378</v>
      </c>
      <c r="C24" s="2"/>
      <c r="D24" s="2"/>
      <c r="E24" s="2"/>
      <c r="F24" s="105"/>
    </row>
    <row r="25" spans="1:6" ht="15" hidden="1">
      <c r="A25" s="186" t="s">
        <v>599</v>
      </c>
      <c r="B25" s="186" t="s">
        <v>316</v>
      </c>
      <c r="C25" s="2"/>
      <c r="D25" s="2"/>
      <c r="E25" s="2"/>
      <c r="F25" s="105"/>
    </row>
    <row r="26" spans="1:6" ht="15" hidden="1">
      <c r="A26" s="186" t="s">
        <v>600</v>
      </c>
      <c r="B26" s="186" t="s">
        <v>316</v>
      </c>
      <c r="C26" s="2"/>
      <c r="D26" s="2"/>
      <c r="E26" s="2"/>
      <c r="F26" s="105"/>
    </row>
    <row r="27" spans="1:6" ht="15">
      <c r="A27" s="186" t="s">
        <v>601</v>
      </c>
      <c r="B27" s="186" t="s">
        <v>316</v>
      </c>
      <c r="C27" s="2">
        <v>1212</v>
      </c>
      <c r="D27" s="2">
        <v>762</v>
      </c>
      <c r="E27" s="2">
        <v>450</v>
      </c>
      <c r="F27" s="105">
        <v>418</v>
      </c>
    </row>
    <row r="28" spans="1:6" ht="15" hidden="1">
      <c r="A28" s="186" t="s">
        <v>602</v>
      </c>
      <c r="B28" s="186" t="s">
        <v>316</v>
      </c>
      <c r="C28" s="2"/>
      <c r="D28" s="2"/>
      <c r="E28" s="2"/>
      <c r="F28" s="105"/>
    </row>
    <row r="29" spans="1:6" ht="15" hidden="1">
      <c r="A29" s="186" t="s">
        <v>323</v>
      </c>
      <c r="B29" s="211" t="s">
        <v>324</v>
      </c>
      <c r="C29" s="2"/>
      <c r="D29" s="2"/>
      <c r="E29" s="2"/>
      <c r="F29" s="105"/>
    </row>
    <row r="30" spans="1:6" ht="15" hidden="1">
      <c r="A30" s="186" t="s">
        <v>317</v>
      </c>
      <c r="B30" s="211" t="s">
        <v>318</v>
      </c>
      <c r="C30" s="2"/>
      <c r="D30" s="2"/>
      <c r="E30" s="2"/>
      <c r="F30" s="105"/>
    </row>
    <row r="31" spans="1:6" ht="15" hidden="1">
      <c r="A31" s="210"/>
      <c r="B31" s="2"/>
      <c r="C31" s="2"/>
      <c r="D31" s="2"/>
      <c r="E31" s="2"/>
      <c r="F31" s="105"/>
    </row>
    <row r="32" spans="1:6" ht="29.25">
      <c r="A32" s="209" t="s">
        <v>632</v>
      </c>
      <c r="B32" s="3" t="s">
        <v>633</v>
      </c>
      <c r="C32" s="3">
        <v>1212</v>
      </c>
      <c r="D32" s="3">
        <v>762</v>
      </c>
      <c r="E32" s="3">
        <v>450</v>
      </c>
      <c r="F32" s="8">
        <v>418</v>
      </c>
    </row>
  </sheetData>
  <sheetProtection/>
  <mergeCells count="3">
    <mergeCell ref="A3:F3"/>
    <mergeCell ref="A5:F5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91"/>
  <sheetViews>
    <sheetView zoomScalePageLayoutView="0" workbookViewId="0" topLeftCell="A49">
      <selection activeCell="Q187" sqref="Q187"/>
    </sheetView>
  </sheetViews>
  <sheetFormatPr defaultColWidth="9.140625" defaultRowHeight="15"/>
  <cols>
    <col min="1" max="1" width="29.28125" style="128" customWidth="1"/>
    <col min="2" max="3" width="9.140625" style="128" customWidth="1"/>
    <col min="4" max="4" width="10.8515625" style="128" customWidth="1"/>
    <col min="5" max="5" width="12.28125" style="128" customWidth="1"/>
    <col min="6" max="14" width="9.140625" style="128" customWidth="1"/>
    <col min="15" max="15" width="11.421875" style="128" customWidth="1"/>
    <col min="16" max="16384" width="9.140625" style="128" customWidth="1"/>
  </cols>
  <sheetData>
    <row r="1" spans="1:15" ht="15">
      <c r="A1" s="236" t="s">
        <v>577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8.75">
      <c r="A2" s="258" t="s">
        <v>489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19.5">
      <c r="A3" s="252" t="s">
        <v>578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24">
      <c r="A4" s="133" t="s">
        <v>30</v>
      </c>
      <c r="B4" s="134" t="s">
        <v>31</v>
      </c>
      <c r="C4" s="135" t="s">
        <v>579</v>
      </c>
      <c r="D4" s="135" t="s">
        <v>580</v>
      </c>
      <c r="E4" s="135" t="s">
        <v>581</v>
      </c>
      <c r="F4" s="135" t="s">
        <v>582</v>
      </c>
      <c r="G4" s="135" t="s">
        <v>583</v>
      </c>
      <c r="H4" s="135" t="s">
        <v>584</v>
      </c>
      <c r="I4" s="135" t="s">
        <v>585</v>
      </c>
      <c r="J4" s="135" t="s">
        <v>586</v>
      </c>
      <c r="K4" s="135" t="s">
        <v>587</v>
      </c>
      <c r="L4" s="135" t="s">
        <v>588</v>
      </c>
      <c r="M4" s="135" t="s">
        <v>589</v>
      </c>
      <c r="N4" s="135" t="s">
        <v>590</v>
      </c>
      <c r="O4" s="136" t="s">
        <v>591</v>
      </c>
    </row>
    <row r="5" spans="1:16" ht="15">
      <c r="A5" s="137" t="s">
        <v>35</v>
      </c>
      <c r="B5" s="138" t="s">
        <v>36</v>
      </c>
      <c r="C5" s="135">
        <v>104</v>
      </c>
      <c r="D5" s="135">
        <v>104</v>
      </c>
      <c r="E5" s="135">
        <v>104</v>
      </c>
      <c r="F5" s="135">
        <v>104</v>
      </c>
      <c r="G5" s="135">
        <v>104</v>
      </c>
      <c r="H5" s="135">
        <v>104</v>
      </c>
      <c r="I5" s="135">
        <v>104</v>
      </c>
      <c r="J5" s="135">
        <v>104</v>
      </c>
      <c r="K5" s="135">
        <v>103</v>
      </c>
      <c r="L5" s="135">
        <v>103</v>
      </c>
      <c r="M5" s="135">
        <v>103</v>
      </c>
      <c r="N5" s="135">
        <v>103</v>
      </c>
      <c r="O5" s="135">
        <v>1244</v>
      </c>
      <c r="P5" s="174"/>
    </row>
    <row r="6" spans="1:15" ht="15" hidden="1">
      <c r="A6" s="137" t="s">
        <v>37</v>
      </c>
      <c r="B6" s="139" t="s">
        <v>38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5" hidden="1">
      <c r="A7" s="137" t="s">
        <v>39</v>
      </c>
      <c r="B7" s="139" t="s">
        <v>40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1:15" ht="24" hidden="1">
      <c r="A8" s="140" t="s">
        <v>41</v>
      </c>
      <c r="B8" s="139" t="s">
        <v>42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5" hidden="1">
      <c r="A9" s="140" t="s">
        <v>43</v>
      </c>
      <c r="B9" s="139" t="s">
        <v>44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ht="15" hidden="1">
      <c r="A10" s="140" t="s">
        <v>45</v>
      </c>
      <c r="B10" s="139" t="s">
        <v>46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5" hidden="1">
      <c r="A11" s="140" t="s">
        <v>47</v>
      </c>
      <c r="B11" s="139" t="s">
        <v>48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5" hidden="1">
      <c r="A12" s="140" t="s">
        <v>49</v>
      </c>
      <c r="B12" s="139" t="s">
        <v>50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ht="15" hidden="1">
      <c r="A13" s="141" t="s">
        <v>51</v>
      </c>
      <c r="B13" s="139" t="s">
        <v>52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</row>
    <row r="14" spans="1:15" ht="15" hidden="1">
      <c r="A14" s="141" t="s">
        <v>53</v>
      </c>
      <c r="B14" s="139" t="s">
        <v>54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5" ht="15" hidden="1">
      <c r="A15" s="141" t="s">
        <v>55</v>
      </c>
      <c r="B15" s="139" t="s">
        <v>56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</row>
    <row r="16" spans="1:15" ht="15" hidden="1">
      <c r="A16" s="141" t="s">
        <v>57</v>
      </c>
      <c r="B16" s="139" t="s">
        <v>58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24" hidden="1">
      <c r="A17" s="141" t="s">
        <v>59</v>
      </c>
      <c r="B17" s="139" t="s">
        <v>60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  <row r="18" spans="1:15" ht="24">
      <c r="A18" s="144" t="s">
        <v>61</v>
      </c>
      <c r="B18" s="143" t="s">
        <v>62</v>
      </c>
      <c r="C18" s="136">
        <f>SUM(C5:C17)</f>
        <v>104</v>
      </c>
      <c r="D18" s="136">
        <f aca="true" t="shared" si="0" ref="D18:O18">SUM(D5:D17)</f>
        <v>104</v>
      </c>
      <c r="E18" s="136">
        <f t="shared" si="0"/>
        <v>104</v>
      </c>
      <c r="F18" s="136">
        <f t="shared" si="0"/>
        <v>104</v>
      </c>
      <c r="G18" s="136">
        <f t="shared" si="0"/>
        <v>104</v>
      </c>
      <c r="H18" s="136">
        <f t="shared" si="0"/>
        <v>104</v>
      </c>
      <c r="I18" s="136">
        <f t="shared" si="0"/>
        <v>104</v>
      </c>
      <c r="J18" s="136">
        <f t="shared" si="0"/>
        <v>104</v>
      </c>
      <c r="K18" s="136">
        <f t="shared" si="0"/>
        <v>103</v>
      </c>
      <c r="L18" s="136">
        <f t="shared" si="0"/>
        <v>103</v>
      </c>
      <c r="M18" s="136">
        <f t="shared" si="0"/>
        <v>103</v>
      </c>
      <c r="N18" s="136">
        <f t="shared" si="0"/>
        <v>103</v>
      </c>
      <c r="O18" s="136">
        <f t="shared" si="0"/>
        <v>1244</v>
      </c>
    </row>
    <row r="19" spans="1:16" ht="15">
      <c r="A19" s="141" t="s">
        <v>63</v>
      </c>
      <c r="B19" s="139" t="s">
        <v>64</v>
      </c>
      <c r="C19" s="135">
        <v>65</v>
      </c>
      <c r="D19" s="135">
        <v>65</v>
      </c>
      <c r="E19" s="135">
        <v>65</v>
      </c>
      <c r="F19" s="135">
        <v>65</v>
      </c>
      <c r="G19" s="135">
        <v>65</v>
      </c>
      <c r="H19" s="135">
        <v>65</v>
      </c>
      <c r="I19" s="135">
        <v>65</v>
      </c>
      <c r="J19" s="135">
        <v>65</v>
      </c>
      <c r="K19" s="135">
        <v>65</v>
      </c>
      <c r="L19" s="135">
        <v>65</v>
      </c>
      <c r="M19" s="135">
        <v>65</v>
      </c>
      <c r="N19" s="135">
        <v>65</v>
      </c>
      <c r="O19" s="135">
        <f>SUM(C19:N19)</f>
        <v>780</v>
      </c>
      <c r="P19" s="174"/>
    </row>
    <row r="20" spans="1:16" ht="36">
      <c r="A20" s="141" t="s">
        <v>65</v>
      </c>
      <c r="B20" s="139" t="s">
        <v>66</v>
      </c>
      <c r="C20" s="135">
        <v>44</v>
      </c>
      <c r="D20" s="135">
        <v>44</v>
      </c>
      <c r="E20" s="135">
        <v>44</v>
      </c>
      <c r="F20" s="135">
        <v>44</v>
      </c>
      <c r="G20" s="135">
        <v>44</v>
      </c>
      <c r="H20" s="135">
        <v>44</v>
      </c>
      <c r="I20" s="135">
        <v>44</v>
      </c>
      <c r="J20" s="135">
        <v>44</v>
      </c>
      <c r="K20" s="135">
        <v>44</v>
      </c>
      <c r="L20" s="135">
        <v>44</v>
      </c>
      <c r="M20" s="135">
        <v>44</v>
      </c>
      <c r="N20" s="135">
        <v>44</v>
      </c>
      <c r="O20" s="135">
        <f>SUM(C20:N20)</f>
        <v>528</v>
      </c>
      <c r="P20" s="174">
        <f>SUM(C20:N20)</f>
        <v>528</v>
      </c>
    </row>
    <row r="21" spans="1:16" ht="15">
      <c r="A21" s="144" t="s">
        <v>69</v>
      </c>
      <c r="B21" s="143" t="s">
        <v>70</v>
      </c>
      <c r="C21" s="136">
        <f>SUM(C19:C20)</f>
        <v>109</v>
      </c>
      <c r="D21" s="136">
        <f aca="true" t="shared" si="1" ref="D21:O21">SUM(D19:D20)</f>
        <v>109</v>
      </c>
      <c r="E21" s="136">
        <f t="shared" si="1"/>
        <v>109</v>
      </c>
      <c r="F21" s="136">
        <f t="shared" si="1"/>
        <v>109</v>
      </c>
      <c r="G21" s="136">
        <f t="shared" si="1"/>
        <v>109</v>
      </c>
      <c r="H21" s="136">
        <f t="shared" si="1"/>
        <v>109</v>
      </c>
      <c r="I21" s="136">
        <f t="shared" si="1"/>
        <v>109</v>
      </c>
      <c r="J21" s="136">
        <f t="shared" si="1"/>
        <v>109</v>
      </c>
      <c r="K21" s="136">
        <f t="shared" si="1"/>
        <v>109</v>
      </c>
      <c r="L21" s="136">
        <f t="shared" si="1"/>
        <v>109</v>
      </c>
      <c r="M21" s="136">
        <f t="shared" si="1"/>
        <v>109</v>
      </c>
      <c r="N21" s="136">
        <f t="shared" si="1"/>
        <v>109</v>
      </c>
      <c r="O21" s="136">
        <f t="shared" si="1"/>
        <v>1308</v>
      </c>
      <c r="P21" s="174"/>
    </row>
    <row r="22" spans="1:16" ht="15">
      <c r="A22" s="142" t="s">
        <v>71</v>
      </c>
      <c r="B22" s="143" t="s">
        <v>72</v>
      </c>
      <c r="C22" s="136">
        <f>SUM(C21,C18)</f>
        <v>213</v>
      </c>
      <c r="D22" s="136">
        <f aca="true" t="shared" si="2" ref="D22:O22">SUM(D21,D18)</f>
        <v>213</v>
      </c>
      <c r="E22" s="136">
        <f t="shared" si="2"/>
        <v>213</v>
      </c>
      <c r="F22" s="136">
        <f t="shared" si="2"/>
        <v>213</v>
      </c>
      <c r="G22" s="136">
        <f t="shared" si="2"/>
        <v>213</v>
      </c>
      <c r="H22" s="136">
        <f t="shared" si="2"/>
        <v>213</v>
      </c>
      <c r="I22" s="136">
        <f t="shared" si="2"/>
        <v>213</v>
      </c>
      <c r="J22" s="136">
        <f t="shared" si="2"/>
        <v>213</v>
      </c>
      <c r="K22" s="136">
        <f t="shared" si="2"/>
        <v>212</v>
      </c>
      <c r="L22" s="136">
        <f t="shared" si="2"/>
        <v>212</v>
      </c>
      <c r="M22" s="136">
        <f t="shared" si="2"/>
        <v>212</v>
      </c>
      <c r="N22" s="136">
        <f t="shared" si="2"/>
        <v>212</v>
      </c>
      <c r="O22" s="136">
        <f t="shared" si="2"/>
        <v>2552</v>
      </c>
      <c r="P22" s="174"/>
    </row>
    <row r="23" spans="1:16" ht="24">
      <c r="A23" s="144" t="s">
        <v>73</v>
      </c>
      <c r="B23" s="143" t="s">
        <v>74</v>
      </c>
      <c r="C23" s="136">
        <v>46</v>
      </c>
      <c r="D23" s="136">
        <v>46</v>
      </c>
      <c r="E23" s="136">
        <v>46</v>
      </c>
      <c r="F23" s="136">
        <v>46</v>
      </c>
      <c r="G23" s="136">
        <v>46</v>
      </c>
      <c r="H23" s="136">
        <v>46</v>
      </c>
      <c r="I23" s="136">
        <v>46</v>
      </c>
      <c r="J23" s="136">
        <v>46</v>
      </c>
      <c r="K23" s="136">
        <v>46</v>
      </c>
      <c r="L23" s="136">
        <v>46</v>
      </c>
      <c r="M23" s="136">
        <v>46</v>
      </c>
      <c r="N23" s="136">
        <v>46</v>
      </c>
      <c r="O23" s="136">
        <f>SUM(C23:N23)</f>
        <v>552</v>
      </c>
      <c r="P23" s="174">
        <f>SUM(C23:N23)</f>
        <v>552</v>
      </c>
    </row>
    <row r="24" spans="1:16" ht="15">
      <c r="A24" s="141" t="s">
        <v>75</v>
      </c>
      <c r="B24" s="139" t="s">
        <v>76</v>
      </c>
      <c r="C24" s="135"/>
      <c r="D24" s="135">
        <v>773</v>
      </c>
      <c r="E24" s="135">
        <v>1562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>
        <v>2145</v>
      </c>
      <c r="P24" s="174">
        <f>SUM(C24:N24)</f>
        <v>2335</v>
      </c>
    </row>
    <row r="25" spans="1:16" ht="15">
      <c r="A25" s="141" t="s">
        <v>77</v>
      </c>
      <c r="B25" s="139" t="s">
        <v>78</v>
      </c>
      <c r="C25" s="135">
        <v>181</v>
      </c>
      <c r="D25" s="135">
        <v>181</v>
      </c>
      <c r="E25" s="135">
        <v>181</v>
      </c>
      <c r="F25" s="135">
        <v>181</v>
      </c>
      <c r="G25" s="135">
        <v>181</v>
      </c>
      <c r="H25" s="135">
        <v>181</v>
      </c>
      <c r="I25" s="135">
        <v>182</v>
      </c>
      <c r="J25" s="135">
        <v>183</v>
      </c>
      <c r="K25" s="135">
        <v>181</v>
      </c>
      <c r="L25" s="135">
        <v>181</v>
      </c>
      <c r="M25" s="135">
        <v>181</v>
      </c>
      <c r="N25" s="135">
        <v>181</v>
      </c>
      <c r="O25" s="135">
        <f>SUM(C25:N25)</f>
        <v>2175</v>
      </c>
      <c r="P25" s="174">
        <f>SUM(C25:N25)</f>
        <v>2175</v>
      </c>
    </row>
    <row r="26" spans="1:16" ht="15">
      <c r="A26" s="144" t="s">
        <v>81</v>
      </c>
      <c r="B26" s="143" t="s">
        <v>82</v>
      </c>
      <c r="C26" s="136">
        <f>SUM(C24:C25)</f>
        <v>181</v>
      </c>
      <c r="D26" s="136">
        <f aca="true" t="shared" si="3" ref="D26:N26">SUM(D24:D25)</f>
        <v>954</v>
      </c>
      <c r="E26" s="136">
        <f t="shared" si="3"/>
        <v>1743</v>
      </c>
      <c r="F26" s="136">
        <f t="shared" si="3"/>
        <v>181</v>
      </c>
      <c r="G26" s="136">
        <f t="shared" si="3"/>
        <v>181</v>
      </c>
      <c r="H26" s="136">
        <f t="shared" si="3"/>
        <v>181</v>
      </c>
      <c r="I26" s="136">
        <f t="shared" si="3"/>
        <v>182</v>
      </c>
      <c r="J26" s="136">
        <f t="shared" si="3"/>
        <v>183</v>
      </c>
      <c r="K26" s="136">
        <f t="shared" si="3"/>
        <v>181</v>
      </c>
      <c r="L26" s="136">
        <f t="shared" si="3"/>
        <v>181</v>
      </c>
      <c r="M26" s="136">
        <f t="shared" si="3"/>
        <v>181</v>
      </c>
      <c r="N26" s="136">
        <f t="shared" si="3"/>
        <v>181</v>
      </c>
      <c r="O26" s="136">
        <f>SUM(C26:N26)</f>
        <v>4510</v>
      </c>
      <c r="P26" s="174">
        <f>SUM(C26:N26)</f>
        <v>4510</v>
      </c>
    </row>
    <row r="27" spans="1:16" ht="15">
      <c r="A27" s="141" t="s">
        <v>85</v>
      </c>
      <c r="B27" s="139" t="s">
        <v>86</v>
      </c>
      <c r="C27" s="135">
        <v>13</v>
      </c>
      <c r="D27" s="135">
        <v>13</v>
      </c>
      <c r="E27" s="135">
        <v>13</v>
      </c>
      <c r="F27" s="135">
        <v>14</v>
      </c>
      <c r="G27" s="135">
        <v>14</v>
      </c>
      <c r="H27" s="135">
        <v>14</v>
      </c>
      <c r="I27" s="135">
        <v>13</v>
      </c>
      <c r="J27" s="135">
        <v>13</v>
      </c>
      <c r="K27" s="135">
        <v>13</v>
      </c>
      <c r="L27" s="135">
        <v>13</v>
      </c>
      <c r="M27" s="135">
        <v>10</v>
      </c>
      <c r="N27" s="135">
        <v>7</v>
      </c>
      <c r="O27" s="135">
        <f>SUM(C27:N27)</f>
        <v>150</v>
      </c>
      <c r="P27" s="174">
        <f>SUM(C27:N27)</f>
        <v>150</v>
      </c>
    </row>
    <row r="28" spans="1:15" ht="15">
      <c r="A28" s="144" t="s">
        <v>87</v>
      </c>
      <c r="B28" s="143" t="s">
        <v>88</v>
      </c>
      <c r="C28" s="136">
        <v>13</v>
      </c>
      <c r="D28" s="136">
        <v>13</v>
      </c>
      <c r="E28" s="136">
        <v>13</v>
      </c>
      <c r="F28" s="136">
        <v>13</v>
      </c>
      <c r="G28" s="136">
        <v>13</v>
      </c>
      <c r="H28" s="136">
        <v>13</v>
      </c>
      <c r="I28" s="136">
        <v>13</v>
      </c>
      <c r="J28" s="136">
        <v>13</v>
      </c>
      <c r="K28" s="136">
        <v>13</v>
      </c>
      <c r="L28" s="136">
        <v>13</v>
      </c>
      <c r="M28" s="136">
        <v>13</v>
      </c>
      <c r="N28" s="136">
        <v>7</v>
      </c>
      <c r="O28" s="136">
        <v>150</v>
      </c>
    </row>
    <row r="29" spans="1:16" ht="15">
      <c r="A29" s="141" t="s">
        <v>89</v>
      </c>
      <c r="B29" s="139" t="s">
        <v>90</v>
      </c>
      <c r="C29" s="135">
        <v>125</v>
      </c>
      <c r="D29" s="135">
        <v>125</v>
      </c>
      <c r="E29" s="135">
        <v>125</v>
      </c>
      <c r="F29" s="135">
        <v>125</v>
      </c>
      <c r="G29" s="135">
        <v>125</v>
      </c>
      <c r="H29" s="135">
        <v>125</v>
      </c>
      <c r="I29" s="135">
        <v>125</v>
      </c>
      <c r="J29" s="135">
        <v>125</v>
      </c>
      <c r="K29" s="135">
        <v>124</v>
      </c>
      <c r="L29" s="135">
        <v>123</v>
      </c>
      <c r="M29" s="135">
        <v>125</v>
      </c>
      <c r="N29" s="135">
        <v>123</v>
      </c>
      <c r="O29" s="135">
        <f>SUM(C29:N29)</f>
        <v>1495</v>
      </c>
      <c r="P29" s="174">
        <f>SUM(C29:N29)</f>
        <v>1495</v>
      </c>
    </row>
    <row r="30" spans="1:16" ht="15">
      <c r="A30" s="141" t="s">
        <v>95</v>
      </c>
      <c r="B30" s="139" t="s">
        <v>96</v>
      </c>
      <c r="C30" s="135">
        <v>66</v>
      </c>
      <c r="D30" s="135">
        <v>66</v>
      </c>
      <c r="E30" s="135">
        <v>66</v>
      </c>
      <c r="F30" s="135">
        <v>66</v>
      </c>
      <c r="G30" s="135">
        <v>66</v>
      </c>
      <c r="H30" s="135">
        <v>66</v>
      </c>
      <c r="I30" s="135">
        <v>66</v>
      </c>
      <c r="J30" s="135">
        <v>66</v>
      </c>
      <c r="K30" s="135">
        <v>66</v>
      </c>
      <c r="L30" s="135">
        <v>68</v>
      </c>
      <c r="M30" s="135">
        <v>68</v>
      </c>
      <c r="N30" s="135">
        <v>68</v>
      </c>
      <c r="O30" s="135">
        <v>798</v>
      </c>
      <c r="P30" s="174"/>
    </row>
    <row r="31" spans="1:16" ht="15">
      <c r="A31" s="141" t="s">
        <v>101</v>
      </c>
      <c r="B31" s="139" t="s">
        <v>102</v>
      </c>
      <c r="C31" s="135">
        <v>31</v>
      </c>
      <c r="D31" s="135">
        <v>31</v>
      </c>
      <c r="E31" s="135">
        <v>31</v>
      </c>
      <c r="F31" s="135">
        <v>31</v>
      </c>
      <c r="G31" s="135">
        <v>31</v>
      </c>
      <c r="H31" s="135">
        <v>31</v>
      </c>
      <c r="I31" s="135">
        <v>31</v>
      </c>
      <c r="J31" s="135">
        <v>31</v>
      </c>
      <c r="K31" s="135">
        <v>31</v>
      </c>
      <c r="L31" s="135">
        <v>31</v>
      </c>
      <c r="M31" s="135">
        <v>31</v>
      </c>
      <c r="N31" s="135">
        <v>30</v>
      </c>
      <c r="O31" s="135">
        <v>371</v>
      </c>
      <c r="P31" s="174"/>
    </row>
    <row r="32" spans="1:16" ht="15">
      <c r="A32" s="144" t="s">
        <v>103</v>
      </c>
      <c r="B32" s="143" t="s">
        <v>104</v>
      </c>
      <c r="C32" s="136">
        <f>SUM(C29:C31)</f>
        <v>222</v>
      </c>
      <c r="D32" s="136">
        <f aca="true" t="shared" si="4" ref="D32:N32">SUM(D29:D31)</f>
        <v>222</v>
      </c>
      <c r="E32" s="136">
        <f t="shared" si="4"/>
        <v>222</v>
      </c>
      <c r="F32" s="136">
        <f t="shared" si="4"/>
        <v>222</v>
      </c>
      <c r="G32" s="136">
        <f t="shared" si="4"/>
        <v>222</v>
      </c>
      <c r="H32" s="136">
        <f t="shared" si="4"/>
        <v>222</v>
      </c>
      <c r="I32" s="136">
        <f t="shared" si="4"/>
        <v>222</v>
      </c>
      <c r="J32" s="136">
        <f t="shared" si="4"/>
        <v>222</v>
      </c>
      <c r="K32" s="136">
        <f t="shared" si="4"/>
        <v>221</v>
      </c>
      <c r="L32" s="136">
        <f t="shared" si="4"/>
        <v>222</v>
      </c>
      <c r="M32" s="136">
        <f t="shared" si="4"/>
        <v>224</v>
      </c>
      <c r="N32" s="136">
        <f t="shared" si="4"/>
        <v>221</v>
      </c>
      <c r="O32" s="136">
        <f>SUM(C32:N32)</f>
        <v>2664</v>
      </c>
      <c r="P32" s="189"/>
    </row>
    <row r="33" spans="1:16" ht="24">
      <c r="A33" s="141" t="s">
        <v>111</v>
      </c>
      <c r="B33" s="139" t="s">
        <v>112</v>
      </c>
      <c r="C33" s="135">
        <v>148</v>
      </c>
      <c r="D33" s="135">
        <v>148</v>
      </c>
      <c r="E33" s="135">
        <v>148</v>
      </c>
      <c r="F33" s="135">
        <v>148</v>
      </c>
      <c r="G33" s="135">
        <v>148</v>
      </c>
      <c r="H33" s="135">
        <v>148</v>
      </c>
      <c r="I33" s="135">
        <v>148</v>
      </c>
      <c r="J33" s="135">
        <v>148</v>
      </c>
      <c r="K33" s="135">
        <v>148</v>
      </c>
      <c r="L33" s="135">
        <v>148</v>
      </c>
      <c r="M33" s="135">
        <v>148</v>
      </c>
      <c r="N33" s="135">
        <v>145</v>
      </c>
      <c r="O33" s="135">
        <v>1773</v>
      </c>
      <c r="P33" s="174"/>
    </row>
    <row r="34" spans="1:16" ht="15">
      <c r="A34" s="141" t="s">
        <v>119</v>
      </c>
      <c r="B34" s="139" t="s">
        <v>120</v>
      </c>
      <c r="C34" s="135">
        <v>128</v>
      </c>
      <c r="D34" s="135">
        <v>128</v>
      </c>
      <c r="E34" s="135">
        <v>128</v>
      </c>
      <c r="F34" s="135">
        <v>128</v>
      </c>
      <c r="G34" s="135">
        <v>128</v>
      </c>
      <c r="H34" s="135">
        <v>128</v>
      </c>
      <c r="I34" s="135">
        <v>128</v>
      </c>
      <c r="J34" s="135">
        <v>128</v>
      </c>
      <c r="K34" s="135">
        <v>128</v>
      </c>
      <c r="L34" s="135">
        <v>128</v>
      </c>
      <c r="M34" s="135">
        <v>126</v>
      </c>
      <c r="N34" s="135">
        <v>126</v>
      </c>
      <c r="O34" s="135">
        <v>1532</v>
      </c>
      <c r="P34" s="174"/>
    </row>
    <row r="35" spans="1:16" ht="24">
      <c r="A35" s="144" t="s">
        <v>121</v>
      </c>
      <c r="B35" s="143" t="s">
        <v>122</v>
      </c>
      <c r="C35" s="136">
        <f>SUM(C33:C34)</f>
        <v>276</v>
      </c>
      <c r="D35" s="136">
        <f aca="true" t="shared" si="5" ref="D35:N35">SUM(D33:D34)</f>
        <v>276</v>
      </c>
      <c r="E35" s="136">
        <f t="shared" si="5"/>
        <v>276</v>
      </c>
      <c r="F35" s="136">
        <f t="shared" si="5"/>
        <v>276</v>
      </c>
      <c r="G35" s="136">
        <f t="shared" si="5"/>
        <v>276</v>
      </c>
      <c r="H35" s="136">
        <f t="shared" si="5"/>
        <v>276</v>
      </c>
      <c r="I35" s="136">
        <f t="shared" si="5"/>
        <v>276</v>
      </c>
      <c r="J35" s="136">
        <f t="shared" si="5"/>
        <v>276</v>
      </c>
      <c r="K35" s="136">
        <f t="shared" si="5"/>
        <v>276</v>
      </c>
      <c r="L35" s="136">
        <f t="shared" si="5"/>
        <v>276</v>
      </c>
      <c r="M35" s="136">
        <f t="shared" si="5"/>
        <v>274</v>
      </c>
      <c r="N35" s="136">
        <f t="shared" si="5"/>
        <v>271</v>
      </c>
      <c r="O35" s="136">
        <f>SUM(O33:O34)</f>
        <v>3305</v>
      </c>
      <c r="P35" s="174"/>
    </row>
    <row r="36" spans="1:16" ht="15">
      <c r="A36" s="144" t="s">
        <v>123</v>
      </c>
      <c r="B36" s="143" t="s">
        <v>124</v>
      </c>
      <c r="C36" s="136">
        <f>SUM(C26+C28+C32+C35)</f>
        <v>692</v>
      </c>
      <c r="D36" s="136">
        <f aca="true" t="shared" si="6" ref="D36:N36">SUM(D26+D28+D32+D35)</f>
        <v>1465</v>
      </c>
      <c r="E36" s="136">
        <f t="shared" si="6"/>
        <v>2254</v>
      </c>
      <c r="F36" s="136">
        <f t="shared" si="6"/>
        <v>692</v>
      </c>
      <c r="G36" s="136">
        <f t="shared" si="6"/>
        <v>692</v>
      </c>
      <c r="H36" s="136">
        <f t="shared" si="6"/>
        <v>692</v>
      </c>
      <c r="I36" s="136">
        <f t="shared" si="6"/>
        <v>693</v>
      </c>
      <c r="J36" s="136">
        <f t="shared" si="6"/>
        <v>694</v>
      </c>
      <c r="K36" s="136">
        <f t="shared" si="6"/>
        <v>691</v>
      </c>
      <c r="L36" s="136">
        <f t="shared" si="6"/>
        <v>692</v>
      </c>
      <c r="M36" s="136">
        <f t="shared" si="6"/>
        <v>692</v>
      </c>
      <c r="N36" s="136">
        <f t="shared" si="6"/>
        <v>680</v>
      </c>
      <c r="O36" s="136">
        <f>SUM(O26+O28+O32+O35)</f>
        <v>10629</v>
      </c>
      <c r="P36" s="174"/>
    </row>
    <row r="37" spans="1:15" ht="15">
      <c r="A37" s="146" t="s">
        <v>127</v>
      </c>
      <c r="B37" s="139" t="s">
        <v>128</v>
      </c>
      <c r="C37" s="135"/>
      <c r="D37" s="135"/>
      <c r="E37" s="135"/>
      <c r="F37" s="135"/>
      <c r="G37" s="135"/>
      <c r="H37" s="135"/>
      <c r="I37" s="135"/>
      <c r="J37" s="135">
        <v>35</v>
      </c>
      <c r="K37" s="135"/>
      <c r="L37" s="135"/>
      <c r="M37" s="135"/>
      <c r="N37" s="135"/>
      <c r="O37" s="135">
        <v>35</v>
      </c>
    </row>
    <row r="38" spans="1:15" ht="24">
      <c r="A38" s="147" t="s">
        <v>131</v>
      </c>
      <c r="B38" s="139" t="s">
        <v>132</v>
      </c>
      <c r="C38" s="135"/>
      <c r="D38" s="135"/>
      <c r="E38" s="135"/>
      <c r="F38" s="135">
        <v>49</v>
      </c>
      <c r="G38" s="135"/>
      <c r="H38" s="135"/>
      <c r="I38" s="135"/>
      <c r="J38" s="135"/>
      <c r="K38" s="135"/>
      <c r="L38" s="135"/>
      <c r="M38" s="135"/>
      <c r="N38" s="135"/>
      <c r="O38" s="135">
        <v>49</v>
      </c>
    </row>
    <row r="39" spans="1:15" ht="15">
      <c r="A39" s="147" t="s">
        <v>135</v>
      </c>
      <c r="B39" s="139" t="s">
        <v>136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>
        <v>10</v>
      </c>
      <c r="N39" s="135">
        <v>10</v>
      </c>
      <c r="O39" s="135">
        <v>20</v>
      </c>
    </row>
    <row r="40" spans="1:15" ht="15">
      <c r="A40" s="146" t="s">
        <v>139</v>
      </c>
      <c r="B40" s="139" t="s">
        <v>140</v>
      </c>
      <c r="C40" s="135">
        <v>28</v>
      </c>
      <c r="D40" s="135">
        <v>28</v>
      </c>
      <c r="E40" s="135">
        <v>28</v>
      </c>
      <c r="F40" s="135">
        <v>28</v>
      </c>
      <c r="G40" s="135">
        <v>28</v>
      </c>
      <c r="H40" s="135">
        <v>28</v>
      </c>
      <c r="I40" s="135">
        <v>25</v>
      </c>
      <c r="J40" s="135">
        <v>28</v>
      </c>
      <c r="K40" s="135">
        <v>25</v>
      </c>
      <c r="L40" s="135">
        <v>28</v>
      </c>
      <c r="M40" s="135">
        <v>28</v>
      </c>
      <c r="N40" s="135">
        <v>28</v>
      </c>
      <c r="O40" s="135">
        <v>330</v>
      </c>
    </row>
    <row r="41" spans="1:15" ht="15">
      <c r="A41" s="148" t="s">
        <v>141</v>
      </c>
      <c r="B41" s="143" t="s">
        <v>142</v>
      </c>
      <c r="C41" s="136">
        <f>SUM(C37:C40)</f>
        <v>28</v>
      </c>
      <c r="D41" s="136">
        <f aca="true" t="shared" si="7" ref="D41:O41">SUM(D37:D40)</f>
        <v>28</v>
      </c>
      <c r="E41" s="136">
        <f t="shared" si="7"/>
        <v>28</v>
      </c>
      <c r="F41" s="136">
        <f t="shared" si="7"/>
        <v>77</v>
      </c>
      <c r="G41" s="136">
        <f t="shared" si="7"/>
        <v>28</v>
      </c>
      <c r="H41" s="136">
        <f t="shared" si="7"/>
        <v>28</v>
      </c>
      <c r="I41" s="136">
        <f t="shared" si="7"/>
        <v>25</v>
      </c>
      <c r="J41" s="136">
        <f t="shared" si="7"/>
        <v>63</v>
      </c>
      <c r="K41" s="136">
        <f t="shared" si="7"/>
        <v>25</v>
      </c>
      <c r="L41" s="136">
        <f t="shared" si="7"/>
        <v>28</v>
      </c>
      <c r="M41" s="136">
        <f t="shared" si="7"/>
        <v>38</v>
      </c>
      <c r="N41" s="136">
        <f t="shared" si="7"/>
        <v>38</v>
      </c>
      <c r="O41" s="136">
        <f t="shared" si="7"/>
        <v>434</v>
      </c>
    </row>
    <row r="42" spans="1:15" ht="24">
      <c r="A42" s="149" t="s">
        <v>153</v>
      </c>
      <c r="B42" s="139" t="s">
        <v>154</v>
      </c>
      <c r="C42" s="135"/>
      <c r="D42" s="135"/>
      <c r="E42" s="135">
        <v>45</v>
      </c>
      <c r="F42" s="135"/>
      <c r="G42" s="135"/>
      <c r="H42" s="135">
        <v>45</v>
      </c>
      <c r="I42" s="135"/>
      <c r="J42" s="135"/>
      <c r="K42" s="135">
        <v>45</v>
      </c>
      <c r="L42" s="135"/>
      <c r="M42" s="135">
        <v>45</v>
      </c>
      <c r="N42" s="135"/>
      <c r="O42" s="135">
        <v>180</v>
      </c>
    </row>
    <row r="43" spans="1:15" ht="24">
      <c r="A43" s="149" t="s">
        <v>163</v>
      </c>
      <c r="B43" s="139" t="s">
        <v>164</v>
      </c>
      <c r="C43" s="135"/>
      <c r="D43" s="135"/>
      <c r="E43" s="135"/>
      <c r="F43" s="135"/>
      <c r="G43" s="135">
        <v>50</v>
      </c>
      <c r="H43" s="135"/>
      <c r="I43" s="135"/>
      <c r="J43" s="135"/>
      <c r="K43" s="135"/>
      <c r="L43" s="135">
        <v>49</v>
      </c>
      <c r="M43" s="135"/>
      <c r="N43" s="135"/>
      <c r="O43" s="135">
        <v>99</v>
      </c>
    </row>
    <row r="44" spans="1:15" ht="15">
      <c r="A44" s="150" t="s">
        <v>165</v>
      </c>
      <c r="B44" s="139" t="s">
        <v>166</v>
      </c>
      <c r="C44" s="135"/>
      <c r="D44" s="135"/>
      <c r="E44" s="135">
        <v>40653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>
        <f>SUM(C44:N44)</f>
        <v>40653</v>
      </c>
    </row>
    <row r="45" spans="1:15" ht="15">
      <c r="A45" s="150" t="s">
        <v>167</v>
      </c>
      <c r="B45" s="139" t="s">
        <v>166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1:15" ht="15">
      <c r="A46" s="148" t="s">
        <v>168</v>
      </c>
      <c r="B46" s="151" t="s">
        <v>169</v>
      </c>
      <c r="C46" s="152">
        <f>SUM(C42:C45)</f>
        <v>0</v>
      </c>
      <c r="D46" s="152">
        <f aca="true" t="shared" si="8" ref="D46:O46">SUM(D42:D45)</f>
        <v>0</v>
      </c>
      <c r="E46" s="152">
        <f t="shared" si="8"/>
        <v>40698</v>
      </c>
      <c r="F46" s="152">
        <f t="shared" si="8"/>
        <v>0</v>
      </c>
      <c r="G46" s="152">
        <f t="shared" si="8"/>
        <v>50</v>
      </c>
      <c r="H46" s="152">
        <f t="shared" si="8"/>
        <v>45</v>
      </c>
      <c r="I46" s="152">
        <f t="shared" si="8"/>
        <v>0</v>
      </c>
      <c r="J46" s="152">
        <f t="shared" si="8"/>
        <v>0</v>
      </c>
      <c r="K46" s="152">
        <f t="shared" si="8"/>
        <v>45</v>
      </c>
      <c r="L46" s="152">
        <f t="shared" si="8"/>
        <v>49</v>
      </c>
      <c r="M46" s="152">
        <f t="shared" si="8"/>
        <v>45</v>
      </c>
      <c r="N46" s="152">
        <f t="shared" si="8"/>
        <v>0</v>
      </c>
      <c r="O46" s="152">
        <f t="shared" si="8"/>
        <v>40932</v>
      </c>
    </row>
    <row r="47" spans="1:15" ht="15">
      <c r="A47" s="153" t="s">
        <v>170</v>
      </c>
      <c r="B47" s="167"/>
      <c r="C47" s="154">
        <f>SUM(C22+C23+C36+C41+C46)</f>
        <v>979</v>
      </c>
      <c r="D47" s="154">
        <f aca="true" t="shared" si="9" ref="D47:N47">SUM(D22+D23+D36+D41+D46)</f>
        <v>1752</v>
      </c>
      <c r="E47" s="154">
        <f t="shared" si="9"/>
        <v>43239</v>
      </c>
      <c r="F47" s="154">
        <f t="shared" si="9"/>
        <v>1028</v>
      </c>
      <c r="G47" s="154">
        <f t="shared" si="9"/>
        <v>1029</v>
      </c>
      <c r="H47" s="154">
        <f t="shared" si="9"/>
        <v>1024</v>
      </c>
      <c r="I47" s="154">
        <f t="shared" si="9"/>
        <v>977</v>
      </c>
      <c r="J47" s="154">
        <f t="shared" si="9"/>
        <v>1016</v>
      </c>
      <c r="K47" s="154">
        <f t="shared" si="9"/>
        <v>1019</v>
      </c>
      <c r="L47" s="154">
        <f t="shared" si="9"/>
        <v>1027</v>
      </c>
      <c r="M47" s="154">
        <f t="shared" si="9"/>
        <v>1033</v>
      </c>
      <c r="N47" s="154">
        <f t="shared" si="9"/>
        <v>976</v>
      </c>
      <c r="O47" s="154">
        <f>SUM(O22+O23+O36+O41+O46)</f>
        <v>55099</v>
      </c>
    </row>
    <row r="48" spans="1:15" ht="15">
      <c r="A48" s="155" t="s">
        <v>171</v>
      </c>
      <c r="B48" s="139" t="s">
        <v>172</v>
      </c>
      <c r="C48" s="135"/>
      <c r="D48" s="135"/>
      <c r="E48" s="135"/>
      <c r="F48" s="135"/>
      <c r="G48" s="135"/>
      <c r="H48" s="135"/>
      <c r="I48" s="135">
        <v>157</v>
      </c>
      <c r="J48" s="135"/>
      <c r="K48" s="135"/>
      <c r="L48" s="135"/>
      <c r="M48" s="135"/>
      <c r="N48" s="135"/>
      <c r="O48" s="135">
        <f aca="true" t="shared" si="10" ref="O48:O54">SUM(C48:N48)</f>
        <v>157</v>
      </c>
    </row>
    <row r="49" spans="1:15" ht="15">
      <c r="A49" s="155" t="s">
        <v>173</v>
      </c>
      <c r="B49" s="139" t="s">
        <v>174</v>
      </c>
      <c r="C49" s="135"/>
      <c r="D49" s="135"/>
      <c r="E49" s="135"/>
      <c r="F49" s="135"/>
      <c r="G49" s="135"/>
      <c r="H49" s="135"/>
      <c r="I49" s="135">
        <v>264</v>
      </c>
      <c r="J49" s="135"/>
      <c r="K49" s="135"/>
      <c r="L49" s="135"/>
      <c r="M49" s="135"/>
      <c r="N49" s="135"/>
      <c r="O49" s="135">
        <f t="shared" si="10"/>
        <v>264</v>
      </c>
    </row>
    <row r="50" spans="1:15" ht="15">
      <c r="A50" s="155" t="s">
        <v>175</v>
      </c>
      <c r="B50" s="139" t="s">
        <v>176</v>
      </c>
      <c r="C50" s="135"/>
      <c r="D50" s="135"/>
      <c r="E50" s="135"/>
      <c r="F50" s="135"/>
      <c r="G50" s="135"/>
      <c r="H50" s="135">
        <v>4</v>
      </c>
      <c r="I50" s="135"/>
      <c r="J50" s="135"/>
      <c r="K50" s="135"/>
      <c r="L50" s="135"/>
      <c r="M50" s="135"/>
      <c r="N50" s="135"/>
      <c r="O50" s="135">
        <f t="shared" si="10"/>
        <v>4</v>
      </c>
    </row>
    <row r="51" spans="1:15" ht="15">
      <c r="A51" s="155" t="s">
        <v>177</v>
      </c>
      <c r="B51" s="139" t="s">
        <v>178</v>
      </c>
      <c r="C51" s="135"/>
      <c r="D51" s="135"/>
      <c r="E51" s="135"/>
      <c r="F51" s="135"/>
      <c r="G51" s="135">
        <v>554</v>
      </c>
      <c r="H51" s="135"/>
      <c r="I51" s="135"/>
      <c r="J51" s="135"/>
      <c r="K51" s="135"/>
      <c r="L51" s="135"/>
      <c r="M51" s="135"/>
      <c r="N51" s="135"/>
      <c r="O51" s="135">
        <f t="shared" si="10"/>
        <v>554</v>
      </c>
    </row>
    <row r="52" spans="1:15" ht="15">
      <c r="A52" s="145" t="s">
        <v>179</v>
      </c>
      <c r="B52" s="139" t="s">
        <v>180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>
        <f t="shared" si="10"/>
        <v>0</v>
      </c>
    </row>
    <row r="53" spans="1:15" ht="15">
      <c r="A53" s="145" t="s">
        <v>181</v>
      </c>
      <c r="B53" s="139" t="s">
        <v>182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>
        <f t="shared" si="10"/>
        <v>0</v>
      </c>
    </row>
    <row r="54" spans="1:15" ht="15">
      <c r="A54" s="145" t="s">
        <v>183</v>
      </c>
      <c r="B54" s="139" t="s">
        <v>184</v>
      </c>
      <c r="C54" s="135"/>
      <c r="D54" s="135"/>
      <c r="E54" s="135"/>
      <c r="F54" s="135"/>
      <c r="G54" s="135">
        <v>149</v>
      </c>
      <c r="H54" s="135">
        <v>0</v>
      </c>
      <c r="I54" s="135">
        <v>115</v>
      </c>
      <c r="J54" s="135"/>
      <c r="K54" s="135"/>
      <c r="L54" s="135"/>
      <c r="M54" s="135"/>
      <c r="N54" s="135"/>
      <c r="O54" s="135">
        <f t="shared" si="10"/>
        <v>264</v>
      </c>
    </row>
    <row r="55" spans="1:15" ht="15">
      <c r="A55" s="156" t="s">
        <v>185</v>
      </c>
      <c r="B55" s="143" t="s">
        <v>186</v>
      </c>
      <c r="C55" s="136">
        <f>SUM(C48:C54)</f>
        <v>0</v>
      </c>
      <c r="D55" s="136">
        <f aca="true" t="shared" si="11" ref="D55:O55">SUM(D48:D54)</f>
        <v>0</v>
      </c>
      <c r="E55" s="136">
        <f t="shared" si="11"/>
        <v>0</v>
      </c>
      <c r="F55" s="136">
        <f t="shared" si="11"/>
        <v>0</v>
      </c>
      <c r="G55" s="136">
        <f t="shared" si="11"/>
        <v>703</v>
      </c>
      <c r="H55" s="136">
        <f t="shared" si="11"/>
        <v>4</v>
      </c>
      <c r="I55" s="136">
        <f t="shared" si="11"/>
        <v>536</v>
      </c>
      <c r="J55" s="136">
        <f t="shared" si="11"/>
        <v>0</v>
      </c>
      <c r="K55" s="136">
        <f t="shared" si="11"/>
        <v>0</v>
      </c>
      <c r="L55" s="136">
        <f t="shared" si="11"/>
        <v>0</v>
      </c>
      <c r="M55" s="136">
        <f t="shared" si="11"/>
        <v>0</v>
      </c>
      <c r="N55" s="136">
        <f t="shared" si="11"/>
        <v>0</v>
      </c>
      <c r="O55" s="136">
        <f t="shared" si="11"/>
        <v>1243</v>
      </c>
    </row>
    <row r="56" spans="1:15" ht="15">
      <c r="A56" s="146" t="s">
        <v>187</v>
      </c>
      <c r="B56" s="139" t="s">
        <v>188</v>
      </c>
      <c r="C56" s="135"/>
      <c r="D56" s="135"/>
      <c r="E56" s="135"/>
      <c r="F56" s="135"/>
      <c r="G56" s="135"/>
      <c r="H56" s="135"/>
      <c r="I56" s="135">
        <v>5109</v>
      </c>
      <c r="J56" s="135"/>
      <c r="K56" s="135"/>
      <c r="L56" s="135"/>
      <c r="M56" s="135"/>
      <c r="N56" s="135"/>
      <c r="O56" s="135">
        <f>SUM(C56:N56)</f>
        <v>5109</v>
      </c>
    </row>
    <row r="57" spans="1:15" ht="15">
      <c r="A57" s="146" t="s">
        <v>189</v>
      </c>
      <c r="B57" s="139" t="s">
        <v>190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ht="15">
      <c r="A58" s="146" t="s">
        <v>191</v>
      </c>
      <c r="B58" s="139" t="s">
        <v>192</v>
      </c>
      <c r="C58" s="135">
        <v>33</v>
      </c>
      <c r="D58" s="135">
        <v>33</v>
      </c>
      <c r="E58" s="135">
        <v>33</v>
      </c>
      <c r="F58" s="135">
        <v>33</v>
      </c>
      <c r="G58" s="135">
        <v>33</v>
      </c>
      <c r="H58" s="135">
        <v>33</v>
      </c>
      <c r="I58" s="135">
        <v>33</v>
      </c>
      <c r="J58" s="135">
        <v>30</v>
      </c>
      <c r="K58" s="135">
        <v>33</v>
      </c>
      <c r="L58" s="135">
        <v>30</v>
      </c>
      <c r="M58" s="135">
        <v>33</v>
      </c>
      <c r="N58" s="135">
        <v>33</v>
      </c>
      <c r="O58" s="135">
        <f>SUM(C58:N58)</f>
        <v>390</v>
      </c>
    </row>
    <row r="59" spans="1:15" ht="24">
      <c r="A59" s="146" t="s">
        <v>193</v>
      </c>
      <c r="B59" s="139" t="s">
        <v>194</v>
      </c>
      <c r="C59" s="135">
        <v>9</v>
      </c>
      <c r="D59" s="135">
        <v>9</v>
      </c>
      <c r="E59" s="135">
        <v>9</v>
      </c>
      <c r="F59" s="135">
        <v>9</v>
      </c>
      <c r="G59" s="135">
        <v>9</v>
      </c>
      <c r="H59" s="135">
        <v>9</v>
      </c>
      <c r="I59" s="135">
        <v>1444</v>
      </c>
      <c r="J59" s="135"/>
      <c r="K59" s="135">
        <v>9</v>
      </c>
      <c r="L59" s="135">
        <v>9</v>
      </c>
      <c r="M59" s="135">
        <v>9</v>
      </c>
      <c r="N59" s="135">
        <v>9</v>
      </c>
      <c r="O59" s="135">
        <f>SUM(C59:N59)</f>
        <v>1534</v>
      </c>
    </row>
    <row r="60" spans="1:15" ht="15">
      <c r="A60" s="148" t="s">
        <v>195</v>
      </c>
      <c r="B60" s="143" t="s">
        <v>196</v>
      </c>
      <c r="C60" s="136">
        <f>SUM(C56:C59)</f>
        <v>42</v>
      </c>
      <c r="D60" s="136">
        <f aca="true" t="shared" si="12" ref="D60:N60">SUM(D56:D59)</f>
        <v>42</v>
      </c>
      <c r="E60" s="136">
        <f t="shared" si="12"/>
        <v>42</v>
      </c>
      <c r="F60" s="136">
        <f t="shared" si="12"/>
        <v>42</v>
      </c>
      <c r="G60" s="136">
        <f t="shared" si="12"/>
        <v>42</v>
      </c>
      <c r="H60" s="136">
        <f t="shared" si="12"/>
        <v>42</v>
      </c>
      <c r="I60" s="136">
        <f t="shared" si="12"/>
        <v>6586</v>
      </c>
      <c r="J60" s="136">
        <f t="shared" si="12"/>
        <v>30</v>
      </c>
      <c r="K60" s="136">
        <f t="shared" si="12"/>
        <v>42</v>
      </c>
      <c r="L60" s="136">
        <f t="shared" si="12"/>
        <v>39</v>
      </c>
      <c r="M60" s="136">
        <f t="shared" si="12"/>
        <v>42</v>
      </c>
      <c r="N60" s="136">
        <f t="shared" si="12"/>
        <v>42</v>
      </c>
      <c r="O60" s="136">
        <f>SUM(C60:N60)</f>
        <v>7033</v>
      </c>
    </row>
    <row r="61" spans="1:15" ht="36">
      <c r="A61" s="146" t="s">
        <v>197</v>
      </c>
      <c r="B61" s="139" t="s">
        <v>198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36">
      <c r="A62" s="146" t="s">
        <v>199</v>
      </c>
      <c r="B62" s="139" t="s">
        <v>200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36">
      <c r="A63" s="146" t="s">
        <v>201</v>
      </c>
      <c r="B63" s="139" t="s">
        <v>202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24">
      <c r="A64" s="146" t="s">
        <v>203</v>
      </c>
      <c r="B64" s="139" t="s">
        <v>204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36">
      <c r="A65" s="146" t="s">
        <v>205</v>
      </c>
      <c r="B65" s="139" t="s">
        <v>206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ht="36">
      <c r="A66" s="146" t="s">
        <v>207</v>
      </c>
      <c r="B66" s="139" t="s">
        <v>208</v>
      </c>
      <c r="C66" s="135"/>
      <c r="D66" s="135"/>
      <c r="E66" s="135"/>
      <c r="F66" s="135"/>
      <c r="G66" s="135"/>
      <c r="H66" s="135">
        <v>2000</v>
      </c>
      <c r="I66" s="135"/>
      <c r="J66" s="135"/>
      <c r="K66" s="135"/>
      <c r="L66" s="135"/>
      <c r="M66" s="135"/>
      <c r="N66" s="135"/>
      <c r="O66" s="135">
        <f>SUM(C66:N66)</f>
        <v>2000</v>
      </c>
    </row>
    <row r="67" spans="1:15" ht="15">
      <c r="A67" s="146" t="s">
        <v>209</v>
      </c>
      <c r="B67" s="139" t="s">
        <v>210</v>
      </c>
      <c r="C67" s="135"/>
      <c r="D67" s="135"/>
      <c r="E67" s="135"/>
      <c r="F67" s="135"/>
      <c r="G67" s="135"/>
      <c r="H67" s="135"/>
      <c r="I67" s="135"/>
      <c r="J67" s="135">
        <v>200</v>
      </c>
      <c r="K67" s="135"/>
      <c r="L67" s="135"/>
      <c r="M67" s="135"/>
      <c r="N67" s="135"/>
      <c r="O67" s="135">
        <v>200</v>
      </c>
    </row>
    <row r="68" spans="1:15" ht="24">
      <c r="A68" s="146" t="s">
        <v>211</v>
      </c>
      <c r="B68" s="139" t="s">
        <v>212</v>
      </c>
      <c r="C68" s="135"/>
      <c r="D68" s="135"/>
      <c r="E68" s="135"/>
      <c r="F68" s="135"/>
      <c r="G68" s="135"/>
      <c r="H68" s="135"/>
      <c r="I68" s="135"/>
      <c r="J68" s="135">
        <v>100</v>
      </c>
      <c r="K68" s="135"/>
      <c r="L68" s="135"/>
      <c r="M68" s="135"/>
      <c r="N68" s="135"/>
      <c r="O68" s="135">
        <f>SUM(C68:N68)</f>
        <v>100</v>
      </c>
    </row>
    <row r="69" spans="1:15" ht="15">
      <c r="A69" s="148" t="s">
        <v>213</v>
      </c>
      <c r="B69" s="151" t="s">
        <v>214</v>
      </c>
      <c r="C69" s="152">
        <f>SUM(C61:C68)</f>
        <v>0</v>
      </c>
      <c r="D69" s="152">
        <f aca="true" t="shared" si="13" ref="D69:O69">SUM(D61:D68)</f>
        <v>0</v>
      </c>
      <c r="E69" s="152">
        <f t="shared" si="13"/>
        <v>0</v>
      </c>
      <c r="F69" s="152">
        <f t="shared" si="13"/>
        <v>0</v>
      </c>
      <c r="G69" s="152">
        <f t="shared" si="13"/>
        <v>0</v>
      </c>
      <c r="H69" s="152">
        <f t="shared" si="13"/>
        <v>2000</v>
      </c>
      <c r="I69" s="152">
        <f t="shared" si="13"/>
        <v>0</v>
      </c>
      <c r="J69" s="152">
        <f t="shared" si="13"/>
        <v>300</v>
      </c>
      <c r="K69" s="152">
        <f t="shared" si="13"/>
        <v>0</v>
      </c>
      <c r="L69" s="152">
        <f t="shared" si="13"/>
        <v>0</v>
      </c>
      <c r="M69" s="152">
        <f t="shared" si="13"/>
        <v>0</v>
      </c>
      <c r="N69" s="152">
        <f t="shared" si="13"/>
        <v>0</v>
      </c>
      <c r="O69" s="152">
        <f t="shared" si="13"/>
        <v>2300</v>
      </c>
    </row>
    <row r="70" spans="1:15" ht="15">
      <c r="A70" s="153" t="s">
        <v>215</v>
      </c>
      <c r="B70" s="168"/>
      <c r="C70" s="157">
        <f>SUM(C55+C60+C69)</f>
        <v>42</v>
      </c>
      <c r="D70" s="157">
        <f aca="true" t="shared" si="14" ref="D70:O70">SUM(D55+D60+D69)</f>
        <v>42</v>
      </c>
      <c r="E70" s="157">
        <f t="shared" si="14"/>
        <v>42</v>
      </c>
      <c r="F70" s="157">
        <f t="shared" si="14"/>
        <v>42</v>
      </c>
      <c r="G70" s="157">
        <f t="shared" si="14"/>
        <v>745</v>
      </c>
      <c r="H70" s="157">
        <f t="shared" si="14"/>
        <v>2046</v>
      </c>
      <c r="I70" s="157">
        <f t="shared" si="14"/>
        <v>7122</v>
      </c>
      <c r="J70" s="157">
        <f t="shared" si="14"/>
        <v>330</v>
      </c>
      <c r="K70" s="157">
        <f t="shared" si="14"/>
        <v>42</v>
      </c>
      <c r="L70" s="157">
        <f t="shared" si="14"/>
        <v>39</v>
      </c>
      <c r="M70" s="157">
        <f t="shared" si="14"/>
        <v>42</v>
      </c>
      <c r="N70" s="157">
        <f t="shared" si="14"/>
        <v>42</v>
      </c>
      <c r="O70" s="157">
        <f t="shared" si="14"/>
        <v>10576</v>
      </c>
    </row>
    <row r="71" spans="1:15" ht="24">
      <c r="A71" s="133" t="s">
        <v>30</v>
      </c>
      <c r="B71" s="134" t="s">
        <v>31</v>
      </c>
      <c r="C71" s="135" t="s">
        <v>579</v>
      </c>
      <c r="D71" s="135" t="s">
        <v>580</v>
      </c>
      <c r="E71" s="135" t="s">
        <v>581</v>
      </c>
      <c r="F71" s="135" t="s">
        <v>582</v>
      </c>
      <c r="G71" s="135" t="s">
        <v>583</v>
      </c>
      <c r="H71" s="135" t="s">
        <v>584</v>
      </c>
      <c r="I71" s="135" t="s">
        <v>585</v>
      </c>
      <c r="J71" s="135" t="s">
        <v>586</v>
      </c>
      <c r="K71" s="135" t="s">
        <v>587</v>
      </c>
      <c r="L71" s="135" t="s">
        <v>588</v>
      </c>
      <c r="M71" s="135" t="s">
        <v>589</v>
      </c>
      <c r="N71" s="135" t="s">
        <v>590</v>
      </c>
      <c r="O71" s="136" t="s">
        <v>591</v>
      </c>
    </row>
    <row r="72" spans="1:15" ht="15">
      <c r="A72" s="158" t="s">
        <v>216</v>
      </c>
      <c r="B72" s="151" t="s">
        <v>217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1:15" ht="24">
      <c r="A73" s="146" t="s">
        <v>218</v>
      </c>
      <c r="B73" s="141" t="s">
        <v>219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ht="24">
      <c r="A74" s="146" t="s">
        <v>220</v>
      </c>
      <c r="B74" s="141" t="s">
        <v>221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ht="24">
      <c r="A75" s="146" t="s">
        <v>222</v>
      </c>
      <c r="B75" s="141" t="s">
        <v>223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ht="24">
      <c r="A76" s="148" t="s">
        <v>224</v>
      </c>
      <c r="B76" s="144" t="s">
        <v>225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1:15" ht="15">
      <c r="A77" s="159" t="s">
        <v>226</v>
      </c>
      <c r="B77" s="141" t="s">
        <v>227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5">
      <c r="A78" s="159" t="s">
        <v>228</v>
      </c>
      <c r="B78" s="141" t="s">
        <v>229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ht="24">
      <c r="A79" s="146" t="s">
        <v>230</v>
      </c>
      <c r="B79" s="141" t="s">
        <v>231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5" ht="24">
      <c r="A80" s="146" t="s">
        <v>232</v>
      </c>
      <c r="B80" s="141" t="s">
        <v>233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1:15" ht="15">
      <c r="A81" s="160" t="s">
        <v>234</v>
      </c>
      <c r="B81" s="144" t="s">
        <v>235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1:15" ht="15">
      <c r="A82" s="159" t="s">
        <v>236</v>
      </c>
      <c r="B82" s="141" t="s">
        <v>237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ht="15">
      <c r="A83" s="159" t="s">
        <v>238</v>
      </c>
      <c r="B83" s="141" t="s">
        <v>239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1:15" ht="15">
      <c r="A84" s="160" t="s">
        <v>240</v>
      </c>
      <c r="B84" s="144" t="s">
        <v>241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15">
      <c r="A85" s="159" t="s">
        <v>242</v>
      </c>
      <c r="B85" s="141" t="s">
        <v>243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5" ht="15">
      <c r="A86" s="159" t="s">
        <v>244</v>
      </c>
      <c r="B86" s="141" t="s">
        <v>245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5" ht="15">
      <c r="A87" s="159" t="s">
        <v>246</v>
      </c>
      <c r="B87" s="141" t="s">
        <v>247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1:15" ht="15">
      <c r="A88" s="160" t="s">
        <v>248</v>
      </c>
      <c r="B88" s="144" t="s">
        <v>249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</row>
    <row r="89" spans="1:15" ht="15">
      <c r="A89" s="159" t="s">
        <v>250</v>
      </c>
      <c r="B89" s="141" t="s">
        <v>251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1:15" ht="24">
      <c r="A90" s="146" t="s">
        <v>252</v>
      </c>
      <c r="B90" s="141" t="s">
        <v>253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</row>
    <row r="91" spans="1:15" ht="15">
      <c r="A91" s="159" t="s">
        <v>254</v>
      </c>
      <c r="B91" s="141" t="s">
        <v>255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</row>
    <row r="92" spans="1:15" ht="15">
      <c r="A92" s="159" t="s">
        <v>256</v>
      </c>
      <c r="B92" s="141" t="s">
        <v>257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</row>
    <row r="93" spans="1:15" ht="15">
      <c r="A93" s="160" t="s">
        <v>258</v>
      </c>
      <c r="B93" s="144" t="s">
        <v>259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</row>
    <row r="94" spans="1:15" ht="24">
      <c r="A94" s="146" t="s">
        <v>260</v>
      </c>
      <c r="B94" s="161" t="s">
        <v>261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</row>
    <row r="95" spans="1:15" ht="15">
      <c r="A95" s="162" t="s">
        <v>262</v>
      </c>
      <c r="B95" s="163" t="s">
        <v>263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</row>
    <row r="96" spans="1:15" ht="15">
      <c r="A96" s="164" t="s">
        <v>15</v>
      </c>
      <c r="B96" s="164"/>
      <c r="C96" s="136">
        <f>SUM(C47+C70+C95)</f>
        <v>1021</v>
      </c>
      <c r="D96" s="136">
        <f aca="true" t="shared" si="15" ref="D96:O96">SUM(D47+D70+D95)</f>
        <v>1794</v>
      </c>
      <c r="E96" s="136">
        <f t="shared" si="15"/>
        <v>43281</v>
      </c>
      <c r="F96" s="136">
        <f t="shared" si="15"/>
        <v>1070</v>
      </c>
      <c r="G96" s="136">
        <f t="shared" si="15"/>
        <v>1774</v>
      </c>
      <c r="H96" s="136">
        <f t="shared" si="15"/>
        <v>3070</v>
      </c>
      <c r="I96" s="136">
        <f t="shared" si="15"/>
        <v>8099</v>
      </c>
      <c r="J96" s="136">
        <f t="shared" si="15"/>
        <v>1346</v>
      </c>
      <c r="K96" s="136">
        <f t="shared" si="15"/>
        <v>1061</v>
      </c>
      <c r="L96" s="136">
        <f t="shared" si="15"/>
        <v>1066</v>
      </c>
      <c r="M96" s="136">
        <f t="shared" si="15"/>
        <v>1075</v>
      </c>
      <c r="N96" s="136">
        <f t="shared" si="15"/>
        <v>1018</v>
      </c>
      <c r="O96" s="136">
        <f t="shared" si="15"/>
        <v>65675</v>
      </c>
    </row>
    <row r="97" spans="1:15" ht="15">
      <c r="A97" s="170"/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</row>
    <row r="98" spans="1:15" ht="15">
      <c r="A98" s="170"/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</row>
    <row r="99" spans="1:15" ht="15">
      <c r="A99" s="170"/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</row>
    <row r="100" spans="1:15" ht="24">
      <c r="A100" s="140" t="s">
        <v>267</v>
      </c>
      <c r="B100" s="145" t="s">
        <v>268</v>
      </c>
      <c r="C100" s="135">
        <v>563</v>
      </c>
      <c r="D100" s="135">
        <v>563</v>
      </c>
      <c r="E100" s="135">
        <v>563</v>
      </c>
      <c r="F100" s="135">
        <v>562</v>
      </c>
      <c r="G100" s="135">
        <v>563</v>
      </c>
      <c r="H100" s="135">
        <v>562</v>
      </c>
      <c r="I100" s="135">
        <v>562</v>
      </c>
      <c r="J100" s="135">
        <v>562</v>
      </c>
      <c r="K100" s="135">
        <v>563</v>
      </c>
      <c r="L100" s="135">
        <v>563</v>
      </c>
      <c r="M100" s="135">
        <v>563</v>
      </c>
      <c r="N100" s="135">
        <v>563</v>
      </c>
      <c r="O100" s="135">
        <v>6752</v>
      </c>
    </row>
    <row r="101" spans="1:15" ht="24">
      <c r="A101" s="141" t="s">
        <v>269</v>
      </c>
      <c r="B101" s="145" t="s">
        <v>270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spans="1:15" ht="24">
      <c r="A102" s="141" t="s">
        <v>271</v>
      </c>
      <c r="B102" s="145" t="s">
        <v>272</v>
      </c>
      <c r="C102" s="135">
        <v>51</v>
      </c>
      <c r="D102" s="135">
        <v>51</v>
      </c>
      <c r="E102" s="135">
        <v>53</v>
      </c>
      <c r="F102" s="135">
        <v>52</v>
      </c>
      <c r="G102" s="135">
        <v>52</v>
      </c>
      <c r="H102" s="135">
        <v>52</v>
      </c>
      <c r="I102" s="135">
        <v>52</v>
      </c>
      <c r="J102" s="135">
        <v>51</v>
      </c>
      <c r="K102" s="135">
        <v>51</v>
      </c>
      <c r="L102" s="135">
        <v>51</v>
      </c>
      <c r="M102" s="135">
        <v>51</v>
      </c>
      <c r="N102" s="135">
        <v>51</v>
      </c>
      <c r="O102" s="135">
        <f>SUM(C102:N102)</f>
        <v>618</v>
      </c>
    </row>
    <row r="103" spans="1:15" ht="24">
      <c r="A103" s="141" t="s">
        <v>273</v>
      </c>
      <c r="B103" s="145" t="s">
        <v>274</v>
      </c>
      <c r="C103" s="135">
        <v>20.166666666666668</v>
      </c>
      <c r="D103" s="135">
        <v>20</v>
      </c>
      <c r="E103" s="135">
        <v>20</v>
      </c>
      <c r="F103" s="135">
        <v>20</v>
      </c>
      <c r="G103" s="135">
        <v>20</v>
      </c>
      <c r="H103" s="135">
        <v>20</v>
      </c>
      <c r="I103" s="135">
        <v>20</v>
      </c>
      <c r="J103" s="135">
        <v>20</v>
      </c>
      <c r="K103" s="135">
        <v>20</v>
      </c>
      <c r="L103" s="135">
        <v>21</v>
      </c>
      <c r="M103" s="135">
        <v>21</v>
      </c>
      <c r="N103" s="135">
        <v>20</v>
      </c>
      <c r="O103" s="135">
        <v>242</v>
      </c>
    </row>
    <row r="104" spans="1:15" ht="24">
      <c r="A104" s="141" t="s">
        <v>275</v>
      </c>
      <c r="B104" s="145" t="s">
        <v>276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</row>
    <row r="105" spans="1:15" ht="24">
      <c r="A105" s="141" t="s">
        <v>277</v>
      </c>
      <c r="B105" s="145" t="s">
        <v>278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1:15" ht="24">
      <c r="A106" s="144" t="s">
        <v>279</v>
      </c>
      <c r="B106" s="156" t="s">
        <v>280</v>
      </c>
      <c r="C106" s="136">
        <v>632.75</v>
      </c>
      <c r="D106" s="136">
        <v>633</v>
      </c>
      <c r="E106" s="136">
        <v>633</v>
      </c>
      <c r="F106" s="136">
        <v>633</v>
      </c>
      <c r="G106" s="136">
        <v>633</v>
      </c>
      <c r="H106" s="136">
        <v>633</v>
      </c>
      <c r="I106" s="136">
        <v>633</v>
      </c>
      <c r="J106" s="136">
        <v>633</v>
      </c>
      <c r="K106" s="136">
        <v>633</v>
      </c>
      <c r="L106" s="136">
        <v>634</v>
      </c>
      <c r="M106" s="136">
        <v>633</v>
      </c>
      <c r="N106" s="136">
        <v>630</v>
      </c>
      <c r="O106" s="136">
        <f>SUM(O100:O103)</f>
        <v>7612</v>
      </c>
    </row>
    <row r="107" spans="1:15" ht="15">
      <c r="A107" s="141" t="s">
        <v>281</v>
      </c>
      <c r="B107" s="145" t="s">
        <v>282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</row>
    <row r="108" spans="1:15" ht="36">
      <c r="A108" s="141" t="s">
        <v>283</v>
      </c>
      <c r="B108" s="145" t="s">
        <v>284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</row>
    <row r="109" spans="1:15" ht="36">
      <c r="A109" s="141" t="s">
        <v>285</v>
      </c>
      <c r="B109" s="145" t="s">
        <v>286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</row>
    <row r="110" spans="1:15" ht="36">
      <c r="A110" s="141" t="s">
        <v>287</v>
      </c>
      <c r="B110" s="145" t="s">
        <v>288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1:15" ht="24">
      <c r="A111" s="141" t="s">
        <v>289</v>
      </c>
      <c r="B111" s="145" t="s">
        <v>290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1:15" ht="24">
      <c r="A112" s="141" t="s">
        <v>592</v>
      </c>
      <c r="B112" s="145" t="s">
        <v>290</v>
      </c>
      <c r="C112" s="135">
        <v>117</v>
      </c>
      <c r="D112" s="135">
        <v>117</v>
      </c>
      <c r="E112" s="135">
        <v>117</v>
      </c>
      <c r="F112" s="135">
        <v>118</v>
      </c>
      <c r="G112" s="135">
        <v>117</v>
      </c>
      <c r="H112" s="135">
        <v>118</v>
      </c>
      <c r="I112" s="135">
        <v>118</v>
      </c>
      <c r="J112" s="135">
        <v>117</v>
      </c>
      <c r="K112" s="135">
        <v>118</v>
      </c>
      <c r="L112" s="135">
        <v>117</v>
      </c>
      <c r="M112" s="135">
        <v>118</v>
      </c>
      <c r="N112" s="135">
        <v>118</v>
      </c>
      <c r="O112" s="135">
        <f>SUM(C112:N112)</f>
        <v>1410</v>
      </c>
    </row>
    <row r="113" spans="1:15" ht="24">
      <c r="A113" s="144" t="s">
        <v>291</v>
      </c>
      <c r="B113" s="156" t="s">
        <v>292</v>
      </c>
      <c r="C113" s="136">
        <f>SUM(C106:C112)</f>
        <v>749.75</v>
      </c>
      <c r="D113" s="136">
        <f aca="true" t="shared" si="16" ref="D113:O113">SUM(D106:D112)</f>
        <v>750</v>
      </c>
      <c r="E113" s="136">
        <f t="shared" si="16"/>
        <v>750</v>
      </c>
      <c r="F113" s="136">
        <f t="shared" si="16"/>
        <v>751</v>
      </c>
      <c r="G113" s="136">
        <f t="shared" si="16"/>
        <v>750</v>
      </c>
      <c r="H113" s="136">
        <f t="shared" si="16"/>
        <v>751</v>
      </c>
      <c r="I113" s="136">
        <f t="shared" si="16"/>
        <v>751</v>
      </c>
      <c r="J113" s="136">
        <f t="shared" si="16"/>
        <v>750</v>
      </c>
      <c r="K113" s="136">
        <f t="shared" si="16"/>
        <v>751</v>
      </c>
      <c r="L113" s="136">
        <f t="shared" si="16"/>
        <v>751</v>
      </c>
      <c r="M113" s="136">
        <f t="shared" si="16"/>
        <v>751</v>
      </c>
      <c r="N113" s="136">
        <f t="shared" si="16"/>
        <v>748</v>
      </c>
      <c r="O113" s="136">
        <f t="shared" si="16"/>
        <v>9022</v>
      </c>
    </row>
    <row r="114" spans="1:15" ht="15">
      <c r="A114" s="141" t="s">
        <v>305</v>
      </c>
      <c r="B114" s="145" t="s">
        <v>306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1:15" ht="15">
      <c r="A115" s="141" t="s">
        <v>307</v>
      </c>
      <c r="B115" s="145" t="s">
        <v>308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1:15" ht="15">
      <c r="A116" s="144" t="s">
        <v>309</v>
      </c>
      <c r="B116" s="156" t="s">
        <v>310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1:15" ht="15">
      <c r="A117" s="141" t="s">
        <v>311</v>
      </c>
      <c r="B117" s="145" t="s">
        <v>312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1:15" ht="24">
      <c r="A118" s="141" t="s">
        <v>313</v>
      </c>
      <c r="B118" s="145" t="s">
        <v>314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1:15" ht="15">
      <c r="A119" s="141" t="s">
        <v>315</v>
      </c>
      <c r="B119" s="145" t="s">
        <v>316</v>
      </c>
      <c r="C119" s="135"/>
      <c r="D119" s="135"/>
      <c r="E119" s="135">
        <v>225</v>
      </c>
      <c r="F119" s="135"/>
      <c r="G119" s="135"/>
      <c r="H119" s="135"/>
      <c r="I119" s="135"/>
      <c r="J119" s="135"/>
      <c r="K119" s="135">
        <v>225</v>
      </c>
      <c r="L119" s="135"/>
      <c r="M119" s="135"/>
      <c r="N119" s="135"/>
      <c r="O119" s="135">
        <v>450</v>
      </c>
    </row>
    <row r="120" spans="1:15" ht="15">
      <c r="A120" s="141" t="s">
        <v>317</v>
      </c>
      <c r="B120" s="145" t="s">
        <v>318</v>
      </c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1:15" ht="15">
      <c r="A121" s="141" t="s">
        <v>319</v>
      </c>
      <c r="B121" s="145" t="s">
        <v>320</v>
      </c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1:15" ht="24">
      <c r="A122" s="141" t="s">
        <v>321</v>
      </c>
      <c r="B122" s="145" t="s">
        <v>322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1:15" ht="15">
      <c r="A123" s="141" t="s">
        <v>323</v>
      </c>
      <c r="B123" s="145" t="s">
        <v>324</v>
      </c>
      <c r="C123" s="135"/>
      <c r="D123" s="135"/>
      <c r="E123" s="135">
        <v>300</v>
      </c>
      <c r="F123" s="135"/>
      <c r="G123" s="135"/>
      <c r="H123" s="135"/>
      <c r="I123" s="135"/>
      <c r="J123" s="135"/>
      <c r="K123" s="135">
        <v>300</v>
      </c>
      <c r="L123" s="135"/>
      <c r="M123" s="135"/>
      <c r="N123" s="135"/>
      <c r="O123" s="135">
        <v>600</v>
      </c>
    </row>
    <row r="124" spans="1:15" ht="24">
      <c r="A124" s="141" t="s">
        <v>325</v>
      </c>
      <c r="B124" s="145" t="s">
        <v>326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1:15" ht="15">
      <c r="A125" s="144" t="s">
        <v>327</v>
      </c>
      <c r="B125" s="156" t="s">
        <v>328</v>
      </c>
      <c r="C125" s="136">
        <v>0</v>
      </c>
      <c r="D125" s="136">
        <v>0</v>
      </c>
      <c r="E125" s="136">
        <v>525</v>
      </c>
      <c r="F125" s="136">
        <v>0</v>
      </c>
      <c r="G125" s="136">
        <v>0</v>
      </c>
      <c r="H125" s="136">
        <v>0</v>
      </c>
      <c r="I125" s="136">
        <v>0</v>
      </c>
      <c r="J125" s="136">
        <v>0</v>
      </c>
      <c r="K125" s="136">
        <v>525</v>
      </c>
      <c r="L125" s="136">
        <v>0</v>
      </c>
      <c r="M125" s="136">
        <v>0</v>
      </c>
      <c r="N125" s="136">
        <v>0</v>
      </c>
      <c r="O125" s="136">
        <v>1050</v>
      </c>
    </row>
    <row r="126" spans="1:15" ht="15">
      <c r="A126" s="141" t="s">
        <v>329</v>
      </c>
      <c r="B126" s="145" t="s">
        <v>330</v>
      </c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1:15" ht="15">
      <c r="A127" s="144" t="s">
        <v>331</v>
      </c>
      <c r="B127" s="156" t="s">
        <v>332</v>
      </c>
      <c r="C127" s="136">
        <v>0</v>
      </c>
      <c r="D127" s="136">
        <v>0</v>
      </c>
      <c r="E127" s="136">
        <v>525</v>
      </c>
      <c r="F127" s="136">
        <v>0</v>
      </c>
      <c r="G127" s="136">
        <v>0</v>
      </c>
      <c r="H127" s="136">
        <v>0</v>
      </c>
      <c r="I127" s="136">
        <v>0</v>
      </c>
      <c r="J127" s="136">
        <v>0</v>
      </c>
      <c r="K127" s="136">
        <v>525</v>
      </c>
      <c r="L127" s="136">
        <v>0</v>
      </c>
      <c r="M127" s="136">
        <v>0</v>
      </c>
      <c r="N127" s="136">
        <v>0</v>
      </c>
      <c r="O127" s="136">
        <v>1050</v>
      </c>
    </row>
    <row r="128" spans="1:15" ht="15">
      <c r="A128" s="146" t="s">
        <v>333</v>
      </c>
      <c r="B128" s="145" t="s">
        <v>334</v>
      </c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ht="15">
      <c r="A129" s="146" t="s">
        <v>335</v>
      </c>
      <c r="B129" s="145" t="s">
        <v>336</v>
      </c>
      <c r="C129" s="135">
        <v>38</v>
      </c>
      <c r="D129" s="135">
        <v>38</v>
      </c>
      <c r="E129" s="135">
        <v>38</v>
      </c>
      <c r="F129" s="135">
        <v>38</v>
      </c>
      <c r="G129" s="135">
        <v>38</v>
      </c>
      <c r="H129" s="135">
        <v>38</v>
      </c>
      <c r="I129" s="135">
        <v>38</v>
      </c>
      <c r="J129" s="135">
        <v>38</v>
      </c>
      <c r="K129" s="135">
        <v>38</v>
      </c>
      <c r="L129" s="135">
        <v>38</v>
      </c>
      <c r="M129" s="135">
        <v>38</v>
      </c>
      <c r="N129" s="135">
        <v>36</v>
      </c>
      <c r="O129" s="135">
        <v>454</v>
      </c>
    </row>
    <row r="130" spans="1:15" ht="15">
      <c r="A130" s="146" t="s">
        <v>337</v>
      </c>
      <c r="B130" s="145" t="s">
        <v>338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1:15" ht="15">
      <c r="A131" s="146" t="s">
        <v>339</v>
      </c>
      <c r="B131" s="145" t="s">
        <v>340</v>
      </c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1:15" ht="15">
      <c r="A132" s="146" t="s">
        <v>341</v>
      </c>
      <c r="B132" s="145" t="s">
        <v>342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1:15" ht="15">
      <c r="A133" s="146" t="s">
        <v>343</v>
      </c>
      <c r="B133" s="145" t="s">
        <v>344</v>
      </c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1:15" ht="15">
      <c r="A134" s="146" t="s">
        <v>345</v>
      </c>
      <c r="B134" s="145" t="s">
        <v>346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1:15" ht="15">
      <c r="A135" s="146" t="s">
        <v>347</v>
      </c>
      <c r="B135" s="145" t="s">
        <v>348</v>
      </c>
      <c r="C135" s="135">
        <v>88</v>
      </c>
      <c r="D135" s="135">
        <v>88</v>
      </c>
      <c r="E135" s="135">
        <v>88</v>
      </c>
      <c r="F135" s="135">
        <v>88</v>
      </c>
      <c r="G135" s="135">
        <v>88</v>
      </c>
      <c r="H135" s="135">
        <v>88</v>
      </c>
      <c r="I135" s="135">
        <v>88</v>
      </c>
      <c r="J135" s="135">
        <v>88</v>
      </c>
      <c r="K135" s="135">
        <v>88</v>
      </c>
      <c r="L135" s="135">
        <v>88</v>
      </c>
      <c r="M135" s="135">
        <v>90</v>
      </c>
      <c r="N135" s="135">
        <v>90</v>
      </c>
      <c r="O135" s="135">
        <v>1060</v>
      </c>
    </row>
    <row r="136" spans="1:15" ht="15">
      <c r="A136" s="146" t="s">
        <v>349</v>
      </c>
      <c r="B136" s="145" t="s">
        <v>350</v>
      </c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1:15" ht="15">
      <c r="A137" s="146" t="s">
        <v>351</v>
      </c>
      <c r="B137" s="145" t="s">
        <v>352</v>
      </c>
      <c r="C137" s="135"/>
      <c r="D137" s="135"/>
      <c r="E137" s="135"/>
      <c r="F137" s="135"/>
      <c r="G137" s="135"/>
      <c r="H137" s="135">
        <v>38</v>
      </c>
      <c r="I137" s="135"/>
      <c r="J137" s="135"/>
      <c r="K137" s="135"/>
      <c r="L137" s="135"/>
      <c r="M137" s="135"/>
      <c r="N137" s="135"/>
      <c r="O137" s="135">
        <f>SUM(C137:N137)</f>
        <v>38</v>
      </c>
    </row>
    <row r="138" spans="1:15" ht="15">
      <c r="A138" s="148" t="s">
        <v>353</v>
      </c>
      <c r="B138" s="156" t="s">
        <v>354</v>
      </c>
      <c r="C138" s="136">
        <f>SUM(C128:C137)</f>
        <v>126</v>
      </c>
      <c r="D138" s="136">
        <f aca="true" t="shared" si="17" ref="D138:O138">SUM(D128:D137)</f>
        <v>126</v>
      </c>
      <c r="E138" s="136">
        <f t="shared" si="17"/>
        <v>126</v>
      </c>
      <c r="F138" s="136">
        <f t="shared" si="17"/>
        <v>126</v>
      </c>
      <c r="G138" s="136">
        <f t="shared" si="17"/>
        <v>126</v>
      </c>
      <c r="H138" s="136">
        <f t="shared" si="17"/>
        <v>164</v>
      </c>
      <c r="I138" s="136">
        <f t="shared" si="17"/>
        <v>126</v>
      </c>
      <c r="J138" s="136">
        <f t="shared" si="17"/>
        <v>126</v>
      </c>
      <c r="K138" s="136">
        <f t="shared" si="17"/>
        <v>126</v>
      </c>
      <c r="L138" s="136">
        <f t="shared" si="17"/>
        <v>126</v>
      </c>
      <c r="M138" s="136">
        <f t="shared" si="17"/>
        <v>128</v>
      </c>
      <c r="N138" s="136">
        <f t="shared" si="17"/>
        <v>126</v>
      </c>
      <c r="O138" s="136">
        <f t="shared" si="17"/>
        <v>1552</v>
      </c>
    </row>
    <row r="139" spans="1:15" ht="36">
      <c r="A139" s="146" t="s">
        <v>367</v>
      </c>
      <c r="B139" s="145" t="s">
        <v>368</v>
      </c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1:15" ht="36">
      <c r="A140" s="141" t="s">
        <v>369</v>
      </c>
      <c r="B140" s="145" t="s">
        <v>370</v>
      </c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1:15" ht="24">
      <c r="A141" s="146" t="s">
        <v>371</v>
      </c>
      <c r="B141" s="145" t="s">
        <v>372</v>
      </c>
      <c r="C141" s="135"/>
      <c r="D141" s="135"/>
      <c r="E141" s="135"/>
      <c r="F141" s="135"/>
      <c r="G141" s="135"/>
      <c r="H141" s="135">
        <v>500</v>
      </c>
      <c r="I141" s="135"/>
      <c r="J141" s="135">
        <v>0</v>
      </c>
      <c r="K141" s="135"/>
      <c r="L141" s="135"/>
      <c r="M141" s="135"/>
      <c r="N141" s="135"/>
      <c r="O141" s="135">
        <f>SUM(C141:N141)</f>
        <v>500</v>
      </c>
    </row>
    <row r="142" spans="1:15" ht="15">
      <c r="A142" s="144" t="s">
        <v>373</v>
      </c>
      <c r="B142" s="158" t="s">
        <v>374</v>
      </c>
      <c r="C142" s="135">
        <f>SUM(C139:C141)</f>
        <v>0</v>
      </c>
      <c r="D142" s="135">
        <f aca="true" t="shared" si="18" ref="D142:O142">SUM(D139:D141)</f>
        <v>0</v>
      </c>
      <c r="E142" s="135">
        <f t="shared" si="18"/>
        <v>0</v>
      </c>
      <c r="F142" s="135">
        <f t="shared" si="18"/>
        <v>0</v>
      </c>
      <c r="G142" s="135">
        <f t="shared" si="18"/>
        <v>0</v>
      </c>
      <c r="H142" s="135">
        <f t="shared" si="18"/>
        <v>500</v>
      </c>
      <c r="I142" s="135">
        <f t="shared" si="18"/>
        <v>0</v>
      </c>
      <c r="J142" s="135">
        <f t="shared" si="18"/>
        <v>0</v>
      </c>
      <c r="K142" s="135">
        <f t="shared" si="18"/>
        <v>0</v>
      </c>
      <c r="L142" s="135">
        <f t="shared" si="18"/>
        <v>0</v>
      </c>
      <c r="M142" s="135">
        <f t="shared" si="18"/>
        <v>0</v>
      </c>
      <c r="N142" s="135">
        <f t="shared" si="18"/>
        <v>0</v>
      </c>
      <c r="O142" s="135">
        <f t="shared" si="18"/>
        <v>500</v>
      </c>
    </row>
    <row r="143" spans="1:15" ht="15">
      <c r="A143" s="153" t="s">
        <v>170</v>
      </c>
      <c r="B143" s="173"/>
      <c r="C143" s="154">
        <f>SUM(C113+C127+C138+C142)</f>
        <v>875.75</v>
      </c>
      <c r="D143" s="154">
        <f aca="true" t="shared" si="19" ref="D143:O143">SUM(D113+D127+D138+D142)</f>
        <v>876</v>
      </c>
      <c r="E143" s="154">
        <f t="shared" si="19"/>
        <v>1401</v>
      </c>
      <c r="F143" s="154">
        <f t="shared" si="19"/>
        <v>877</v>
      </c>
      <c r="G143" s="154">
        <f t="shared" si="19"/>
        <v>876</v>
      </c>
      <c r="H143" s="154">
        <f t="shared" si="19"/>
        <v>1415</v>
      </c>
      <c r="I143" s="154">
        <f t="shared" si="19"/>
        <v>877</v>
      </c>
      <c r="J143" s="154">
        <f t="shared" si="19"/>
        <v>876</v>
      </c>
      <c r="K143" s="154">
        <f t="shared" si="19"/>
        <v>1402</v>
      </c>
      <c r="L143" s="154">
        <f t="shared" si="19"/>
        <v>877</v>
      </c>
      <c r="M143" s="154">
        <f t="shared" si="19"/>
        <v>879</v>
      </c>
      <c r="N143" s="154">
        <f t="shared" si="19"/>
        <v>874</v>
      </c>
      <c r="O143" s="154">
        <f t="shared" si="19"/>
        <v>12124</v>
      </c>
    </row>
    <row r="144" spans="1:15" ht="24">
      <c r="A144" s="161" t="s">
        <v>293</v>
      </c>
      <c r="B144" s="145" t="s">
        <v>294</v>
      </c>
      <c r="C144" s="135"/>
      <c r="D144" s="135"/>
      <c r="E144" s="135"/>
      <c r="F144" s="135">
        <v>2950</v>
      </c>
      <c r="G144" s="135"/>
      <c r="H144" s="135"/>
      <c r="I144" s="135"/>
      <c r="J144" s="135"/>
      <c r="K144" s="135"/>
      <c r="L144" s="135"/>
      <c r="M144" s="135"/>
      <c r="N144" s="135"/>
      <c r="O144" s="135">
        <f>SUM(C144:N144)</f>
        <v>2950</v>
      </c>
    </row>
    <row r="145" spans="1:15" ht="36">
      <c r="A145" s="141" t="s">
        <v>295</v>
      </c>
      <c r="B145" s="145" t="s">
        <v>296</v>
      </c>
      <c r="C145" s="135"/>
      <c r="D145" s="135"/>
      <c r="E145" s="135">
        <v>277</v>
      </c>
      <c r="F145" s="135"/>
      <c r="G145" s="135"/>
      <c r="H145" s="135"/>
      <c r="I145" s="135"/>
      <c r="J145" s="135"/>
      <c r="K145" s="135"/>
      <c r="L145" s="135"/>
      <c r="M145" s="135"/>
      <c r="N145" s="135"/>
      <c r="O145" s="135">
        <f>SUM(C145:N145)</f>
        <v>277</v>
      </c>
    </row>
    <row r="146" spans="1:15" ht="36">
      <c r="A146" s="141" t="s">
        <v>297</v>
      </c>
      <c r="B146" s="145" t="s">
        <v>298</v>
      </c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1:15" ht="36">
      <c r="A147" s="141" t="s">
        <v>299</v>
      </c>
      <c r="B147" s="145" t="s">
        <v>300</v>
      </c>
      <c r="C147" s="135"/>
      <c r="D147" s="135"/>
      <c r="E147" s="135"/>
      <c r="F147" s="135"/>
      <c r="G147" s="135"/>
      <c r="H147" s="135">
        <v>0</v>
      </c>
      <c r="I147" s="135"/>
      <c r="J147" s="135"/>
      <c r="K147" s="135"/>
      <c r="L147" s="135"/>
      <c r="M147" s="135"/>
      <c r="N147" s="135"/>
      <c r="O147" s="135">
        <f>SUM(C147:N147)</f>
        <v>0</v>
      </c>
    </row>
    <row r="148" spans="1:15" ht="24">
      <c r="A148" s="141" t="s">
        <v>301</v>
      </c>
      <c r="B148" s="145" t="s">
        <v>302</v>
      </c>
      <c r="C148" s="135"/>
      <c r="D148" s="135"/>
      <c r="E148" s="135"/>
      <c r="F148" s="135"/>
      <c r="G148" s="135"/>
      <c r="H148" s="135"/>
      <c r="I148" s="135"/>
      <c r="J148" s="135">
        <v>2966</v>
      </c>
      <c r="K148" s="135"/>
      <c r="L148" s="135"/>
      <c r="M148" s="135"/>
      <c r="N148" s="135"/>
      <c r="O148" s="135">
        <f>SUM(C148:N148)</f>
        <v>2966</v>
      </c>
    </row>
    <row r="149" spans="1:15" ht="24">
      <c r="A149" s="144" t="s">
        <v>303</v>
      </c>
      <c r="B149" s="156" t="s">
        <v>304</v>
      </c>
      <c r="C149" s="136">
        <f>SUM(C144:C148)</f>
        <v>0</v>
      </c>
      <c r="D149" s="136">
        <f aca="true" t="shared" si="20" ref="D149:O149">SUM(D144:D148)</f>
        <v>0</v>
      </c>
      <c r="E149" s="136">
        <f t="shared" si="20"/>
        <v>277</v>
      </c>
      <c r="F149" s="136">
        <f t="shared" si="20"/>
        <v>2950</v>
      </c>
      <c r="G149" s="136">
        <f t="shared" si="20"/>
        <v>0</v>
      </c>
      <c r="H149" s="136">
        <f t="shared" si="20"/>
        <v>0</v>
      </c>
      <c r="I149" s="136">
        <f t="shared" si="20"/>
        <v>0</v>
      </c>
      <c r="J149" s="136">
        <f t="shared" si="20"/>
        <v>2966</v>
      </c>
      <c r="K149" s="136">
        <f t="shared" si="20"/>
        <v>0</v>
      </c>
      <c r="L149" s="136">
        <f t="shared" si="20"/>
        <v>0</v>
      </c>
      <c r="M149" s="136">
        <f t="shared" si="20"/>
        <v>0</v>
      </c>
      <c r="N149" s="136">
        <f t="shared" si="20"/>
        <v>0</v>
      </c>
      <c r="O149" s="136">
        <f t="shared" si="20"/>
        <v>6193</v>
      </c>
    </row>
    <row r="150" spans="1:15" ht="15">
      <c r="A150" s="146" t="s">
        <v>355</v>
      </c>
      <c r="B150" s="145" t="s">
        <v>356</v>
      </c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1:15" ht="15">
      <c r="A151" s="146" t="s">
        <v>357</v>
      </c>
      <c r="B151" s="145" t="s">
        <v>358</v>
      </c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1:15" ht="15">
      <c r="A152" s="146" t="s">
        <v>359</v>
      </c>
      <c r="B152" s="145" t="s">
        <v>360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1:15" ht="15">
      <c r="A153" s="146" t="s">
        <v>361</v>
      </c>
      <c r="B153" s="145" t="s">
        <v>362</v>
      </c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1:15" ht="24">
      <c r="A154" s="146" t="s">
        <v>363</v>
      </c>
      <c r="B154" s="145" t="s">
        <v>364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1:15" ht="15">
      <c r="A155" s="144" t="s">
        <v>365</v>
      </c>
      <c r="B155" s="156" t="s">
        <v>366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1:15" ht="36">
      <c r="A156" s="146" t="s">
        <v>375</v>
      </c>
      <c r="B156" s="145" t="s">
        <v>376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1:15" ht="36">
      <c r="A157" s="141" t="s">
        <v>377</v>
      </c>
      <c r="B157" s="145" t="s">
        <v>378</v>
      </c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>
        <v>6572</v>
      </c>
      <c r="O157" s="135">
        <f>SUM(C157:N157)</f>
        <v>6572</v>
      </c>
    </row>
    <row r="158" spans="1:15" ht="24">
      <c r="A158" s="146" t="s">
        <v>379</v>
      </c>
      <c r="B158" s="145" t="s">
        <v>380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1:15" s="188" customFormat="1" ht="24">
      <c r="A159" s="144" t="s">
        <v>381</v>
      </c>
      <c r="B159" s="158" t="s">
        <v>382</v>
      </c>
      <c r="C159" s="136">
        <f>SUM(C156:C158)</f>
        <v>0</v>
      </c>
      <c r="D159" s="136">
        <f aca="true" t="shared" si="21" ref="D159:O159">SUM(D156:D158)</f>
        <v>0</v>
      </c>
      <c r="E159" s="136">
        <f t="shared" si="21"/>
        <v>0</v>
      </c>
      <c r="F159" s="136">
        <f t="shared" si="21"/>
        <v>0</v>
      </c>
      <c r="G159" s="136">
        <f t="shared" si="21"/>
        <v>0</v>
      </c>
      <c r="H159" s="136">
        <f t="shared" si="21"/>
        <v>0</v>
      </c>
      <c r="I159" s="136">
        <f t="shared" si="21"/>
        <v>0</v>
      </c>
      <c r="J159" s="136">
        <f t="shared" si="21"/>
        <v>0</v>
      </c>
      <c r="K159" s="136">
        <f t="shared" si="21"/>
        <v>0</v>
      </c>
      <c r="L159" s="136">
        <f t="shared" si="21"/>
        <v>0</v>
      </c>
      <c r="M159" s="136">
        <f t="shared" si="21"/>
        <v>0</v>
      </c>
      <c r="N159" s="136">
        <f t="shared" si="21"/>
        <v>6572</v>
      </c>
      <c r="O159" s="136">
        <f t="shared" si="21"/>
        <v>6572</v>
      </c>
    </row>
    <row r="160" spans="1:15" ht="15">
      <c r="A160" s="153" t="s">
        <v>215</v>
      </c>
      <c r="B160" s="173"/>
      <c r="C160" s="154">
        <f>SUM(C149+C155+C159)</f>
        <v>0</v>
      </c>
      <c r="D160" s="154">
        <f aca="true" t="shared" si="22" ref="D160:O160">SUM(D149+D155+D159)</f>
        <v>0</v>
      </c>
      <c r="E160" s="154">
        <f t="shared" si="22"/>
        <v>277</v>
      </c>
      <c r="F160" s="154">
        <f t="shared" si="22"/>
        <v>2950</v>
      </c>
      <c r="G160" s="154">
        <f t="shared" si="22"/>
        <v>0</v>
      </c>
      <c r="H160" s="154">
        <f t="shared" si="22"/>
        <v>0</v>
      </c>
      <c r="I160" s="154">
        <f t="shared" si="22"/>
        <v>0</v>
      </c>
      <c r="J160" s="154">
        <f t="shared" si="22"/>
        <v>2966</v>
      </c>
      <c r="K160" s="154">
        <f t="shared" si="22"/>
        <v>0</v>
      </c>
      <c r="L160" s="154">
        <f t="shared" si="22"/>
        <v>0</v>
      </c>
      <c r="M160" s="154">
        <f t="shared" si="22"/>
        <v>0</v>
      </c>
      <c r="N160" s="154">
        <f t="shared" si="22"/>
        <v>6572</v>
      </c>
      <c r="O160" s="154">
        <f t="shared" si="22"/>
        <v>12765</v>
      </c>
    </row>
    <row r="161" spans="1:15" ht="15">
      <c r="A161" s="165" t="s">
        <v>383</v>
      </c>
      <c r="B161" s="158" t="s">
        <v>384</v>
      </c>
      <c r="C161" s="136">
        <f>SUM(C143+C160)</f>
        <v>875.75</v>
      </c>
      <c r="D161" s="136">
        <f aca="true" t="shared" si="23" ref="D161:O161">SUM(D143+D160)</f>
        <v>876</v>
      </c>
      <c r="E161" s="136">
        <f t="shared" si="23"/>
        <v>1678</v>
      </c>
      <c r="F161" s="136">
        <f t="shared" si="23"/>
        <v>3827</v>
      </c>
      <c r="G161" s="136">
        <f t="shared" si="23"/>
        <v>876</v>
      </c>
      <c r="H161" s="136">
        <f t="shared" si="23"/>
        <v>1415</v>
      </c>
      <c r="I161" s="136">
        <f t="shared" si="23"/>
        <v>877</v>
      </c>
      <c r="J161" s="136">
        <f t="shared" si="23"/>
        <v>3842</v>
      </c>
      <c r="K161" s="136">
        <f t="shared" si="23"/>
        <v>1402</v>
      </c>
      <c r="L161" s="136">
        <f t="shared" si="23"/>
        <v>877</v>
      </c>
      <c r="M161" s="136">
        <f t="shared" si="23"/>
        <v>879</v>
      </c>
      <c r="N161" s="136">
        <f t="shared" si="23"/>
        <v>7446</v>
      </c>
      <c r="O161" s="136">
        <f t="shared" si="23"/>
        <v>24889</v>
      </c>
    </row>
    <row r="162" spans="1:15" ht="15">
      <c r="A162" s="164" t="s">
        <v>385</v>
      </c>
      <c r="B162" s="158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1:15" ht="15">
      <c r="A163" s="164" t="s">
        <v>386</v>
      </c>
      <c r="B163" s="158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1:15" ht="15">
      <c r="A164" s="166" t="s">
        <v>387</v>
      </c>
      <c r="B164" s="141" t="s">
        <v>388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1:15" ht="24">
      <c r="A165" s="146" t="s">
        <v>389</v>
      </c>
      <c r="B165" s="141" t="s">
        <v>390</v>
      </c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1:15" ht="15">
      <c r="A166" s="159" t="s">
        <v>391</v>
      </c>
      <c r="B166" s="141" t="s">
        <v>392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1:15" ht="24">
      <c r="A167" s="148" t="s">
        <v>393</v>
      </c>
      <c r="B167" s="144" t="s">
        <v>394</v>
      </c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1:15" ht="24">
      <c r="A168" s="146" t="s">
        <v>395</v>
      </c>
      <c r="B168" s="141" t="s">
        <v>396</v>
      </c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1:15" ht="15">
      <c r="A169" s="159" t="s">
        <v>397</v>
      </c>
      <c r="B169" s="141" t="s">
        <v>398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1:15" ht="24">
      <c r="A170" s="146" t="s">
        <v>399</v>
      </c>
      <c r="B170" s="141" t="s">
        <v>400</v>
      </c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1:15" ht="15">
      <c r="A171" s="159" t="s">
        <v>401</v>
      </c>
      <c r="B171" s="141" t="s">
        <v>402</v>
      </c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1:15" ht="15">
      <c r="A172" s="160" t="s">
        <v>403</v>
      </c>
      <c r="B172" s="144" t="s">
        <v>404</v>
      </c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1:15" ht="24">
      <c r="A173" s="141" t="s">
        <v>405</v>
      </c>
      <c r="B173" s="141" t="s">
        <v>406</v>
      </c>
      <c r="C173" s="135"/>
      <c r="D173" s="135"/>
      <c r="E173" s="135">
        <v>40442</v>
      </c>
      <c r="F173" s="135"/>
      <c r="G173" s="135"/>
      <c r="H173" s="135"/>
      <c r="I173" s="135"/>
      <c r="J173" s="135"/>
      <c r="K173" s="135"/>
      <c r="L173" s="135"/>
      <c r="M173" s="135"/>
      <c r="N173" s="135"/>
      <c r="O173" s="135">
        <v>40442</v>
      </c>
    </row>
    <row r="174" spans="1:15" ht="24">
      <c r="A174" s="141" t="s">
        <v>407</v>
      </c>
      <c r="B174" s="141" t="s">
        <v>406</v>
      </c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1:15" ht="24">
      <c r="A175" s="141" t="s">
        <v>408</v>
      </c>
      <c r="B175" s="141" t="s">
        <v>409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1:15" ht="24">
      <c r="A176" s="141" t="s">
        <v>593</v>
      </c>
      <c r="B176" s="141" t="s">
        <v>409</v>
      </c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1:15" ht="15">
      <c r="A177" s="144" t="s">
        <v>410</v>
      </c>
      <c r="B177" s="144" t="s">
        <v>411</v>
      </c>
      <c r="C177" s="136">
        <f>SUM(C173:C176)</f>
        <v>0</v>
      </c>
      <c r="D177" s="136">
        <f aca="true" t="shared" si="24" ref="D177:O177">SUM(D173:D176)</f>
        <v>0</v>
      </c>
      <c r="E177" s="136">
        <f t="shared" si="24"/>
        <v>40442</v>
      </c>
      <c r="F177" s="136">
        <f t="shared" si="24"/>
        <v>0</v>
      </c>
      <c r="G177" s="136">
        <f t="shared" si="24"/>
        <v>0</v>
      </c>
      <c r="H177" s="136">
        <f t="shared" si="24"/>
        <v>0</v>
      </c>
      <c r="I177" s="136">
        <f t="shared" si="24"/>
        <v>0</v>
      </c>
      <c r="J177" s="136">
        <f t="shared" si="24"/>
        <v>0</v>
      </c>
      <c r="K177" s="136">
        <f t="shared" si="24"/>
        <v>0</v>
      </c>
      <c r="L177" s="136">
        <f t="shared" si="24"/>
        <v>0</v>
      </c>
      <c r="M177" s="136">
        <f t="shared" si="24"/>
        <v>0</v>
      </c>
      <c r="N177" s="136">
        <f t="shared" si="24"/>
        <v>0</v>
      </c>
      <c r="O177" s="136">
        <f t="shared" si="24"/>
        <v>40442</v>
      </c>
    </row>
    <row r="178" spans="1:15" ht="15">
      <c r="A178" s="159" t="s">
        <v>412</v>
      </c>
      <c r="B178" s="141" t="s">
        <v>413</v>
      </c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>
        <v>344</v>
      </c>
      <c r="O178" s="135">
        <f>SUM(C178:N178)</f>
        <v>344</v>
      </c>
    </row>
    <row r="179" spans="1:15" ht="15">
      <c r="A179" s="159" t="s">
        <v>414</v>
      </c>
      <c r="B179" s="141" t="s">
        <v>415</v>
      </c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1:15" ht="15">
      <c r="A180" s="159" t="s">
        <v>416</v>
      </c>
      <c r="B180" s="141" t="s">
        <v>417</v>
      </c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1:15" ht="15">
      <c r="A181" s="159" t="s">
        <v>418</v>
      </c>
      <c r="B181" s="141" t="s">
        <v>419</v>
      </c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1:15" ht="24">
      <c r="A182" s="146" t="s">
        <v>420</v>
      </c>
      <c r="B182" s="141" t="s">
        <v>421</v>
      </c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1:15" ht="15">
      <c r="A183" s="148" t="s">
        <v>422</v>
      </c>
      <c r="B183" s="144" t="s">
        <v>423</v>
      </c>
      <c r="C183" s="136">
        <f>SUM(C178:C182)</f>
        <v>0</v>
      </c>
      <c r="D183" s="136">
        <f aca="true" t="shared" si="25" ref="D183:N183">SUM(D178:D182)</f>
        <v>0</v>
      </c>
      <c r="E183" s="136">
        <f t="shared" si="25"/>
        <v>0</v>
      </c>
      <c r="F183" s="136">
        <f t="shared" si="25"/>
        <v>0</v>
      </c>
      <c r="G183" s="136">
        <f t="shared" si="25"/>
        <v>0</v>
      </c>
      <c r="H183" s="136">
        <f t="shared" si="25"/>
        <v>0</v>
      </c>
      <c r="I183" s="136">
        <f t="shared" si="25"/>
        <v>0</v>
      </c>
      <c r="J183" s="136">
        <f t="shared" si="25"/>
        <v>0</v>
      </c>
      <c r="K183" s="136">
        <f t="shared" si="25"/>
        <v>0</v>
      </c>
      <c r="L183" s="136">
        <f t="shared" si="25"/>
        <v>0</v>
      </c>
      <c r="M183" s="136">
        <f t="shared" si="25"/>
        <v>0</v>
      </c>
      <c r="N183" s="136">
        <f t="shared" si="25"/>
        <v>344</v>
      </c>
      <c r="O183" s="136">
        <f>SUM(C183:N183)</f>
        <v>344</v>
      </c>
    </row>
    <row r="184" spans="1:15" ht="24">
      <c r="A184" s="146" t="s">
        <v>424</v>
      </c>
      <c r="B184" s="141" t="s">
        <v>425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1:15" ht="24">
      <c r="A185" s="146" t="s">
        <v>426</v>
      </c>
      <c r="B185" s="141" t="s">
        <v>427</v>
      </c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1:15" ht="15">
      <c r="A186" s="159" t="s">
        <v>428</v>
      </c>
      <c r="B186" s="141" t="s">
        <v>429</v>
      </c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1:15" ht="15">
      <c r="A187" s="159" t="s">
        <v>430</v>
      </c>
      <c r="B187" s="141" t="s">
        <v>431</v>
      </c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1:15" ht="15">
      <c r="A188" s="160" t="s">
        <v>432</v>
      </c>
      <c r="B188" s="144" t="s">
        <v>433</v>
      </c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1:15" ht="24">
      <c r="A189" s="148" t="s">
        <v>434</v>
      </c>
      <c r="B189" s="163" t="s">
        <v>435</v>
      </c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1:15" ht="15">
      <c r="A190" s="162" t="s">
        <v>436</v>
      </c>
      <c r="B190" s="163" t="s">
        <v>437</v>
      </c>
      <c r="C190" s="136">
        <f>SUM(C183,C177)</f>
        <v>0</v>
      </c>
      <c r="D190" s="136">
        <f aca="true" t="shared" si="26" ref="D190:O190">SUM(D183,D177)</f>
        <v>0</v>
      </c>
      <c r="E190" s="136">
        <f t="shared" si="26"/>
        <v>40442</v>
      </c>
      <c r="F190" s="136">
        <f t="shared" si="26"/>
        <v>0</v>
      </c>
      <c r="G190" s="136">
        <f t="shared" si="26"/>
        <v>0</v>
      </c>
      <c r="H190" s="136">
        <f t="shared" si="26"/>
        <v>0</v>
      </c>
      <c r="I190" s="136">
        <f t="shared" si="26"/>
        <v>0</v>
      </c>
      <c r="J190" s="136">
        <f t="shared" si="26"/>
        <v>0</v>
      </c>
      <c r="K190" s="136">
        <f t="shared" si="26"/>
        <v>0</v>
      </c>
      <c r="L190" s="136">
        <f t="shared" si="26"/>
        <v>0</v>
      </c>
      <c r="M190" s="136">
        <f t="shared" si="26"/>
        <v>0</v>
      </c>
      <c r="N190" s="136">
        <f t="shared" si="26"/>
        <v>344</v>
      </c>
      <c r="O190" s="136">
        <f t="shared" si="26"/>
        <v>40786</v>
      </c>
    </row>
    <row r="191" spans="1:15" ht="15">
      <c r="A191" s="164" t="s">
        <v>25</v>
      </c>
      <c r="B191" s="164"/>
      <c r="C191" s="136">
        <f>SUM(C143+C160+C190)</f>
        <v>875.75</v>
      </c>
      <c r="D191" s="136">
        <f aca="true" t="shared" si="27" ref="D191:O191">SUM(D143+D160+D190)</f>
        <v>876</v>
      </c>
      <c r="E191" s="136">
        <f t="shared" si="27"/>
        <v>42120</v>
      </c>
      <c r="F191" s="136">
        <f t="shared" si="27"/>
        <v>3827</v>
      </c>
      <c r="G191" s="136">
        <f t="shared" si="27"/>
        <v>876</v>
      </c>
      <c r="H191" s="136">
        <f t="shared" si="27"/>
        <v>1415</v>
      </c>
      <c r="I191" s="136">
        <f t="shared" si="27"/>
        <v>877</v>
      </c>
      <c r="J191" s="136">
        <f t="shared" si="27"/>
        <v>3842</v>
      </c>
      <c r="K191" s="136">
        <f t="shared" si="27"/>
        <v>1402</v>
      </c>
      <c r="L191" s="136">
        <f t="shared" si="27"/>
        <v>877</v>
      </c>
      <c r="M191" s="136">
        <f t="shared" si="27"/>
        <v>879</v>
      </c>
      <c r="N191" s="136">
        <f t="shared" si="27"/>
        <v>7790</v>
      </c>
      <c r="O191" s="136">
        <f t="shared" si="27"/>
        <v>65675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1.7109375" style="100" customWidth="1"/>
    <col min="2" max="2" width="19.57421875" style="95" customWidth="1"/>
    <col min="3" max="3" width="20.8515625" style="95" customWidth="1"/>
    <col min="4" max="16384" width="9.140625" style="95" customWidth="1"/>
  </cols>
  <sheetData>
    <row r="1" spans="1:3" ht="15">
      <c r="A1" s="261" t="s">
        <v>713</v>
      </c>
      <c r="B1" s="249"/>
      <c r="C1" s="249"/>
    </row>
    <row r="2" spans="1:3" ht="15">
      <c r="A2" s="235"/>
      <c r="B2" s="203"/>
      <c r="C2" s="203"/>
    </row>
    <row r="3" spans="1:3" ht="15.75">
      <c r="A3" s="259" t="s">
        <v>676</v>
      </c>
      <c r="B3" s="260"/>
      <c r="C3" s="260"/>
    </row>
    <row r="4" spans="1:3" ht="15.75">
      <c r="A4" s="259" t="s">
        <v>712</v>
      </c>
      <c r="B4" s="260"/>
      <c r="C4" s="260"/>
    </row>
    <row r="8" spans="1:3" ht="15">
      <c r="A8" s="130" t="s">
        <v>2</v>
      </c>
      <c r="B8" s="184" t="s">
        <v>636</v>
      </c>
      <c r="C8" s="184" t="s">
        <v>637</v>
      </c>
    </row>
    <row r="9" spans="1:3" ht="15">
      <c r="A9" s="215" t="s">
        <v>659</v>
      </c>
      <c r="B9" s="129"/>
      <c r="C9" s="129"/>
    </row>
    <row r="10" spans="1:3" ht="15">
      <c r="A10" s="99" t="s">
        <v>635</v>
      </c>
      <c r="B10" s="129">
        <v>0</v>
      </c>
      <c r="C10" s="129">
        <v>302</v>
      </c>
    </row>
    <row r="11" spans="1:3" s="127" customFormat="1" ht="14.25">
      <c r="A11" s="215" t="s">
        <v>638</v>
      </c>
      <c r="B11" s="130">
        <f>SUM(B10)</f>
        <v>0</v>
      </c>
      <c r="C11" s="130">
        <f>SUM(C10)</f>
        <v>302</v>
      </c>
    </row>
    <row r="12" spans="1:3" ht="15">
      <c r="A12" s="99" t="s">
        <v>639</v>
      </c>
      <c r="B12" s="129">
        <v>69483</v>
      </c>
      <c r="C12" s="129">
        <v>70503</v>
      </c>
    </row>
    <row r="13" spans="1:3" ht="15">
      <c r="A13" s="99" t="s">
        <v>640</v>
      </c>
      <c r="B13" s="129">
        <v>488</v>
      </c>
      <c r="C13" s="129">
        <v>600</v>
      </c>
    </row>
    <row r="14" spans="1:3" ht="15">
      <c r="A14" s="99" t="s">
        <v>641</v>
      </c>
      <c r="B14" s="129">
        <v>2600</v>
      </c>
      <c r="C14" s="129">
        <v>2600</v>
      </c>
    </row>
    <row r="15" spans="1:3" s="127" customFormat="1" ht="14.25">
      <c r="A15" s="215" t="s">
        <v>642</v>
      </c>
      <c r="B15" s="130">
        <f>SUM(B12:B14)</f>
        <v>72571</v>
      </c>
      <c r="C15" s="130">
        <f>SUM(C12:C14)</f>
        <v>73703</v>
      </c>
    </row>
    <row r="16" spans="1:3" ht="15">
      <c r="A16" s="99" t="s">
        <v>643</v>
      </c>
      <c r="B16" s="129">
        <v>1175</v>
      </c>
      <c r="C16" s="129">
        <v>1175</v>
      </c>
    </row>
    <row r="17" spans="1:3" s="127" customFormat="1" ht="14.25">
      <c r="A17" s="215" t="s">
        <v>644</v>
      </c>
      <c r="B17" s="130">
        <f>SUM(B16)</f>
        <v>1175</v>
      </c>
      <c r="C17" s="130">
        <f>SUM(C16)</f>
        <v>1175</v>
      </c>
    </row>
    <row r="18" spans="1:3" s="213" customFormat="1" ht="15.75">
      <c r="A18" s="216" t="s">
        <v>645</v>
      </c>
      <c r="B18" s="216">
        <f>SUM(B17,B15,B11)</f>
        <v>73746</v>
      </c>
      <c r="C18" s="216">
        <f>SUM(C17,C15,C11)</f>
        <v>75180</v>
      </c>
    </row>
    <row r="19" spans="1:3" s="212" customFormat="1" ht="15.75">
      <c r="A19" s="216" t="s">
        <v>646</v>
      </c>
      <c r="B19" s="216">
        <v>0</v>
      </c>
      <c r="C19" s="216">
        <v>0</v>
      </c>
    </row>
    <row r="20" spans="1:3" ht="15">
      <c r="A20" s="99" t="s">
        <v>647</v>
      </c>
      <c r="B20" s="129">
        <v>131</v>
      </c>
      <c r="C20" s="129">
        <v>141</v>
      </c>
    </row>
    <row r="21" spans="1:3" ht="15">
      <c r="A21" s="99" t="s">
        <v>648</v>
      </c>
      <c r="B21" s="129">
        <v>35312</v>
      </c>
      <c r="C21" s="129">
        <v>34809</v>
      </c>
    </row>
    <row r="22" spans="1:3" s="212" customFormat="1" ht="15.75">
      <c r="A22" s="216" t="s">
        <v>649</v>
      </c>
      <c r="B22" s="216">
        <f>SUM(B20:B21)</f>
        <v>35443</v>
      </c>
      <c r="C22" s="216">
        <f>SUM(C20:C21)</f>
        <v>34950</v>
      </c>
    </row>
    <row r="23" spans="1:3" ht="15">
      <c r="A23" s="99" t="s">
        <v>650</v>
      </c>
      <c r="B23" s="99">
        <v>53</v>
      </c>
      <c r="C23" s="99">
        <v>169</v>
      </c>
    </row>
    <row r="24" spans="1:3" ht="26.25">
      <c r="A24" s="217" t="s">
        <v>651</v>
      </c>
      <c r="B24" s="129">
        <v>0</v>
      </c>
      <c r="C24" s="129">
        <v>2000</v>
      </c>
    </row>
    <row r="25" spans="1:3" s="127" customFormat="1" ht="14.25">
      <c r="A25" s="215" t="s">
        <v>652</v>
      </c>
      <c r="B25" s="130">
        <f>SUM(B23:B24)</f>
        <v>53</v>
      </c>
      <c r="C25" s="130">
        <f>SUM(C23:C24)</f>
        <v>2169</v>
      </c>
    </row>
    <row r="26" spans="1:3" ht="15">
      <c r="A26" s="99" t="s">
        <v>653</v>
      </c>
      <c r="B26" s="129">
        <v>37</v>
      </c>
      <c r="C26" s="129">
        <v>0</v>
      </c>
    </row>
    <row r="27" spans="1:3" s="127" customFormat="1" ht="14.25">
      <c r="A27" s="215" t="s">
        <v>654</v>
      </c>
      <c r="B27" s="130">
        <f>SUM(B26)</f>
        <v>37</v>
      </c>
      <c r="C27" s="130">
        <f>SUM(C26)</f>
        <v>0</v>
      </c>
    </row>
    <row r="28" spans="1:3" s="212" customFormat="1" ht="15.75">
      <c r="A28" s="216" t="s">
        <v>655</v>
      </c>
      <c r="B28" s="216">
        <f>SUM(B25+B27)</f>
        <v>90</v>
      </c>
      <c r="C28" s="216">
        <f>SUM(C25+C27)</f>
        <v>2169</v>
      </c>
    </row>
    <row r="29" spans="1:3" s="212" customFormat="1" ht="15.75">
      <c r="A29" s="216" t="s">
        <v>656</v>
      </c>
      <c r="B29" s="216">
        <v>33</v>
      </c>
      <c r="C29" s="216">
        <v>34</v>
      </c>
    </row>
    <row r="30" spans="1:3" s="214" customFormat="1" ht="18.75">
      <c r="A30" s="218" t="s">
        <v>657</v>
      </c>
      <c r="B30" s="218">
        <f>SUM(B18+B19+B22+B28+B29)</f>
        <v>109312</v>
      </c>
      <c r="C30" s="218">
        <f>SUM(C18+C19+C22+C28+C29)</f>
        <v>112333</v>
      </c>
    </row>
    <row r="31" spans="1:3" ht="15">
      <c r="A31" s="215" t="s">
        <v>658</v>
      </c>
      <c r="B31" s="129"/>
      <c r="C31" s="129"/>
    </row>
    <row r="32" spans="1:3" ht="15">
      <c r="A32" s="99" t="s">
        <v>660</v>
      </c>
      <c r="B32" s="99">
        <v>94445</v>
      </c>
      <c r="C32" s="99">
        <v>94445</v>
      </c>
    </row>
    <row r="33" spans="1:3" ht="15">
      <c r="A33" s="99" t="s">
        <v>661</v>
      </c>
      <c r="B33" s="99">
        <v>35443</v>
      </c>
      <c r="C33" s="99">
        <v>35443</v>
      </c>
    </row>
    <row r="34" spans="1:3" ht="15">
      <c r="A34" s="99" t="s">
        <v>662</v>
      </c>
      <c r="B34" s="99">
        <v>-24033</v>
      </c>
      <c r="C34" s="99">
        <v>-24033</v>
      </c>
    </row>
    <row r="35" spans="1:3" ht="15">
      <c r="A35" s="99" t="s">
        <v>663</v>
      </c>
      <c r="B35" s="99">
        <v>0</v>
      </c>
      <c r="C35" s="99">
        <v>2195</v>
      </c>
    </row>
    <row r="36" spans="1:3" s="212" customFormat="1" ht="15.75">
      <c r="A36" s="216" t="s">
        <v>664</v>
      </c>
      <c r="B36" s="216">
        <f>SUM(B32:B35)</f>
        <v>105855</v>
      </c>
      <c r="C36" s="216">
        <f>SUM(C32:C35)</f>
        <v>108050</v>
      </c>
    </row>
    <row r="37" spans="1:3" ht="15">
      <c r="A37" s="99" t="s">
        <v>665</v>
      </c>
      <c r="B37" s="99">
        <v>2786</v>
      </c>
      <c r="C37" s="99">
        <v>0</v>
      </c>
    </row>
    <row r="38" spans="1:3" s="127" customFormat="1" ht="14.25">
      <c r="A38" s="215" t="s">
        <v>666</v>
      </c>
      <c r="B38" s="215">
        <f>SUM(B37)</f>
        <v>2786</v>
      </c>
      <c r="C38" s="215">
        <f>SUM(C37)</f>
        <v>0</v>
      </c>
    </row>
    <row r="39" spans="1:3" ht="15">
      <c r="A39" s="99" t="s">
        <v>668</v>
      </c>
      <c r="B39" s="99">
        <v>659</v>
      </c>
      <c r="C39" s="99">
        <v>0</v>
      </c>
    </row>
    <row r="40" spans="1:3" ht="15">
      <c r="A40" s="99" t="s">
        <v>669</v>
      </c>
      <c r="B40" s="99">
        <v>0</v>
      </c>
      <c r="C40" s="99">
        <v>344</v>
      </c>
    </row>
    <row r="41" spans="1:3" s="127" customFormat="1" ht="14.25">
      <c r="A41" s="215" t="s">
        <v>667</v>
      </c>
      <c r="B41" s="215">
        <f>SUM(B39:B40)</f>
        <v>659</v>
      </c>
      <c r="C41" s="215">
        <f>SUM(C39:C40)</f>
        <v>344</v>
      </c>
    </row>
    <row r="42" spans="1:3" ht="15">
      <c r="A42" s="99" t="s">
        <v>670</v>
      </c>
      <c r="B42" s="99">
        <v>12</v>
      </c>
      <c r="C42" s="99">
        <v>3636</v>
      </c>
    </row>
    <row r="43" spans="1:3" s="127" customFormat="1" ht="14.25">
      <c r="A43" s="215" t="s">
        <v>671</v>
      </c>
      <c r="B43" s="215">
        <f>SUM(B42)</f>
        <v>12</v>
      </c>
      <c r="C43" s="215">
        <f>SUM(C42)</f>
        <v>3636</v>
      </c>
    </row>
    <row r="44" spans="1:3" s="212" customFormat="1" ht="15.75">
      <c r="A44" s="216" t="s">
        <v>674</v>
      </c>
      <c r="B44" s="216">
        <f>SUM(B38+B41+B43)</f>
        <v>3457</v>
      </c>
      <c r="C44" s="216">
        <f>SUM(C38+C41+C43)</f>
        <v>3980</v>
      </c>
    </row>
    <row r="45" spans="1:3" ht="15">
      <c r="A45" s="99" t="s">
        <v>672</v>
      </c>
      <c r="B45" s="99">
        <v>0</v>
      </c>
      <c r="C45" s="99">
        <v>303</v>
      </c>
    </row>
    <row r="46" spans="1:3" s="127" customFormat="1" ht="14.25">
      <c r="A46" s="215" t="s">
        <v>673</v>
      </c>
      <c r="B46" s="215">
        <f>SUM(B45)</f>
        <v>0</v>
      </c>
      <c r="C46" s="215">
        <f>SUM(C45)</f>
        <v>303</v>
      </c>
    </row>
    <row r="47" spans="1:3" s="214" customFormat="1" ht="18.75">
      <c r="A47" s="218" t="s">
        <v>675</v>
      </c>
      <c r="B47" s="218">
        <f>SUM(B36+B44+B46)</f>
        <v>109312</v>
      </c>
      <c r="C47" s="218">
        <f>SUM(C36+C44+C46)</f>
        <v>112333</v>
      </c>
    </row>
    <row r="48" spans="2:3" ht="15">
      <c r="B48" s="100"/>
      <c r="C48" s="100"/>
    </row>
    <row r="49" spans="2:3" ht="15">
      <c r="B49" s="100"/>
      <c r="C49" s="100"/>
    </row>
    <row r="50" spans="2:3" ht="15">
      <c r="B50" s="100"/>
      <c r="C50" s="100"/>
    </row>
    <row r="51" spans="2:3" ht="15">
      <c r="B51" s="100"/>
      <c r="C51" s="100"/>
    </row>
    <row r="52" spans="2:3" ht="15">
      <c r="B52" s="100"/>
      <c r="C52" s="100"/>
    </row>
    <row r="53" spans="2:3" ht="15">
      <c r="B53" s="100"/>
      <c r="C53" s="100"/>
    </row>
    <row r="54" spans="2:3" ht="15">
      <c r="B54" s="100"/>
      <c r="C54" s="100"/>
    </row>
    <row r="55" spans="2:3" ht="15">
      <c r="B55" s="100"/>
      <c r="C55" s="100"/>
    </row>
    <row r="56" spans="2:3" ht="15">
      <c r="B56" s="100"/>
      <c r="C56" s="100"/>
    </row>
    <row r="57" spans="2:3" ht="15">
      <c r="B57" s="100"/>
      <c r="C57" s="100"/>
    </row>
    <row r="58" spans="2:3" ht="15">
      <c r="B58" s="100"/>
      <c r="C58" s="100"/>
    </row>
    <row r="59" spans="2:3" ht="15">
      <c r="B59" s="100"/>
      <c r="C59" s="100"/>
    </row>
    <row r="60" spans="2:3" ht="15">
      <c r="B60" s="100"/>
      <c r="C60" s="100"/>
    </row>
    <row r="61" spans="2:3" ht="15">
      <c r="B61" s="100"/>
      <c r="C61" s="100"/>
    </row>
    <row r="62" spans="2:3" ht="15">
      <c r="B62" s="100"/>
      <c r="C62" s="100"/>
    </row>
    <row r="63" spans="2:3" ht="15">
      <c r="B63" s="100"/>
      <c r="C63" s="100"/>
    </row>
    <row r="64" spans="2:3" ht="15">
      <c r="B64" s="100"/>
      <c r="C64" s="100"/>
    </row>
    <row r="65" spans="2:3" ht="15">
      <c r="B65" s="100"/>
      <c r="C65" s="100"/>
    </row>
    <row r="66" spans="2:3" ht="15">
      <c r="B66" s="100"/>
      <c r="C66" s="100"/>
    </row>
    <row r="67" spans="2:3" ht="15">
      <c r="B67" s="100"/>
      <c r="C67" s="100"/>
    </row>
    <row r="68" spans="2:3" ht="15">
      <c r="B68" s="100"/>
      <c r="C68" s="100"/>
    </row>
    <row r="69" spans="2:3" ht="15">
      <c r="B69" s="100"/>
      <c r="C69" s="100"/>
    </row>
    <row r="70" spans="2:3" ht="15">
      <c r="B70" s="100"/>
      <c r="C70" s="100"/>
    </row>
    <row r="71" spans="2:3" ht="15">
      <c r="B71" s="100"/>
      <c r="C71" s="100"/>
    </row>
    <row r="72" spans="2:3" ht="15">
      <c r="B72" s="100"/>
      <c r="C72" s="100"/>
    </row>
    <row r="73" spans="2:3" ht="15">
      <c r="B73" s="100"/>
      <c r="C73" s="100"/>
    </row>
    <row r="74" spans="2:3" ht="15">
      <c r="B74" s="100"/>
      <c r="C74" s="100"/>
    </row>
    <row r="75" spans="2:3" ht="15">
      <c r="B75" s="100"/>
      <c r="C75" s="100"/>
    </row>
    <row r="76" spans="2:3" ht="15">
      <c r="B76" s="100"/>
      <c r="C76" s="100"/>
    </row>
    <row r="77" spans="2:3" ht="15">
      <c r="B77" s="100"/>
      <c r="C77" s="100"/>
    </row>
  </sheetData>
  <sheetProtection/>
  <mergeCells count="3">
    <mergeCell ref="A3:C3"/>
    <mergeCell ref="A4:C4"/>
    <mergeCell ref="A1:C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8.00390625" style="95" customWidth="1"/>
    <col min="2" max="2" width="15.8515625" style="95" customWidth="1"/>
    <col min="3" max="3" width="32.00390625" style="95" customWidth="1"/>
    <col min="4" max="16384" width="9.140625" style="95" customWidth="1"/>
  </cols>
  <sheetData>
    <row r="1" spans="1:2" ht="15">
      <c r="A1" s="242" t="s">
        <v>714</v>
      </c>
      <c r="B1" s="249"/>
    </row>
    <row r="3" spans="1:2" ht="15.75">
      <c r="A3" s="259" t="s">
        <v>676</v>
      </c>
      <c r="B3" s="260"/>
    </row>
    <row r="4" spans="1:2" ht="15.75">
      <c r="A4" s="259" t="s">
        <v>711</v>
      </c>
      <c r="B4" s="260"/>
    </row>
    <row r="9" spans="1:2" s="127" customFormat="1" ht="19.5" customHeight="1">
      <c r="A9" s="126" t="s">
        <v>2</v>
      </c>
      <c r="B9" s="184" t="s">
        <v>678</v>
      </c>
    </row>
    <row r="10" spans="1:2" ht="19.5" customHeight="1">
      <c r="A10" s="129" t="s">
        <v>677</v>
      </c>
      <c r="B10" s="129">
        <v>16931</v>
      </c>
    </row>
    <row r="11" spans="1:2" ht="21" customHeight="1">
      <c r="A11" s="129" t="s">
        <v>679</v>
      </c>
      <c r="B11" s="129">
        <v>21394</v>
      </c>
    </row>
    <row r="12" spans="1:2" s="212" customFormat="1" ht="21" customHeight="1">
      <c r="A12" s="216" t="s">
        <v>680</v>
      </c>
      <c r="B12" s="216">
        <f>SUM(B10-B11)</f>
        <v>-4463</v>
      </c>
    </row>
    <row r="13" spans="1:2" ht="20.25" customHeight="1">
      <c r="A13" s="129" t="s">
        <v>681</v>
      </c>
      <c r="B13" s="129">
        <v>40786</v>
      </c>
    </row>
    <row r="14" spans="1:2" ht="19.5" customHeight="1">
      <c r="A14" s="129" t="s">
        <v>682</v>
      </c>
      <c r="B14" s="129">
        <v>0</v>
      </c>
    </row>
    <row r="15" spans="1:2" s="127" customFormat="1" ht="21.75" customHeight="1">
      <c r="A15" s="130" t="s">
        <v>683</v>
      </c>
      <c r="B15" s="130">
        <v>40786</v>
      </c>
    </row>
    <row r="16" spans="1:2" s="212" customFormat="1" ht="20.25" customHeight="1">
      <c r="A16" s="216" t="s">
        <v>684</v>
      </c>
      <c r="B16" s="216">
        <f>SUM(B15+B12)</f>
        <v>36323</v>
      </c>
    </row>
    <row r="17" spans="1:2" s="212" customFormat="1" ht="15.75">
      <c r="A17" s="216" t="s">
        <v>685</v>
      </c>
      <c r="B17" s="216">
        <v>36323</v>
      </c>
    </row>
    <row r="18" spans="1:2" s="212" customFormat="1" ht="21" customHeight="1">
      <c r="A18" s="219" t="s">
        <v>686</v>
      </c>
      <c r="B18" s="216">
        <v>344</v>
      </c>
    </row>
    <row r="19" spans="1:2" s="212" customFormat="1" ht="15.75">
      <c r="A19" s="216" t="s">
        <v>687</v>
      </c>
      <c r="B19" s="216">
        <f>SUM(B17-B18)</f>
        <v>35979</v>
      </c>
    </row>
  </sheetData>
  <sheetProtection/>
  <mergeCells count="3">
    <mergeCell ref="A3:B3"/>
    <mergeCell ref="A4:B4"/>
    <mergeCell ref="A1:B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2">
      <selection activeCell="A2" sqref="A2:J2"/>
    </sheetView>
  </sheetViews>
  <sheetFormatPr defaultColWidth="9.140625" defaultRowHeight="15"/>
  <cols>
    <col min="1" max="1" width="36.8515625" style="0" customWidth="1"/>
    <col min="2" max="2" width="8.57421875" style="0" customWidth="1"/>
    <col min="3" max="3" width="11.8515625" style="0" customWidth="1"/>
    <col min="4" max="4" width="13.7109375" style="0" hidden="1" customWidth="1"/>
    <col min="5" max="5" width="18.8515625" style="14" customWidth="1"/>
    <col min="6" max="6" width="18.8515625" style="128" customWidth="1"/>
    <col min="7" max="7" width="15.28125" style="128" bestFit="1" customWidth="1"/>
    <col min="8" max="8" width="11.57421875" style="128" bestFit="1" customWidth="1"/>
    <col min="9" max="9" width="11.28125" style="0" hidden="1" customWidth="1"/>
    <col min="10" max="10" width="11.8515625" style="0" hidden="1" customWidth="1"/>
  </cols>
  <sheetData>
    <row r="1" spans="1:10" ht="15" hidden="1">
      <c r="A1" s="236" t="s">
        <v>27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5">
      <c r="A2" s="245" t="s">
        <v>715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">
      <c r="A3" s="236"/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">
      <c r="A4" s="14"/>
      <c r="B4" s="14"/>
      <c r="C4" s="14"/>
      <c r="D4" s="14"/>
      <c r="I4" s="14"/>
      <c r="J4" s="14"/>
    </row>
    <row r="5" spans="1:10" ht="15.75">
      <c r="A5" s="243" t="s">
        <v>691</v>
      </c>
      <c r="B5" s="244"/>
      <c r="C5" s="244"/>
      <c r="D5" s="244"/>
      <c r="E5" s="244"/>
      <c r="F5" s="244"/>
      <c r="G5" s="244"/>
      <c r="H5" s="244"/>
      <c r="I5" s="244"/>
      <c r="J5" s="244"/>
    </row>
    <row r="6" spans="1:10" ht="15.75">
      <c r="A6" s="243" t="s">
        <v>28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ht="19.5">
      <c r="A7" s="16"/>
      <c r="B7" s="14"/>
      <c r="C7" s="14"/>
      <c r="D7" s="14"/>
      <c r="I7" s="14"/>
      <c r="J7" s="14"/>
    </row>
    <row r="8" spans="1:10" ht="15">
      <c r="A8" s="15"/>
      <c r="B8" s="14"/>
      <c r="C8" s="14"/>
      <c r="D8" s="14"/>
      <c r="I8" s="14"/>
      <c r="J8" s="14"/>
    </row>
    <row r="9" spans="1:10" ht="25.5">
      <c r="A9" s="17" t="s">
        <v>30</v>
      </c>
      <c r="B9" s="18" t="s">
        <v>31</v>
      </c>
      <c r="C9" s="18" t="s">
        <v>3</v>
      </c>
      <c r="D9" s="18" t="s">
        <v>4</v>
      </c>
      <c r="E9" s="18" t="s">
        <v>695</v>
      </c>
      <c r="F9" s="18" t="s">
        <v>594</v>
      </c>
      <c r="G9" s="18" t="s">
        <v>32</v>
      </c>
      <c r="H9" s="18" t="s">
        <v>624</v>
      </c>
      <c r="I9" s="19" t="s">
        <v>32</v>
      </c>
      <c r="J9" s="19" t="s">
        <v>33</v>
      </c>
    </row>
    <row r="10" spans="1:10" ht="15">
      <c r="A10" s="20" t="s">
        <v>35</v>
      </c>
      <c r="B10" s="21" t="s">
        <v>36</v>
      </c>
      <c r="C10" s="21"/>
      <c r="D10" s="21">
        <v>445</v>
      </c>
      <c r="E10" s="21">
        <v>1244</v>
      </c>
      <c r="F10" s="21">
        <v>1244</v>
      </c>
      <c r="G10" s="21">
        <v>1244</v>
      </c>
      <c r="H10" s="21"/>
      <c r="I10" s="49">
        <v>1244</v>
      </c>
      <c r="J10" s="49"/>
    </row>
    <row r="11" spans="1:10" ht="15">
      <c r="A11" s="20" t="s">
        <v>37</v>
      </c>
      <c r="B11" s="22" t="s">
        <v>38</v>
      </c>
      <c r="C11" s="22"/>
      <c r="D11" s="22"/>
      <c r="E11" s="22"/>
      <c r="F11" s="22"/>
      <c r="G11" s="22"/>
      <c r="H11" s="22"/>
      <c r="I11" s="49"/>
      <c r="J11" s="49"/>
    </row>
    <row r="12" spans="1:10" ht="15">
      <c r="A12" s="20" t="s">
        <v>39</v>
      </c>
      <c r="B12" s="22" t="s">
        <v>40</v>
      </c>
      <c r="C12" s="22"/>
      <c r="D12" s="22"/>
      <c r="E12" s="22"/>
      <c r="F12" s="22"/>
      <c r="G12" s="22"/>
      <c r="H12" s="22"/>
      <c r="I12" s="49"/>
      <c r="J12" s="49"/>
    </row>
    <row r="13" spans="1:10" ht="25.5">
      <c r="A13" s="23" t="s">
        <v>41</v>
      </c>
      <c r="B13" s="22" t="s">
        <v>42</v>
      </c>
      <c r="C13" s="22"/>
      <c r="D13" s="22"/>
      <c r="E13" s="22"/>
      <c r="F13" s="22"/>
      <c r="G13" s="22"/>
      <c r="H13" s="22"/>
      <c r="I13" s="49"/>
      <c r="J13" s="49"/>
    </row>
    <row r="14" spans="1:10" ht="15">
      <c r="A14" s="23" t="s">
        <v>43</v>
      </c>
      <c r="B14" s="22" t="s">
        <v>44</v>
      </c>
      <c r="C14" s="22"/>
      <c r="D14" s="22"/>
      <c r="E14" s="22"/>
      <c r="F14" s="22"/>
      <c r="G14" s="22"/>
      <c r="H14" s="22"/>
      <c r="I14" s="49"/>
      <c r="J14" s="49"/>
    </row>
    <row r="15" spans="1:10" ht="15">
      <c r="A15" s="23" t="s">
        <v>45</v>
      </c>
      <c r="B15" s="22" t="s">
        <v>46</v>
      </c>
      <c r="C15" s="22"/>
      <c r="D15" s="22"/>
      <c r="E15" s="22"/>
      <c r="F15" s="22"/>
      <c r="G15" s="22"/>
      <c r="H15" s="22"/>
      <c r="I15" s="49"/>
      <c r="J15" s="49"/>
    </row>
    <row r="16" spans="1:10" ht="15">
      <c r="A16" s="23" t="s">
        <v>47</v>
      </c>
      <c r="B16" s="22" t="s">
        <v>48</v>
      </c>
      <c r="C16" s="22"/>
      <c r="D16" s="22"/>
      <c r="E16" s="22"/>
      <c r="F16" s="22"/>
      <c r="G16" s="22"/>
      <c r="H16" s="22"/>
      <c r="I16" s="49"/>
      <c r="J16" s="49"/>
    </row>
    <row r="17" spans="1:10" ht="15">
      <c r="A17" s="23" t="s">
        <v>49</v>
      </c>
      <c r="B17" s="22" t="s">
        <v>50</v>
      </c>
      <c r="C17" s="22"/>
      <c r="D17" s="22"/>
      <c r="E17" s="22"/>
      <c r="F17" s="22"/>
      <c r="G17" s="22"/>
      <c r="H17" s="22"/>
      <c r="I17" s="49"/>
      <c r="J17" s="49"/>
    </row>
    <row r="18" spans="1:10" ht="15">
      <c r="A18" s="24" t="s">
        <v>51</v>
      </c>
      <c r="B18" s="22" t="s">
        <v>52</v>
      </c>
      <c r="C18" s="22"/>
      <c r="D18" s="22"/>
      <c r="E18" s="22"/>
      <c r="F18" s="22"/>
      <c r="G18" s="22"/>
      <c r="H18" s="22"/>
      <c r="I18" s="49"/>
      <c r="J18" s="49"/>
    </row>
    <row r="19" spans="1:10" ht="15">
      <c r="A19" s="24" t="s">
        <v>53</v>
      </c>
      <c r="B19" s="22" t="s">
        <v>54</v>
      </c>
      <c r="C19" s="22"/>
      <c r="D19" s="22"/>
      <c r="E19" s="22"/>
      <c r="F19" s="22"/>
      <c r="G19" s="22"/>
      <c r="H19" s="22"/>
      <c r="I19" s="49"/>
      <c r="J19" s="49"/>
    </row>
    <row r="20" spans="1:10" ht="15">
      <c r="A20" s="24" t="s">
        <v>55</v>
      </c>
      <c r="B20" s="22" t="s">
        <v>56</v>
      </c>
      <c r="C20" s="22"/>
      <c r="D20" s="22"/>
      <c r="E20" s="22"/>
      <c r="F20" s="22"/>
      <c r="G20" s="22"/>
      <c r="H20" s="22"/>
      <c r="I20" s="49"/>
      <c r="J20" s="49"/>
    </row>
    <row r="21" spans="1:10" ht="15">
      <c r="A21" s="24" t="s">
        <v>57</v>
      </c>
      <c r="B21" s="22" t="s">
        <v>58</v>
      </c>
      <c r="C21" s="22"/>
      <c r="D21" s="22"/>
      <c r="E21" s="22"/>
      <c r="F21" s="22"/>
      <c r="G21" s="22"/>
      <c r="H21" s="22"/>
      <c r="I21" s="49"/>
      <c r="J21" s="49"/>
    </row>
    <row r="22" spans="1:10" ht="15">
      <c r="A22" s="24" t="s">
        <v>59</v>
      </c>
      <c r="B22" s="22" t="s">
        <v>60</v>
      </c>
      <c r="C22" s="22"/>
      <c r="D22" s="22"/>
      <c r="E22" s="22"/>
      <c r="F22" s="22"/>
      <c r="G22" s="22"/>
      <c r="H22" s="22"/>
      <c r="I22" s="49"/>
      <c r="J22" s="49"/>
    </row>
    <row r="23" spans="1:10" ht="15">
      <c r="A23" s="25" t="s">
        <v>61</v>
      </c>
      <c r="B23" s="26" t="s">
        <v>62</v>
      </c>
      <c r="C23" s="26"/>
      <c r="D23" s="26">
        <v>445</v>
      </c>
      <c r="E23" s="26">
        <v>1244</v>
      </c>
      <c r="F23" s="26">
        <v>1244</v>
      </c>
      <c r="G23" s="26">
        <f>SUM(G10:G22)</f>
        <v>1244</v>
      </c>
      <c r="H23" s="26">
        <f>SUM(H10:H22)</f>
        <v>0</v>
      </c>
      <c r="I23" s="26">
        <v>1244</v>
      </c>
      <c r="J23" s="50"/>
    </row>
    <row r="24" spans="1:10" ht="15">
      <c r="A24" s="24" t="s">
        <v>63</v>
      </c>
      <c r="B24" s="22" t="s">
        <v>64</v>
      </c>
      <c r="C24" s="22">
        <v>780</v>
      </c>
      <c r="D24" s="22">
        <v>780</v>
      </c>
      <c r="E24" s="22">
        <v>780</v>
      </c>
      <c r="F24" s="22">
        <v>779</v>
      </c>
      <c r="G24" s="22">
        <v>779</v>
      </c>
      <c r="H24" s="22"/>
      <c r="I24" s="49">
        <v>780</v>
      </c>
      <c r="J24" s="49"/>
    </row>
    <row r="25" spans="1:10" ht="38.25">
      <c r="A25" s="24" t="s">
        <v>65</v>
      </c>
      <c r="B25" s="22" t="s">
        <v>66</v>
      </c>
      <c r="C25" s="22">
        <v>528</v>
      </c>
      <c r="D25" s="22">
        <v>528</v>
      </c>
      <c r="E25" s="22">
        <v>528</v>
      </c>
      <c r="F25" s="22">
        <v>513</v>
      </c>
      <c r="G25" s="22">
        <v>513</v>
      </c>
      <c r="H25" s="22"/>
      <c r="I25" s="54"/>
      <c r="J25" s="49">
        <v>528</v>
      </c>
    </row>
    <row r="26" spans="1:10" ht="15">
      <c r="A26" s="27" t="s">
        <v>67</v>
      </c>
      <c r="B26" s="22" t="s">
        <v>68</v>
      </c>
      <c r="C26" s="22"/>
      <c r="D26" s="22"/>
      <c r="E26" s="22"/>
      <c r="F26" s="22"/>
      <c r="G26" s="22"/>
      <c r="H26" s="22"/>
      <c r="I26" s="49"/>
      <c r="J26" s="49"/>
    </row>
    <row r="27" spans="1:10" ht="15">
      <c r="A27" s="28" t="s">
        <v>69</v>
      </c>
      <c r="B27" s="26" t="s">
        <v>70</v>
      </c>
      <c r="C27" s="26">
        <v>1308</v>
      </c>
      <c r="D27" s="26">
        <v>1308</v>
      </c>
      <c r="E27" s="26">
        <f>SUM(E24:E26)</f>
        <v>1308</v>
      </c>
      <c r="F27" s="26">
        <v>1292</v>
      </c>
      <c r="G27" s="26">
        <f>SUM(G24:G26)</f>
        <v>1292</v>
      </c>
      <c r="H27" s="26">
        <f>SUM(H24:H26)</f>
        <v>0</v>
      </c>
      <c r="I27" s="50">
        <v>780</v>
      </c>
      <c r="J27" s="50">
        <v>528</v>
      </c>
    </row>
    <row r="28" spans="1:10" ht="15">
      <c r="A28" s="29" t="s">
        <v>71</v>
      </c>
      <c r="B28" s="30" t="s">
        <v>72</v>
      </c>
      <c r="C28" s="30">
        <v>1308</v>
      </c>
      <c r="D28" s="30">
        <v>1753</v>
      </c>
      <c r="E28" s="30">
        <f>SUM(E23+E27)</f>
        <v>2552</v>
      </c>
      <c r="F28" s="30">
        <v>2536</v>
      </c>
      <c r="G28" s="30">
        <f>SUM(G23+G27)</f>
        <v>2536</v>
      </c>
      <c r="H28" s="30">
        <f>SUM(H23+H27)</f>
        <v>0</v>
      </c>
      <c r="I28" s="50">
        <v>2024</v>
      </c>
      <c r="J28" s="50">
        <v>528</v>
      </c>
    </row>
    <row r="29" spans="1:10" ht="28.5">
      <c r="A29" s="31" t="s">
        <v>73</v>
      </c>
      <c r="B29" s="30" t="s">
        <v>74</v>
      </c>
      <c r="C29" s="30">
        <v>420</v>
      </c>
      <c r="D29" s="30">
        <v>480</v>
      </c>
      <c r="E29" s="30">
        <v>552</v>
      </c>
      <c r="F29" s="30">
        <v>517</v>
      </c>
      <c r="G29" s="30">
        <v>517</v>
      </c>
      <c r="H29" s="30"/>
      <c r="I29" s="51">
        <v>320</v>
      </c>
      <c r="J29" s="51">
        <v>160</v>
      </c>
    </row>
    <row r="30" spans="1:10" ht="15">
      <c r="A30" s="24" t="s">
        <v>75</v>
      </c>
      <c r="B30" s="22" t="s">
        <v>76</v>
      </c>
      <c r="C30" s="22"/>
      <c r="D30" s="22"/>
      <c r="E30" s="22">
        <v>2335</v>
      </c>
      <c r="F30" s="22">
        <v>2145</v>
      </c>
      <c r="G30" s="22">
        <v>1495</v>
      </c>
      <c r="H30" s="22">
        <v>650</v>
      </c>
      <c r="I30" s="49">
        <v>2335</v>
      </c>
      <c r="J30" s="49"/>
    </row>
    <row r="31" spans="1:10" ht="15">
      <c r="A31" s="24" t="s">
        <v>77</v>
      </c>
      <c r="B31" s="22" t="s">
        <v>78</v>
      </c>
      <c r="C31" s="22">
        <v>3466</v>
      </c>
      <c r="D31" s="22">
        <v>3466</v>
      </c>
      <c r="E31" s="22">
        <v>2175</v>
      </c>
      <c r="F31" s="22">
        <v>629</v>
      </c>
      <c r="G31" s="22">
        <v>629</v>
      </c>
      <c r="H31" s="22"/>
      <c r="I31" s="49">
        <v>2175</v>
      </c>
      <c r="J31" s="49"/>
    </row>
    <row r="32" spans="1:10" ht="15">
      <c r="A32" s="24" t="s">
        <v>79</v>
      </c>
      <c r="B32" s="22" t="s">
        <v>80</v>
      </c>
      <c r="C32" s="22"/>
      <c r="D32" s="22"/>
      <c r="E32" s="22"/>
      <c r="F32" s="22"/>
      <c r="G32" s="22"/>
      <c r="H32" s="22"/>
      <c r="I32" s="49"/>
      <c r="J32" s="49"/>
    </row>
    <row r="33" spans="1:10" ht="15">
      <c r="A33" s="28" t="s">
        <v>81</v>
      </c>
      <c r="B33" s="26" t="s">
        <v>82</v>
      </c>
      <c r="C33" s="26">
        <v>3466</v>
      </c>
      <c r="D33" s="26">
        <v>3466</v>
      </c>
      <c r="E33" s="26">
        <f>SUM(E30:E32)</f>
        <v>4510</v>
      </c>
      <c r="F33" s="26">
        <v>2774</v>
      </c>
      <c r="G33" s="26">
        <f>SUM(G30:G32)</f>
        <v>2124</v>
      </c>
      <c r="H33" s="26">
        <f>SUM(H30:H32)</f>
        <v>650</v>
      </c>
      <c r="I33" s="50">
        <f>SUM(I30:I32)</f>
        <v>4510</v>
      </c>
      <c r="J33" s="50">
        <v>0</v>
      </c>
    </row>
    <row r="34" spans="1:10" ht="15">
      <c r="A34" s="24" t="s">
        <v>83</v>
      </c>
      <c r="B34" s="22" t="s">
        <v>84</v>
      </c>
      <c r="C34" s="22"/>
      <c r="D34" s="22"/>
      <c r="E34" s="22"/>
      <c r="F34" s="22"/>
      <c r="G34" s="22"/>
      <c r="H34" s="22"/>
      <c r="I34" s="49"/>
      <c r="J34" s="49"/>
    </row>
    <row r="35" spans="1:10" ht="15">
      <c r="A35" s="24" t="s">
        <v>85</v>
      </c>
      <c r="B35" s="22" t="s">
        <v>86</v>
      </c>
      <c r="C35" s="22">
        <v>150</v>
      </c>
      <c r="D35" s="22">
        <v>150</v>
      </c>
      <c r="E35" s="22">
        <v>150</v>
      </c>
      <c r="F35" s="22">
        <v>147</v>
      </c>
      <c r="G35" s="22">
        <v>147</v>
      </c>
      <c r="H35" s="22"/>
      <c r="I35" s="49">
        <v>150</v>
      </c>
      <c r="J35" s="49"/>
    </row>
    <row r="36" spans="1:10" ht="15">
      <c r="A36" s="28" t="s">
        <v>87</v>
      </c>
      <c r="B36" s="26" t="s">
        <v>88</v>
      </c>
      <c r="C36" s="26">
        <v>150</v>
      </c>
      <c r="D36" s="26">
        <v>150</v>
      </c>
      <c r="E36" s="26">
        <f>SUM(E34:E35)</f>
        <v>150</v>
      </c>
      <c r="F36" s="26">
        <v>147</v>
      </c>
      <c r="G36" s="26">
        <v>147</v>
      </c>
      <c r="H36" s="26"/>
      <c r="I36" s="50">
        <v>150</v>
      </c>
      <c r="J36" s="50">
        <v>0</v>
      </c>
    </row>
    <row r="37" spans="1:10" ht="15">
      <c r="A37" s="24" t="s">
        <v>89</v>
      </c>
      <c r="B37" s="22" t="s">
        <v>90</v>
      </c>
      <c r="C37" s="22">
        <v>1495</v>
      </c>
      <c r="D37" s="22">
        <v>1495</v>
      </c>
      <c r="E37" s="22">
        <v>1495</v>
      </c>
      <c r="F37" s="22">
        <v>1344</v>
      </c>
      <c r="G37" s="22">
        <v>1344</v>
      </c>
      <c r="H37" s="22"/>
      <c r="I37" s="49">
        <v>1495</v>
      </c>
      <c r="J37" s="49"/>
    </row>
    <row r="38" spans="1:10" ht="15">
      <c r="A38" s="24" t="s">
        <v>91</v>
      </c>
      <c r="B38" s="22" t="s">
        <v>92</v>
      </c>
      <c r="C38" s="22"/>
      <c r="D38" s="22"/>
      <c r="E38" s="22"/>
      <c r="F38" s="22"/>
      <c r="G38" s="22"/>
      <c r="H38" s="22"/>
      <c r="I38" s="49"/>
      <c r="J38" s="49"/>
    </row>
    <row r="39" spans="1:10" ht="15">
      <c r="A39" s="24" t="s">
        <v>93</v>
      </c>
      <c r="B39" s="22" t="s">
        <v>94</v>
      </c>
      <c r="C39" s="22"/>
      <c r="D39" s="22"/>
      <c r="E39" s="22"/>
      <c r="F39" s="22"/>
      <c r="G39" s="22"/>
      <c r="H39" s="22"/>
      <c r="I39" s="49"/>
      <c r="J39" s="49"/>
    </row>
    <row r="40" spans="1:10" ht="15">
      <c r="A40" s="24" t="s">
        <v>95</v>
      </c>
      <c r="B40" s="22" t="s">
        <v>96</v>
      </c>
      <c r="C40" s="22">
        <v>494</v>
      </c>
      <c r="D40" s="22">
        <v>494</v>
      </c>
      <c r="E40" s="22">
        <v>798</v>
      </c>
      <c r="F40" s="22">
        <v>798</v>
      </c>
      <c r="G40" s="22">
        <v>798</v>
      </c>
      <c r="H40" s="22"/>
      <c r="I40" s="49">
        <v>798</v>
      </c>
      <c r="J40" s="49"/>
    </row>
    <row r="41" spans="1:10" ht="15">
      <c r="A41" s="32" t="s">
        <v>97</v>
      </c>
      <c r="B41" s="22" t="s">
        <v>98</v>
      </c>
      <c r="C41" s="22"/>
      <c r="D41" s="22"/>
      <c r="E41" s="22"/>
      <c r="F41" s="22"/>
      <c r="G41" s="22"/>
      <c r="H41" s="22"/>
      <c r="I41" s="49"/>
      <c r="J41" s="49"/>
    </row>
    <row r="42" spans="1:10" ht="15">
      <c r="A42" s="27" t="s">
        <v>99</v>
      </c>
      <c r="B42" s="22" t="s">
        <v>100</v>
      </c>
      <c r="C42" s="22"/>
      <c r="D42" s="22"/>
      <c r="E42" s="22"/>
      <c r="F42" s="22"/>
      <c r="G42" s="22"/>
      <c r="H42" s="22"/>
      <c r="I42" s="49"/>
      <c r="J42" s="49"/>
    </row>
    <row r="43" spans="1:10" ht="15">
      <c r="A43" s="24" t="s">
        <v>101</v>
      </c>
      <c r="B43" s="22" t="s">
        <v>102</v>
      </c>
      <c r="C43" s="22">
        <v>120</v>
      </c>
      <c r="D43" s="22">
        <v>120</v>
      </c>
      <c r="E43" s="22">
        <v>371</v>
      </c>
      <c r="F43" s="22">
        <v>371</v>
      </c>
      <c r="G43" s="22">
        <v>371</v>
      </c>
      <c r="H43" s="22"/>
      <c r="I43" s="49">
        <v>371</v>
      </c>
      <c r="J43" s="49"/>
    </row>
    <row r="44" spans="1:10" ht="15">
      <c r="A44" s="28" t="s">
        <v>103</v>
      </c>
      <c r="B44" s="26" t="s">
        <v>104</v>
      </c>
      <c r="C44" s="26">
        <v>2109</v>
      </c>
      <c r="D44" s="26">
        <v>2109</v>
      </c>
      <c r="E44" s="26">
        <f>SUM(E37:E43)</f>
        <v>2664</v>
      </c>
      <c r="F44" s="26">
        <v>2513</v>
      </c>
      <c r="G44" s="26">
        <f>SUM(G37:G43)</f>
        <v>2513</v>
      </c>
      <c r="H44" s="26"/>
      <c r="I44" s="50">
        <f>SUM(I37:I43)</f>
        <v>2664</v>
      </c>
      <c r="J44" s="50">
        <v>0</v>
      </c>
    </row>
    <row r="45" spans="1:10" ht="15">
      <c r="A45" s="24" t="s">
        <v>105</v>
      </c>
      <c r="B45" s="22" t="s">
        <v>106</v>
      </c>
      <c r="C45" s="22"/>
      <c r="D45" s="22"/>
      <c r="E45" s="22"/>
      <c r="F45" s="22"/>
      <c r="G45" s="22"/>
      <c r="H45" s="22"/>
      <c r="I45" s="49"/>
      <c r="J45" s="49"/>
    </row>
    <row r="46" spans="1:10" ht="15">
      <c r="A46" s="24" t="s">
        <v>107</v>
      </c>
      <c r="B46" s="22" t="s">
        <v>108</v>
      </c>
      <c r="C46" s="22"/>
      <c r="D46" s="22"/>
      <c r="E46" s="22"/>
      <c r="F46" s="22"/>
      <c r="G46" s="22"/>
      <c r="H46" s="22"/>
      <c r="I46" s="49"/>
      <c r="J46" s="49"/>
    </row>
    <row r="47" spans="1:10" ht="25.5">
      <c r="A47" s="28" t="s">
        <v>109</v>
      </c>
      <c r="B47" s="26" t="s">
        <v>110</v>
      </c>
      <c r="C47" s="26"/>
      <c r="D47" s="26"/>
      <c r="E47" s="26"/>
      <c r="F47" s="26"/>
      <c r="G47" s="26"/>
      <c r="H47" s="26"/>
      <c r="I47" s="50"/>
      <c r="J47" s="50"/>
    </row>
    <row r="48" spans="1:10" ht="25.5">
      <c r="A48" s="24" t="s">
        <v>111</v>
      </c>
      <c r="B48" s="22" t="s">
        <v>112</v>
      </c>
      <c r="C48" s="22">
        <v>1561</v>
      </c>
      <c r="D48" s="22">
        <v>1561</v>
      </c>
      <c r="E48" s="22">
        <v>1773</v>
      </c>
      <c r="F48" s="22">
        <v>1773</v>
      </c>
      <c r="G48" s="22">
        <v>1598</v>
      </c>
      <c r="H48" s="22">
        <v>175</v>
      </c>
      <c r="I48" s="52">
        <v>1773</v>
      </c>
      <c r="J48" s="49"/>
    </row>
    <row r="49" spans="1:10" ht="15">
      <c r="A49" s="24" t="s">
        <v>113</v>
      </c>
      <c r="B49" s="22" t="s">
        <v>114</v>
      </c>
      <c r="C49" s="22"/>
      <c r="D49" s="22"/>
      <c r="E49" s="22"/>
      <c r="F49" s="22"/>
      <c r="G49" s="22"/>
      <c r="H49" s="22"/>
      <c r="I49" s="49"/>
      <c r="J49" s="49"/>
    </row>
    <row r="50" spans="1:10" ht="15">
      <c r="A50" s="24" t="s">
        <v>115</v>
      </c>
      <c r="B50" s="22" t="s">
        <v>116</v>
      </c>
      <c r="C50" s="22"/>
      <c r="D50" s="22"/>
      <c r="E50" s="22"/>
      <c r="F50" s="22"/>
      <c r="G50" s="22"/>
      <c r="H50" s="22"/>
      <c r="I50" s="49"/>
      <c r="J50" s="49"/>
    </row>
    <row r="51" spans="1:10" ht="15">
      <c r="A51" s="24" t="s">
        <v>117</v>
      </c>
      <c r="B51" s="22" t="s">
        <v>118</v>
      </c>
      <c r="C51" s="22"/>
      <c r="D51" s="22"/>
      <c r="E51" s="22"/>
      <c r="F51" s="22"/>
      <c r="G51" s="22"/>
      <c r="H51" s="22"/>
      <c r="I51" s="49"/>
      <c r="J51" s="49"/>
    </row>
    <row r="52" spans="1:10" ht="15">
      <c r="A52" s="24" t="s">
        <v>119</v>
      </c>
      <c r="B52" s="22" t="s">
        <v>120</v>
      </c>
      <c r="C52" s="22">
        <v>1066</v>
      </c>
      <c r="D52" s="22">
        <v>1066</v>
      </c>
      <c r="E52" s="22">
        <v>1532</v>
      </c>
      <c r="F52" s="22">
        <v>1482</v>
      </c>
      <c r="G52" s="22">
        <v>1482</v>
      </c>
      <c r="H52" s="22"/>
      <c r="I52" s="49">
        <v>666</v>
      </c>
      <c r="J52" s="49">
        <v>866</v>
      </c>
    </row>
    <row r="53" spans="1:10" ht="25.5">
      <c r="A53" s="28" t="s">
        <v>121</v>
      </c>
      <c r="B53" s="26" t="s">
        <v>122</v>
      </c>
      <c r="C53" s="26">
        <v>2627</v>
      </c>
      <c r="D53" s="26">
        <v>2627</v>
      </c>
      <c r="E53" s="26">
        <f>SUM(E48:E52)</f>
        <v>3305</v>
      </c>
      <c r="F53" s="26">
        <v>3255</v>
      </c>
      <c r="G53" s="26">
        <f>SUM(G48:G52)</f>
        <v>3080</v>
      </c>
      <c r="H53" s="26">
        <f>SUM(H48:H52)</f>
        <v>175</v>
      </c>
      <c r="I53" s="50">
        <f>SUM(I45+I46+I47+I48+I49+I50+I51+I52)</f>
        <v>2439</v>
      </c>
      <c r="J53" s="50">
        <v>866</v>
      </c>
    </row>
    <row r="54" spans="1:10" ht="15">
      <c r="A54" s="31" t="s">
        <v>123</v>
      </c>
      <c r="B54" s="30" t="s">
        <v>124</v>
      </c>
      <c r="C54" s="30">
        <v>8352</v>
      </c>
      <c r="D54" s="30">
        <v>8352</v>
      </c>
      <c r="E54" s="30">
        <f>SUM(E33+E36+E44+E47+E53)</f>
        <v>10629</v>
      </c>
      <c r="F54" s="30">
        <v>8689</v>
      </c>
      <c r="G54" s="30">
        <f>SUM(G33+G36+G44+G47+G53)</f>
        <v>7864</v>
      </c>
      <c r="H54" s="30">
        <f>SUM(H33+H36+H44+H47+H53)</f>
        <v>825</v>
      </c>
      <c r="I54" s="50">
        <f>SUM(I33+I36+I44+I47+I53)</f>
        <v>9763</v>
      </c>
      <c r="J54" s="50">
        <f>SUM(J33+J36+J44+J47+J53)</f>
        <v>866</v>
      </c>
    </row>
    <row r="55" spans="1:10" ht="15">
      <c r="A55" s="33" t="s">
        <v>125</v>
      </c>
      <c r="B55" s="22" t="s">
        <v>126</v>
      </c>
      <c r="C55" s="22"/>
      <c r="D55" s="22"/>
      <c r="E55" s="22"/>
      <c r="F55" s="22"/>
      <c r="G55" s="22"/>
      <c r="H55" s="22"/>
      <c r="I55" s="49"/>
      <c r="J55" s="49"/>
    </row>
    <row r="56" spans="1:10" ht="15">
      <c r="A56" s="33" t="s">
        <v>127</v>
      </c>
      <c r="B56" s="22" t="s">
        <v>128</v>
      </c>
      <c r="C56" s="22"/>
      <c r="D56" s="22"/>
      <c r="E56" s="22">
        <v>35</v>
      </c>
      <c r="F56" s="22">
        <v>35</v>
      </c>
      <c r="G56" s="22">
        <v>35</v>
      </c>
      <c r="H56" s="22"/>
      <c r="I56" s="49">
        <v>35</v>
      </c>
      <c r="J56" s="49"/>
    </row>
    <row r="57" spans="1:10" ht="15">
      <c r="A57" s="34" t="s">
        <v>129</v>
      </c>
      <c r="B57" s="22" t="s">
        <v>130</v>
      </c>
      <c r="C57" s="22"/>
      <c r="D57" s="22"/>
      <c r="E57" s="22"/>
      <c r="F57" s="22"/>
      <c r="G57" s="22"/>
      <c r="H57" s="22"/>
      <c r="I57" s="49"/>
      <c r="J57" s="49"/>
    </row>
    <row r="58" spans="1:10" s="128" customFormat="1" ht="25.5">
      <c r="A58" s="17" t="s">
        <v>30</v>
      </c>
      <c r="B58" s="18" t="s">
        <v>31</v>
      </c>
      <c r="C58" s="18" t="s">
        <v>3</v>
      </c>
      <c r="D58" s="18" t="s">
        <v>4</v>
      </c>
      <c r="E58" s="18" t="s">
        <v>264</v>
      </c>
      <c r="F58" s="18" t="s">
        <v>594</v>
      </c>
      <c r="G58" s="18" t="s">
        <v>32</v>
      </c>
      <c r="H58" s="18" t="s">
        <v>624</v>
      </c>
      <c r="I58" s="49"/>
      <c r="J58" s="49"/>
    </row>
    <row r="59" spans="1:10" ht="25.5">
      <c r="A59" s="34" t="s">
        <v>131</v>
      </c>
      <c r="B59" s="22" t="s">
        <v>132</v>
      </c>
      <c r="C59" s="22"/>
      <c r="D59" s="22">
        <v>50</v>
      </c>
      <c r="E59" s="22">
        <v>49</v>
      </c>
      <c r="F59" s="22">
        <v>49</v>
      </c>
      <c r="G59" s="22">
        <v>49</v>
      </c>
      <c r="H59" s="22"/>
      <c r="I59" s="52">
        <v>50</v>
      </c>
      <c r="J59" s="52"/>
    </row>
    <row r="60" spans="1:10" ht="25.5">
      <c r="A60" s="34" t="s">
        <v>133</v>
      </c>
      <c r="B60" s="22" t="s">
        <v>134</v>
      </c>
      <c r="C60" s="22"/>
      <c r="D60" s="22"/>
      <c r="E60" s="22"/>
      <c r="F60" s="22"/>
      <c r="G60" s="22"/>
      <c r="H60" s="22"/>
      <c r="I60" s="49"/>
      <c r="J60" s="49"/>
    </row>
    <row r="61" spans="1:10" ht="15">
      <c r="A61" s="33" t="s">
        <v>135</v>
      </c>
      <c r="B61" s="22" t="s">
        <v>136</v>
      </c>
      <c r="C61" s="22"/>
      <c r="D61" s="22"/>
      <c r="E61" s="22">
        <v>20</v>
      </c>
      <c r="F61" s="22">
        <v>20</v>
      </c>
      <c r="G61" s="22">
        <v>20</v>
      </c>
      <c r="H61" s="22"/>
      <c r="I61" s="49">
        <v>20</v>
      </c>
      <c r="J61" s="49"/>
    </row>
    <row r="62" spans="1:10" ht="15">
      <c r="A62" s="33" t="s">
        <v>137</v>
      </c>
      <c r="B62" s="22" t="s">
        <v>138</v>
      </c>
      <c r="C62" s="22"/>
      <c r="D62" s="22"/>
      <c r="E62" s="22"/>
      <c r="F62" s="22"/>
      <c r="G62" s="22"/>
      <c r="H62" s="22"/>
      <c r="I62" s="49"/>
      <c r="J62" s="49"/>
    </row>
    <row r="63" spans="1:10" ht="15">
      <c r="A63" s="33" t="s">
        <v>139</v>
      </c>
      <c r="B63" s="22" t="s">
        <v>140</v>
      </c>
      <c r="C63" s="22">
        <v>330</v>
      </c>
      <c r="D63" s="22">
        <v>280</v>
      </c>
      <c r="E63" s="22">
        <v>330</v>
      </c>
      <c r="F63" s="22">
        <v>257</v>
      </c>
      <c r="G63" s="22">
        <v>257</v>
      </c>
      <c r="H63" s="22"/>
      <c r="I63" s="49">
        <v>330</v>
      </c>
      <c r="J63" s="49"/>
    </row>
    <row r="64" spans="1:10" ht="15">
      <c r="A64" s="35" t="s">
        <v>141</v>
      </c>
      <c r="B64" s="30" t="s">
        <v>142</v>
      </c>
      <c r="C64" s="30">
        <v>330</v>
      </c>
      <c r="D64" s="30">
        <v>330</v>
      </c>
      <c r="E64" s="30">
        <f>SUM(E55:E63)</f>
        <v>434</v>
      </c>
      <c r="F64" s="30">
        <v>361</v>
      </c>
      <c r="G64" s="30">
        <f>SUM(G55:G63)</f>
        <v>361</v>
      </c>
      <c r="H64" s="30"/>
      <c r="I64" s="50">
        <f>SUM(I55:I63)</f>
        <v>435</v>
      </c>
      <c r="J64" s="50">
        <v>0</v>
      </c>
    </row>
    <row r="65" spans="1:10" ht="15">
      <c r="A65" s="36" t="s">
        <v>143</v>
      </c>
      <c r="B65" s="22" t="s">
        <v>144</v>
      </c>
      <c r="C65" s="22"/>
      <c r="D65" s="22"/>
      <c r="E65" s="22"/>
      <c r="F65" s="22"/>
      <c r="G65" s="22"/>
      <c r="H65" s="22"/>
      <c r="I65" s="49"/>
      <c r="J65" s="49"/>
    </row>
    <row r="66" spans="1:10" ht="15">
      <c r="A66" s="36" t="s">
        <v>145</v>
      </c>
      <c r="B66" s="22" t="s">
        <v>146</v>
      </c>
      <c r="C66" s="22"/>
      <c r="D66" s="22"/>
      <c r="E66" s="22"/>
      <c r="F66" s="22"/>
      <c r="G66" s="22"/>
      <c r="H66" s="22"/>
      <c r="I66" s="49"/>
      <c r="J66" s="49"/>
    </row>
    <row r="67" spans="1:10" ht="38.25">
      <c r="A67" s="36" t="s">
        <v>147</v>
      </c>
      <c r="B67" s="22" t="s">
        <v>148</v>
      </c>
      <c r="C67" s="22"/>
      <c r="D67" s="22"/>
      <c r="E67" s="22"/>
      <c r="F67" s="22"/>
      <c r="G67" s="22"/>
      <c r="H67" s="22"/>
      <c r="I67" s="49"/>
      <c r="J67" s="49"/>
    </row>
    <row r="68" spans="1:10" ht="25.5">
      <c r="A68" s="36" t="s">
        <v>149</v>
      </c>
      <c r="B68" s="22" t="s">
        <v>150</v>
      </c>
      <c r="C68" s="22"/>
      <c r="D68" s="22"/>
      <c r="E68" s="22"/>
      <c r="F68" s="22"/>
      <c r="G68" s="22"/>
      <c r="H68" s="22"/>
      <c r="I68" s="49"/>
      <c r="J68" s="49"/>
    </row>
    <row r="69" spans="1:10" ht="38.25">
      <c r="A69" s="36" t="s">
        <v>151</v>
      </c>
      <c r="B69" s="22" t="s">
        <v>152</v>
      </c>
      <c r="C69" s="22"/>
      <c r="D69" s="22"/>
      <c r="E69" s="22"/>
      <c r="F69" s="22"/>
      <c r="G69" s="22"/>
      <c r="H69" s="22"/>
      <c r="I69" s="49"/>
      <c r="J69" s="49"/>
    </row>
    <row r="70" spans="1:10" ht="25.5">
      <c r="A70" s="36" t="s">
        <v>153</v>
      </c>
      <c r="B70" s="22" t="s">
        <v>154</v>
      </c>
      <c r="C70" s="22">
        <v>180</v>
      </c>
      <c r="D70" s="22">
        <v>180</v>
      </c>
      <c r="E70" s="22">
        <v>180</v>
      </c>
      <c r="F70" s="22">
        <v>147</v>
      </c>
      <c r="G70" s="22"/>
      <c r="H70" s="22">
        <v>147</v>
      </c>
      <c r="I70" s="49"/>
      <c r="J70" s="49">
        <v>180</v>
      </c>
    </row>
    <row r="71" spans="1:10" ht="38.25">
      <c r="A71" s="36" t="s">
        <v>155</v>
      </c>
      <c r="B71" s="22" t="s">
        <v>156</v>
      </c>
      <c r="C71" s="22"/>
      <c r="D71" s="22"/>
      <c r="E71" s="22"/>
      <c r="F71" s="22"/>
      <c r="G71" s="22"/>
      <c r="H71" s="22"/>
      <c r="I71" s="49"/>
      <c r="J71" s="49"/>
    </row>
    <row r="72" spans="1:10" ht="25.5">
      <c r="A72" s="36" t="s">
        <v>157</v>
      </c>
      <c r="B72" s="22" t="s">
        <v>158</v>
      </c>
      <c r="C72" s="22"/>
      <c r="D72" s="22"/>
      <c r="E72" s="22"/>
      <c r="F72" s="22"/>
      <c r="G72" s="22"/>
      <c r="H72" s="22"/>
      <c r="I72" s="49"/>
      <c r="J72" s="49"/>
    </row>
    <row r="73" spans="1:10" ht="15">
      <c r="A73" s="36" t="s">
        <v>159</v>
      </c>
      <c r="B73" s="22" t="s">
        <v>160</v>
      </c>
      <c r="C73" s="22"/>
      <c r="D73" s="22"/>
      <c r="E73" s="22"/>
      <c r="F73" s="22"/>
      <c r="G73" s="22"/>
      <c r="H73" s="22"/>
      <c r="I73" s="49"/>
      <c r="J73" s="49"/>
    </row>
    <row r="74" spans="1:10" ht="15">
      <c r="A74" s="37" t="s">
        <v>161</v>
      </c>
      <c r="B74" s="22" t="s">
        <v>162</v>
      </c>
      <c r="C74" s="22"/>
      <c r="D74" s="22"/>
      <c r="E74" s="22"/>
      <c r="F74" s="22"/>
      <c r="G74" s="22"/>
      <c r="H74" s="22"/>
      <c r="I74" s="49"/>
      <c r="J74" s="49"/>
    </row>
    <row r="75" spans="1:10" ht="25.5">
      <c r="A75" s="36" t="s">
        <v>163</v>
      </c>
      <c r="B75" s="22" t="s">
        <v>164</v>
      </c>
      <c r="C75" s="22">
        <v>99</v>
      </c>
      <c r="D75" s="22">
        <v>99</v>
      </c>
      <c r="E75" s="22">
        <v>99</v>
      </c>
      <c r="F75" s="22">
        <v>65</v>
      </c>
      <c r="G75" s="22"/>
      <c r="H75" s="22">
        <v>65</v>
      </c>
      <c r="I75" s="49"/>
      <c r="J75" s="49">
        <v>99</v>
      </c>
    </row>
    <row r="76" spans="1:10" ht="15">
      <c r="A76" s="37" t="s">
        <v>165</v>
      </c>
      <c r="B76" s="22" t="s">
        <v>166</v>
      </c>
      <c r="C76" s="22">
        <v>44201</v>
      </c>
      <c r="D76" s="22">
        <v>44816</v>
      </c>
      <c r="E76" s="22">
        <v>40653</v>
      </c>
      <c r="F76" s="22"/>
      <c r="G76" s="22"/>
      <c r="H76" s="22"/>
      <c r="I76" s="49">
        <v>40653</v>
      </c>
      <c r="J76" s="49">
        <f>SUM(J65:J75)</f>
        <v>279</v>
      </c>
    </row>
    <row r="77" spans="1:10" ht="15">
      <c r="A77" s="37" t="s">
        <v>167</v>
      </c>
      <c r="B77" s="22" t="s">
        <v>166</v>
      </c>
      <c r="C77" s="22"/>
      <c r="D77" s="22"/>
      <c r="E77" s="22"/>
      <c r="F77" s="22"/>
      <c r="G77" s="22"/>
      <c r="H77" s="22"/>
      <c r="I77" s="49"/>
      <c r="J77" s="49"/>
    </row>
    <row r="78" spans="1:10" ht="15">
      <c r="A78" s="35" t="s">
        <v>168</v>
      </c>
      <c r="B78" s="30" t="s">
        <v>169</v>
      </c>
      <c r="C78" s="30">
        <v>44480</v>
      </c>
      <c r="D78" s="30">
        <v>45095</v>
      </c>
      <c r="E78" s="30">
        <f>SUM(E65:E77)</f>
        <v>40932</v>
      </c>
      <c r="F78" s="30">
        <v>212</v>
      </c>
      <c r="G78" s="30">
        <f>SUM(G65:G77)</f>
        <v>0</v>
      </c>
      <c r="H78" s="30">
        <f>SUM(H65:H77)</f>
        <v>212</v>
      </c>
      <c r="I78" s="50">
        <f>SUM(I65:I77)</f>
        <v>40653</v>
      </c>
      <c r="J78" s="50">
        <v>279</v>
      </c>
    </row>
    <row r="79" spans="1:10" s="183" customFormat="1" ht="15.75">
      <c r="A79" s="222" t="s">
        <v>170</v>
      </c>
      <c r="B79" s="223"/>
      <c r="C79" s="223">
        <v>54890</v>
      </c>
      <c r="D79" s="223">
        <v>56010</v>
      </c>
      <c r="E79" s="223">
        <f>SUM(E28+E29+E54+E64+E78)</f>
        <v>55099</v>
      </c>
      <c r="F79" s="223">
        <f>SUM(F28+F29+F54+F64+F78)</f>
        <v>12315</v>
      </c>
      <c r="G79" s="223">
        <f>SUM(G28+G29+G54+G64+G78)</f>
        <v>11278</v>
      </c>
      <c r="H79" s="223">
        <f>SUM(H28+H29+H54+H64+H78)</f>
        <v>1037</v>
      </c>
      <c r="I79" s="229">
        <v>54177</v>
      </c>
      <c r="J79" s="229">
        <v>1833</v>
      </c>
    </row>
    <row r="80" spans="1:10" ht="15">
      <c r="A80" s="38" t="s">
        <v>171</v>
      </c>
      <c r="B80" s="22" t="s">
        <v>172</v>
      </c>
      <c r="C80" s="22"/>
      <c r="D80" s="22"/>
      <c r="E80" s="22">
        <v>157</v>
      </c>
      <c r="F80" s="22">
        <v>157</v>
      </c>
      <c r="G80" s="22">
        <v>157</v>
      </c>
      <c r="H80" s="22"/>
      <c r="I80" s="49">
        <v>157</v>
      </c>
      <c r="J80" s="49"/>
    </row>
    <row r="81" spans="1:10" ht="15">
      <c r="A81" s="38" t="s">
        <v>173</v>
      </c>
      <c r="B81" s="22" t="s">
        <v>174</v>
      </c>
      <c r="C81" s="22"/>
      <c r="D81" s="22"/>
      <c r="E81" s="22">
        <v>264</v>
      </c>
      <c r="F81" s="22">
        <v>264</v>
      </c>
      <c r="G81" s="22">
        <v>264</v>
      </c>
      <c r="H81" s="22"/>
      <c r="I81" s="49">
        <v>264</v>
      </c>
      <c r="J81" s="49"/>
    </row>
    <row r="82" spans="1:10" ht="15">
      <c r="A82" s="38" t="s">
        <v>175</v>
      </c>
      <c r="B82" s="22" t="s">
        <v>176</v>
      </c>
      <c r="C82" s="22"/>
      <c r="D82" s="22"/>
      <c r="E82" s="22">
        <v>4</v>
      </c>
      <c r="F82" s="22">
        <v>4</v>
      </c>
      <c r="G82" s="22">
        <v>4</v>
      </c>
      <c r="H82" s="22"/>
      <c r="I82" s="49">
        <v>4</v>
      </c>
      <c r="J82" s="49"/>
    </row>
    <row r="83" spans="1:10" ht="15">
      <c r="A83" s="38" t="s">
        <v>177</v>
      </c>
      <c r="B83" s="22" t="s">
        <v>178</v>
      </c>
      <c r="C83" s="22">
        <v>236</v>
      </c>
      <c r="D83" s="22">
        <v>348</v>
      </c>
      <c r="E83" s="22">
        <v>554</v>
      </c>
      <c r="F83" s="22">
        <v>554</v>
      </c>
      <c r="G83" s="22">
        <v>554</v>
      </c>
      <c r="H83" s="22"/>
      <c r="I83" s="49">
        <v>554</v>
      </c>
      <c r="J83" s="49"/>
    </row>
    <row r="84" spans="1:10" ht="15">
      <c r="A84" s="27" t="s">
        <v>179</v>
      </c>
      <c r="B84" s="22" t="s">
        <v>180</v>
      </c>
      <c r="C84" s="22"/>
      <c r="D84" s="22"/>
      <c r="E84" s="22"/>
      <c r="F84" s="22"/>
      <c r="G84" s="22"/>
      <c r="H84" s="22"/>
      <c r="I84" s="49"/>
      <c r="J84" s="49"/>
    </row>
    <row r="85" spans="1:10" ht="15">
      <c r="A85" s="27" t="s">
        <v>181</v>
      </c>
      <c r="B85" s="22" t="s">
        <v>182</v>
      </c>
      <c r="C85" s="22"/>
      <c r="D85" s="22"/>
      <c r="E85" s="22"/>
      <c r="F85" s="22"/>
      <c r="G85" s="22"/>
      <c r="H85" s="22"/>
      <c r="I85" s="49"/>
      <c r="J85" s="49"/>
    </row>
    <row r="86" spans="1:10" ht="15">
      <c r="A86" s="27" t="s">
        <v>183</v>
      </c>
      <c r="B86" s="22" t="s">
        <v>184</v>
      </c>
      <c r="C86" s="22">
        <v>64</v>
      </c>
      <c r="D86" s="22">
        <v>94</v>
      </c>
      <c r="E86" s="22">
        <v>264</v>
      </c>
      <c r="F86" s="22">
        <v>264</v>
      </c>
      <c r="G86" s="22">
        <v>264</v>
      </c>
      <c r="H86" s="22"/>
      <c r="I86" s="49">
        <v>264</v>
      </c>
      <c r="J86" s="49"/>
    </row>
    <row r="87" spans="1:10" ht="15">
      <c r="A87" s="39" t="s">
        <v>185</v>
      </c>
      <c r="B87" s="30" t="s">
        <v>186</v>
      </c>
      <c r="C87" s="30">
        <v>300</v>
      </c>
      <c r="D87" s="30">
        <v>442</v>
      </c>
      <c r="E87" s="30">
        <f>SUM(E80:E86)</f>
        <v>1243</v>
      </c>
      <c r="F87" s="30">
        <v>1243</v>
      </c>
      <c r="G87" s="30">
        <f>SUM(G80+G81+G82+G83+G84+G85+G86)</f>
        <v>1243</v>
      </c>
      <c r="H87" s="30">
        <f>SUM(H80+H81+H82+H83+H84+H85+H86)</f>
        <v>0</v>
      </c>
      <c r="I87" s="50">
        <f>SUM(I80:I86)</f>
        <v>1243</v>
      </c>
      <c r="J87" s="50">
        <v>0</v>
      </c>
    </row>
    <row r="88" spans="1:10" ht="15">
      <c r="A88" s="33" t="s">
        <v>187</v>
      </c>
      <c r="B88" s="22" t="s">
        <v>188</v>
      </c>
      <c r="C88" s="22">
        <v>15000</v>
      </c>
      <c r="D88" s="22">
        <v>17181</v>
      </c>
      <c r="E88" s="22">
        <v>5109</v>
      </c>
      <c r="F88" s="22">
        <v>5109</v>
      </c>
      <c r="G88" s="22">
        <v>5109</v>
      </c>
      <c r="H88" s="22"/>
      <c r="I88" s="49">
        <v>5109</v>
      </c>
      <c r="J88" s="49"/>
    </row>
    <row r="89" spans="1:10" ht="15">
      <c r="A89" s="33" t="s">
        <v>189</v>
      </c>
      <c r="B89" s="22" t="s">
        <v>190</v>
      </c>
      <c r="C89" s="22"/>
      <c r="D89" s="22"/>
      <c r="E89" s="22"/>
      <c r="F89" s="22"/>
      <c r="G89" s="22"/>
      <c r="H89" s="22"/>
      <c r="I89" s="49"/>
      <c r="J89" s="49"/>
    </row>
    <row r="90" spans="1:10" ht="15">
      <c r="A90" s="33" t="s">
        <v>191</v>
      </c>
      <c r="B90" s="22" t="s">
        <v>192</v>
      </c>
      <c r="C90" s="22">
        <v>390</v>
      </c>
      <c r="D90" s="22">
        <v>390</v>
      </c>
      <c r="E90" s="22">
        <v>390</v>
      </c>
      <c r="F90" s="22"/>
      <c r="G90" s="22"/>
      <c r="H90" s="22"/>
      <c r="I90" s="49">
        <v>390</v>
      </c>
      <c r="J90" s="49"/>
    </row>
    <row r="91" spans="1:10" ht="25.5">
      <c r="A91" s="33" t="s">
        <v>193</v>
      </c>
      <c r="B91" s="22" t="s">
        <v>194</v>
      </c>
      <c r="C91" s="22">
        <v>4357</v>
      </c>
      <c r="D91" s="22">
        <v>4984</v>
      </c>
      <c r="E91" s="22">
        <v>1534</v>
      </c>
      <c r="F91" s="22">
        <v>627</v>
      </c>
      <c r="G91" s="22">
        <v>627</v>
      </c>
      <c r="H91" s="22"/>
      <c r="I91" s="49">
        <v>1534</v>
      </c>
      <c r="J91" s="49"/>
    </row>
    <row r="92" spans="1:10" ht="15">
      <c r="A92" s="35" t="s">
        <v>195</v>
      </c>
      <c r="B92" s="30" t="s">
        <v>196</v>
      </c>
      <c r="C92" s="30">
        <v>19747</v>
      </c>
      <c r="D92" s="30">
        <v>22555</v>
      </c>
      <c r="E92" s="30">
        <f>SUM(E88+E89+E90+E91)</f>
        <v>7033</v>
      </c>
      <c r="F92" s="30">
        <v>5736</v>
      </c>
      <c r="G92" s="30">
        <f>SUM(G88:G91)</f>
        <v>5736</v>
      </c>
      <c r="H92" s="30">
        <f>SUM(H88:H91)</f>
        <v>0</v>
      </c>
      <c r="I92" s="50">
        <f>SUM(I88+I89+I90+I91)</f>
        <v>7033</v>
      </c>
      <c r="J92" s="50">
        <v>0</v>
      </c>
    </row>
    <row r="93" spans="1:10" ht="38.25">
      <c r="A93" s="33" t="s">
        <v>197</v>
      </c>
      <c r="B93" s="22" t="s">
        <v>198</v>
      </c>
      <c r="C93" s="22"/>
      <c r="D93" s="22"/>
      <c r="E93" s="22"/>
      <c r="F93" s="22"/>
      <c r="G93" s="22"/>
      <c r="H93" s="22"/>
      <c r="I93" s="49"/>
      <c r="J93" s="49"/>
    </row>
    <row r="94" spans="1:10" ht="38.25">
      <c r="A94" s="33" t="s">
        <v>199</v>
      </c>
      <c r="B94" s="22" t="s">
        <v>200</v>
      </c>
      <c r="C94" s="22"/>
      <c r="D94" s="22"/>
      <c r="E94" s="22"/>
      <c r="F94" s="22"/>
      <c r="G94" s="22"/>
      <c r="H94" s="22"/>
      <c r="I94" s="49"/>
      <c r="J94" s="49"/>
    </row>
    <row r="95" spans="1:10" ht="38.25">
      <c r="A95" s="33" t="s">
        <v>201</v>
      </c>
      <c r="B95" s="22" t="s">
        <v>202</v>
      </c>
      <c r="C95" s="22"/>
      <c r="D95" s="22"/>
      <c r="E95" s="22"/>
      <c r="F95" s="22"/>
      <c r="G95" s="22"/>
      <c r="H95" s="22"/>
      <c r="I95" s="49"/>
      <c r="J95" s="49"/>
    </row>
    <row r="96" spans="1:10" ht="25.5">
      <c r="A96" s="33" t="s">
        <v>203</v>
      </c>
      <c r="B96" s="22" t="s">
        <v>204</v>
      </c>
      <c r="C96" s="22"/>
      <c r="D96" s="22"/>
      <c r="E96" s="22"/>
      <c r="F96" s="22"/>
      <c r="G96" s="22"/>
      <c r="H96" s="22"/>
      <c r="I96" s="49"/>
      <c r="J96" s="49"/>
    </row>
    <row r="97" spans="1:10" ht="38.25">
      <c r="A97" s="33" t="s">
        <v>205</v>
      </c>
      <c r="B97" s="22" t="s">
        <v>206</v>
      </c>
      <c r="C97" s="22"/>
      <c r="D97" s="22"/>
      <c r="E97" s="22"/>
      <c r="F97" s="22"/>
      <c r="G97" s="22"/>
      <c r="H97" s="22"/>
      <c r="I97" s="49"/>
      <c r="J97" s="49"/>
    </row>
    <row r="98" spans="1:10" ht="38.25">
      <c r="A98" s="33" t="s">
        <v>207</v>
      </c>
      <c r="B98" s="22" t="s">
        <v>208</v>
      </c>
      <c r="C98" s="22"/>
      <c r="D98" s="22"/>
      <c r="E98" s="22">
        <v>2000</v>
      </c>
      <c r="F98" s="22">
        <v>2000</v>
      </c>
      <c r="G98" s="22"/>
      <c r="H98" s="22">
        <v>2000</v>
      </c>
      <c r="I98" s="49"/>
      <c r="J98" s="49">
        <v>2000</v>
      </c>
    </row>
    <row r="99" spans="1:10" ht="15">
      <c r="A99" s="33" t="s">
        <v>209</v>
      </c>
      <c r="B99" s="22" t="s">
        <v>210</v>
      </c>
      <c r="C99" s="22">
        <v>200</v>
      </c>
      <c r="D99" s="22">
        <v>200</v>
      </c>
      <c r="E99" s="22">
        <v>200</v>
      </c>
      <c r="F99" s="22"/>
      <c r="G99" s="22"/>
      <c r="H99" s="22"/>
      <c r="I99" s="49"/>
      <c r="J99" s="49">
        <v>200</v>
      </c>
    </row>
    <row r="100" spans="1:10" ht="25.5">
      <c r="A100" s="33" t="s">
        <v>211</v>
      </c>
      <c r="B100" s="22" t="s">
        <v>212</v>
      </c>
      <c r="C100" s="22"/>
      <c r="D100" s="22"/>
      <c r="E100" s="22">
        <v>100</v>
      </c>
      <c r="F100" s="22">
        <v>100</v>
      </c>
      <c r="G100" s="22"/>
      <c r="H100" s="22">
        <v>100</v>
      </c>
      <c r="I100" s="49"/>
      <c r="J100" s="49">
        <v>100</v>
      </c>
    </row>
    <row r="101" spans="1:10" s="128" customFormat="1" ht="25.5">
      <c r="A101" s="17" t="s">
        <v>30</v>
      </c>
      <c r="B101" s="18" t="s">
        <v>31</v>
      </c>
      <c r="C101" s="18" t="s">
        <v>3</v>
      </c>
      <c r="D101" s="18" t="s">
        <v>4</v>
      </c>
      <c r="E101" s="18" t="s">
        <v>264</v>
      </c>
      <c r="F101" s="18" t="s">
        <v>594</v>
      </c>
      <c r="G101" s="18" t="s">
        <v>32</v>
      </c>
      <c r="H101" s="18" t="s">
        <v>624</v>
      </c>
      <c r="I101" s="49"/>
      <c r="J101" s="49"/>
    </row>
    <row r="102" spans="1:10" ht="15">
      <c r="A102" s="35" t="s">
        <v>213</v>
      </c>
      <c r="B102" s="30" t="s">
        <v>214</v>
      </c>
      <c r="C102" s="30"/>
      <c r="D102" s="30">
        <v>200</v>
      </c>
      <c r="E102" s="30">
        <v>2300</v>
      </c>
      <c r="F102" s="30">
        <f>SUM(F98:F100)</f>
        <v>2100</v>
      </c>
      <c r="G102" s="30">
        <f>SUM(G93:G100)</f>
        <v>0</v>
      </c>
      <c r="H102" s="30">
        <f>SUM(H93:H100)</f>
        <v>2100</v>
      </c>
      <c r="I102" s="50"/>
      <c r="J102" s="3">
        <f>SUM(J98:J100)</f>
        <v>2300</v>
      </c>
    </row>
    <row r="103" spans="1:10" s="183" customFormat="1" ht="15.75">
      <c r="A103" s="222" t="s">
        <v>215</v>
      </c>
      <c r="B103" s="223"/>
      <c r="C103" s="223">
        <v>20247</v>
      </c>
      <c r="D103" s="223">
        <v>23197</v>
      </c>
      <c r="E103" s="223">
        <f>SUM(E87+E92+E102)</f>
        <v>10576</v>
      </c>
      <c r="F103" s="223">
        <f>SUM(F87+F92+F102)</f>
        <v>9079</v>
      </c>
      <c r="G103" s="223">
        <f>SUM(G87+G92+G102)</f>
        <v>6979</v>
      </c>
      <c r="H103" s="223">
        <f>SUM(H87+H92+H102)</f>
        <v>2100</v>
      </c>
      <c r="I103" s="220">
        <f>SUM(I87+I92)</f>
        <v>8276</v>
      </c>
      <c r="J103" s="220">
        <f>SUM(J102)</f>
        <v>2300</v>
      </c>
    </row>
    <row r="104" spans="1:10" s="183" customFormat="1" ht="15.75">
      <c r="A104" s="59" t="s">
        <v>216</v>
      </c>
      <c r="B104" s="224" t="s">
        <v>217</v>
      </c>
      <c r="C104" s="224">
        <v>75137</v>
      </c>
      <c r="D104" s="224">
        <v>79207</v>
      </c>
      <c r="E104" s="224">
        <f>SUM(E79+E103)</f>
        <v>65675</v>
      </c>
      <c r="F104" s="224">
        <f>SUM(F79+F103)</f>
        <v>21394</v>
      </c>
      <c r="G104" s="224">
        <f>SUM(G79+G103)</f>
        <v>18257</v>
      </c>
      <c r="H104" s="224">
        <f>SUM(H79+H103)</f>
        <v>3137</v>
      </c>
      <c r="I104" s="220">
        <v>77174</v>
      </c>
      <c r="J104" s="220">
        <v>2033</v>
      </c>
    </row>
    <row r="105" spans="1:10" ht="15">
      <c r="A105" s="33" t="s">
        <v>218</v>
      </c>
      <c r="B105" s="24" t="s">
        <v>219</v>
      </c>
      <c r="C105" s="24"/>
      <c r="D105" s="24"/>
      <c r="E105" s="24"/>
      <c r="F105" s="24"/>
      <c r="G105" s="24"/>
      <c r="H105" s="24"/>
      <c r="I105" s="45"/>
      <c r="J105" s="45"/>
    </row>
    <row r="106" spans="1:10" ht="25.5">
      <c r="A106" s="33" t="s">
        <v>220</v>
      </c>
      <c r="B106" s="24" t="s">
        <v>221</v>
      </c>
      <c r="C106" s="24"/>
      <c r="D106" s="24"/>
      <c r="E106" s="24"/>
      <c r="F106" s="24"/>
      <c r="G106" s="24"/>
      <c r="H106" s="24"/>
      <c r="I106" s="45"/>
      <c r="J106" s="45"/>
    </row>
    <row r="107" spans="1:10" ht="15">
      <c r="A107" s="33" t="s">
        <v>222</v>
      </c>
      <c r="B107" s="24" t="s">
        <v>223</v>
      </c>
      <c r="C107" s="24"/>
      <c r="D107" s="24"/>
      <c r="E107" s="24"/>
      <c r="F107" s="24"/>
      <c r="G107" s="24"/>
      <c r="H107" s="24"/>
      <c r="I107" s="45"/>
      <c r="J107" s="45"/>
    </row>
    <row r="108" spans="1:10" ht="25.5">
      <c r="A108" s="40" t="s">
        <v>224</v>
      </c>
      <c r="B108" s="28" t="s">
        <v>225</v>
      </c>
      <c r="C108" s="28"/>
      <c r="D108" s="28"/>
      <c r="E108" s="28"/>
      <c r="F108" s="28"/>
      <c r="G108" s="28"/>
      <c r="H108" s="28"/>
      <c r="I108" s="44"/>
      <c r="J108" s="44"/>
    </row>
    <row r="109" spans="1:10" ht="15">
      <c r="A109" s="41" t="s">
        <v>226</v>
      </c>
      <c r="B109" s="24" t="s">
        <v>227</v>
      </c>
      <c r="C109" s="24"/>
      <c r="D109" s="24"/>
      <c r="E109" s="24"/>
      <c r="F109" s="24"/>
      <c r="G109" s="24"/>
      <c r="H109" s="24"/>
      <c r="I109" s="47"/>
      <c r="J109" s="37"/>
    </row>
    <row r="110" spans="1:10" ht="15">
      <c r="A110" s="41" t="s">
        <v>228</v>
      </c>
      <c r="B110" s="24" t="s">
        <v>229</v>
      </c>
      <c r="C110" s="24"/>
      <c r="D110" s="24"/>
      <c r="E110" s="24"/>
      <c r="F110" s="24"/>
      <c r="G110" s="24"/>
      <c r="H110" s="24"/>
      <c r="I110" s="47"/>
      <c r="J110" s="37"/>
    </row>
    <row r="111" spans="1:10" ht="25.5">
      <c r="A111" s="33" t="s">
        <v>230</v>
      </c>
      <c r="B111" s="24" t="s">
        <v>231</v>
      </c>
      <c r="C111" s="24"/>
      <c r="D111" s="24"/>
      <c r="E111" s="24"/>
      <c r="F111" s="24"/>
      <c r="G111" s="24"/>
      <c r="H111" s="24"/>
      <c r="I111" s="45"/>
      <c r="J111" s="36"/>
    </row>
    <row r="112" spans="1:10" ht="25.5">
      <c r="A112" s="33" t="s">
        <v>232</v>
      </c>
      <c r="B112" s="24" t="s">
        <v>233</v>
      </c>
      <c r="C112" s="24"/>
      <c r="D112" s="24"/>
      <c r="E112" s="24"/>
      <c r="F112" s="24"/>
      <c r="G112" s="24"/>
      <c r="H112" s="24"/>
      <c r="I112" s="45"/>
      <c r="J112" s="36"/>
    </row>
    <row r="113" spans="1:10" ht="15">
      <c r="A113" s="42" t="s">
        <v>234</v>
      </c>
      <c r="B113" s="28" t="s">
        <v>235</v>
      </c>
      <c r="C113" s="28"/>
      <c r="D113" s="28"/>
      <c r="E113" s="28"/>
      <c r="F113" s="28"/>
      <c r="G113" s="28"/>
      <c r="H113" s="28"/>
      <c r="I113" s="46"/>
      <c r="J113" s="48"/>
    </row>
    <row r="114" spans="1:10" ht="15">
      <c r="A114" s="41" t="s">
        <v>236</v>
      </c>
      <c r="B114" s="24" t="s">
        <v>237</v>
      </c>
      <c r="C114" s="24"/>
      <c r="D114" s="24"/>
      <c r="E114" s="24"/>
      <c r="F114" s="24"/>
      <c r="G114" s="24"/>
      <c r="H114" s="24"/>
      <c r="I114" s="47"/>
      <c r="J114" s="37"/>
    </row>
    <row r="115" spans="1:10" ht="15">
      <c r="A115" s="41" t="s">
        <v>238</v>
      </c>
      <c r="B115" s="24" t="s">
        <v>239</v>
      </c>
      <c r="C115" s="24"/>
      <c r="D115" s="24"/>
      <c r="E115" s="24"/>
      <c r="F115" s="24"/>
      <c r="G115" s="24"/>
      <c r="H115" s="24"/>
      <c r="I115" s="47"/>
      <c r="J115" s="37"/>
    </row>
    <row r="116" spans="1:10" ht="15">
      <c r="A116" s="42" t="s">
        <v>240</v>
      </c>
      <c r="B116" s="28" t="s">
        <v>241</v>
      </c>
      <c r="C116" s="28"/>
      <c r="D116" s="28"/>
      <c r="E116" s="28"/>
      <c r="F116" s="28"/>
      <c r="G116" s="28"/>
      <c r="H116" s="28"/>
      <c r="I116" s="46"/>
      <c r="J116" s="37"/>
    </row>
    <row r="117" spans="1:10" ht="15">
      <c r="A117" s="41" t="s">
        <v>242</v>
      </c>
      <c r="B117" s="24" t="s">
        <v>243</v>
      </c>
      <c r="C117" s="24"/>
      <c r="D117" s="24"/>
      <c r="E117" s="24"/>
      <c r="F117" s="24"/>
      <c r="G117" s="24"/>
      <c r="H117" s="24"/>
      <c r="I117" s="47"/>
      <c r="J117" s="37"/>
    </row>
    <row r="118" spans="1:10" ht="15">
      <c r="A118" s="41" t="s">
        <v>244</v>
      </c>
      <c r="B118" s="24" t="s">
        <v>245</v>
      </c>
      <c r="C118" s="24"/>
      <c r="D118" s="24"/>
      <c r="E118" s="24"/>
      <c r="F118" s="24"/>
      <c r="G118" s="24"/>
      <c r="H118" s="24"/>
      <c r="I118" s="47"/>
      <c r="J118" s="37"/>
    </row>
    <row r="119" spans="1:10" ht="15">
      <c r="A119" s="41" t="s">
        <v>246</v>
      </c>
      <c r="B119" s="24" t="s">
        <v>247</v>
      </c>
      <c r="C119" s="24"/>
      <c r="D119" s="24"/>
      <c r="E119" s="24"/>
      <c r="F119" s="24"/>
      <c r="G119" s="24"/>
      <c r="H119" s="24"/>
      <c r="I119" s="47"/>
      <c r="J119" s="37"/>
    </row>
    <row r="120" spans="1:10" ht="15">
      <c r="A120" s="43" t="s">
        <v>248</v>
      </c>
      <c r="B120" s="31" t="s">
        <v>249</v>
      </c>
      <c r="C120" s="31"/>
      <c r="D120" s="31"/>
      <c r="E120" s="31"/>
      <c r="F120" s="31"/>
      <c r="G120" s="31"/>
      <c r="H120" s="31"/>
      <c r="I120" s="46"/>
      <c r="J120" s="48"/>
    </row>
    <row r="121" spans="1:10" ht="15">
      <c r="A121" s="41" t="s">
        <v>250</v>
      </c>
      <c r="B121" s="24" t="s">
        <v>251</v>
      </c>
      <c r="C121" s="24"/>
      <c r="D121" s="24"/>
      <c r="E121" s="24"/>
      <c r="F121" s="24"/>
      <c r="G121" s="24"/>
      <c r="H121" s="24"/>
      <c r="I121" s="47"/>
      <c r="J121" s="37"/>
    </row>
    <row r="122" spans="1:10" ht="25.5">
      <c r="A122" s="33" t="s">
        <v>252</v>
      </c>
      <c r="B122" s="24" t="s">
        <v>253</v>
      </c>
      <c r="C122" s="24"/>
      <c r="D122" s="24"/>
      <c r="E122" s="24"/>
      <c r="F122" s="24"/>
      <c r="G122" s="24"/>
      <c r="H122" s="24"/>
      <c r="I122" s="45"/>
      <c r="J122" s="36"/>
    </row>
    <row r="123" spans="1:10" ht="15">
      <c r="A123" s="41" t="s">
        <v>254</v>
      </c>
      <c r="B123" s="24" t="s">
        <v>255</v>
      </c>
      <c r="C123" s="24"/>
      <c r="D123" s="24"/>
      <c r="E123" s="24"/>
      <c r="F123" s="24"/>
      <c r="G123" s="24"/>
      <c r="H123" s="24"/>
      <c r="I123" s="47"/>
      <c r="J123" s="37"/>
    </row>
    <row r="124" spans="1:10" ht="15">
      <c r="A124" s="41" t="s">
        <v>256</v>
      </c>
      <c r="B124" s="24" t="s">
        <v>257</v>
      </c>
      <c r="C124" s="24"/>
      <c r="D124" s="24"/>
      <c r="E124" s="24"/>
      <c r="F124" s="24"/>
      <c r="G124" s="24"/>
      <c r="H124" s="24"/>
      <c r="I124" s="47"/>
      <c r="J124" s="37"/>
    </row>
    <row r="125" spans="1:10" ht="15">
      <c r="A125" s="43" t="s">
        <v>258</v>
      </c>
      <c r="B125" s="31" t="s">
        <v>259</v>
      </c>
      <c r="C125" s="31"/>
      <c r="D125" s="31"/>
      <c r="E125" s="31"/>
      <c r="F125" s="31"/>
      <c r="G125" s="31"/>
      <c r="H125" s="31"/>
      <c r="I125" s="46"/>
      <c r="J125" s="48"/>
    </row>
    <row r="126" spans="1:10" ht="25.5">
      <c r="A126" s="33" t="s">
        <v>260</v>
      </c>
      <c r="B126" s="24" t="s">
        <v>261</v>
      </c>
      <c r="C126" s="24"/>
      <c r="D126" s="24"/>
      <c r="E126" s="24"/>
      <c r="F126" s="24"/>
      <c r="G126" s="24"/>
      <c r="H126" s="24"/>
      <c r="I126" s="45"/>
      <c r="J126" s="36"/>
    </row>
    <row r="127" spans="1:10" s="183" customFormat="1" ht="15.75">
      <c r="A127" s="61" t="s">
        <v>262</v>
      </c>
      <c r="B127" s="62" t="s">
        <v>263</v>
      </c>
      <c r="C127" s="62"/>
      <c r="D127" s="62"/>
      <c r="E127" s="62"/>
      <c r="F127" s="62"/>
      <c r="G127" s="62"/>
      <c r="H127" s="62"/>
      <c r="I127" s="225"/>
      <c r="J127" s="226"/>
    </row>
    <row r="128" spans="1:10" s="183" customFormat="1" ht="15.75">
      <c r="A128" s="60" t="s">
        <v>15</v>
      </c>
      <c r="B128" s="63"/>
      <c r="C128" s="60">
        <v>75137</v>
      </c>
      <c r="D128" s="227">
        <v>79207</v>
      </c>
      <c r="E128" s="227">
        <f>SUM(E104+E127)</f>
        <v>65675</v>
      </c>
      <c r="F128" s="227">
        <f>SUM(F104+F127)</f>
        <v>21394</v>
      </c>
      <c r="G128" s="227">
        <f>SUM(G104+G127)</f>
        <v>18257</v>
      </c>
      <c r="H128" s="227">
        <f>SUM(H104+H127)</f>
        <v>3137</v>
      </c>
      <c r="I128" s="228">
        <v>77174</v>
      </c>
      <c r="J128" s="228">
        <v>2033</v>
      </c>
    </row>
  </sheetData>
  <sheetProtection/>
  <mergeCells count="5">
    <mergeCell ref="A5:J5"/>
    <mergeCell ref="A6:J6"/>
    <mergeCell ref="A1:J1"/>
    <mergeCell ref="A3:J3"/>
    <mergeCell ref="A2:J2"/>
  </mergeCells>
  <printOptions horizontalCentered="1"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37.28125" style="0" customWidth="1"/>
    <col min="4" max="4" width="10.140625" style="0" hidden="1" customWidth="1"/>
    <col min="5" max="5" width="10.140625" style="55" customWidth="1"/>
    <col min="6" max="7" width="0" style="0" hidden="1" customWidth="1"/>
    <col min="8" max="8" width="9.140625" style="128" customWidth="1"/>
    <col min="9" max="9" width="11.140625" style="128" customWidth="1"/>
    <col min="10" max="10" width="11.57421875" style="128" bestFit="1" customWidth="1"/>
    <col min="11" max="11" width="10.140625" style="0" hidden="1" customWidth="1"/>
  </cols>
  <sheetData>
    <row r="1" spans="1:11" ht="17.25" customHeight="1">
      <c r="A1" s="242" t="s">
        <v>693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s="128" customFormat="1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243" t="s">
        <v>694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ht="15.75">
      <c r="A4" s="243" t="s">
        <v>692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s="128" customFormat="1" ht="15.75">
      <c r="A5" s="13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51.75">
      <c r="A6" s="17" t="s">
        <v>30</v>
      </c>
      <c r="B6" s="18" t="s">
        <v>265</v>
      </c>
      <c r="C6" s="18" t="s">
        <v>266</v>
      </c>
      <c r="D6" s="18" t="s">
        <v>4</v>
      </c>
      <c r="E6" s="18" t="s">
        <v>695</v>
      </c>
      <c r="F6" s="56" t="s">
        <v>32</v>
      </c>
      <c r="G6" s="56" t="s">
        <v>33</v>
      </c>
      <c r="H6" s="93" t="s">
        <v>594</v>
      </c>
      <c r="I6" s="93" t="s">
        <v>625</v>
      </c>
      <c r="J6" s="93" t="s">
        <v>624</v>
      </c>
      <c r="K6" s="56" t="s">
        <v>34</v>
      </c>
    </row>
    <row r="7" spans="1:11" ht="25.5">
      <c r="A7" s="23" t="s">
        <v>267</v>
      </c>
      <c r="B7" s="27" t="s">
        <v>268</v>
      </c>
      <c r="C7" s="68">
        <v>6752</v>
      </c>
      <c r="D7" s="68">
        <v>6752</v>
      </c>
      <c r="E7" s="68">
        <v>6752</v>
      </c>
      <c r="F7" s="69">
        <v>6752</v>
      </c>
      <c r="G7" s="69"/>
      <c r="H7" s="69">
        <v>6752</v>
      </c>
      <c r="I7" s="69">
        <v>6752</v>
      </c>
      <c r="J7" s="69"/>
      <c r="K7" s="69"/>
    </row>
    <row r="8" spans="1:11" ht="25.5">
      <c r="A8" s="24" t="s">
        <v>269</v>
      </c>
      <c r="B8" s="27" t="s">
        <v>270</v>
      </c>
      <c r="C8" s="68"/>
      <c r="D8" s="68"/>
      <c r="E8" s="68"/>
      <c r="F8" s="69"/>
      <c r="G8" s="69"/>
      <c r="H8" s="69"/>
      <c r="I8" s="69"/>
      <c r="J8" s="69"/>
      <c r="K8" s="69"/>
    </row>
    <row r="9" spans="1:11" ht="25.5">
      <c r="A9" s="24" t="s">
        <v>271</v>
      </c>
      <c r="B9" s="27" t="s">
        <v>272</v>
      </c>
      <c r="C9" s="68">
        <v>600</v>
      </c>
      <c r="D9" s="68">
        <v>600</v>
      </c>
      <c r="E9" s="68">
        <v>618</v>
      </c>
      <c r="F9" s="69">
        <v>600</v>
      </c>
      <c r="G9" s="69"/>
      <c r="H9" s="69">
        <v>618</v>
      </c>
      <c r="I9" s="69">
        <v>618</v>
      </c>
      <c r="J9" s="69"/>
      <c r="K9" s="69"/>
    </row>
    <row r="10" spans="1:11" ht="25.5">
      <c r="A10" s="24" t="s">
        <v>273</v>
      </c>
      <c r="B10" s="27" t="s">
        <v>274</v>
      </c>
      <c r="C10" s="68">
        <v>242</v>
      </c>
      <c r="D10" s="68">
        <v>242</v>
      </c>
      <c r="E10" s="68">
        <v>242</v>
      </c>
      <c r="F10" s="69">
        <v>242</v>
      </c>
      <c r="G10" s="69"/>
      <c r="H10" s="69">
        <v>242</v>
      </c>
      <c r="I10" s="69">
        <v>242</v>
      </c>
      <c r="J10" s="69"/>
      <c r="K10" s="69"/>
    </row>
    <row r="11" spans="1:11" ht="15">
      <c r="A11" s="24" t="s">
        <v>275</v>
      </c>
      <c r="B11" s="27" t="s">
        <v>276</v>
      </c>
      <c r="C11" s="68"/>
      <c r="D11" s="68"/>
      <c r="E11" s="68"/>
      <c r="F11" s="69"/>
      <c r="G11" s="69"/>
      <c r="H11" s="69"/>
      <c r="I11" s="69"/>
      <c r="J11" s="69"/>
      <c r="K11" s="69"/>
    </row>
    <row r="12" spans="1:11" ht="15">
      <c r="A12" s="24" t="s">
        <v>277</v>
      </c>
      <c r="B12" s="27" t="s">
        <v>278</v>
      </c>
      <c r="C12" s="68"/>
      <c r="D12" s="68"/>
      <c r="E12" s="68"/>
      <c r="F12" s="69"/>
      <c r="G12" s="69"/>
      <c r="H12" s="69"/>
      <c r="I12" s="69"/>
      <c r="J12" s="69"/>
      <c r="K12" s="69"/>
    </row>
    <row r="13" spans="1:11" ht="15">
      <c r="A13" s="28" t="s">
        <v>279</v>
      </c>
      <c r="B13" s="57" t="s">
        <v>280</v>
      </c>
      <c r="C13" s="70">
        <v>7594</v>
      </c>
      <c r="D13" s="70">
        <v>7594</v>
      </c>
      <c r="E13" s="70">
        <f>SUM(E7:E12)</f>
        <v>7612</v>
      </c>
      <c r="F13" s="70">
        <v>7594</v>
      </c>
      <c r="G13" s="70">
        <v>0</v>
      </c>
      <c r="H13" s="70">
        <v>7612</v>
      </c>
      <c r="I13" s="70">
        <v>7612</v>
      </c>
      <c r="J13" s="70"/>
      <c r="K13" s="71"/>
    </row>
    <row r="14" spans="1:11" ht="15">
      <c r="A14" s="24" t="s">
        <v>281</v>
      </c>
      <c r="B14" s="27" t="s">
        <v>282</v>
      </c>
      <c r="C14" s="68"/>
      <c r="D14" s="68"/>
      <c r="E14" s="68"/>
      <c r="F14" s="69"/>
      <c r="G14" s="69"/>
      <c r="H14" s="69"/>
      <c r="I14" s="69"/>
      <c r="J14" s="69"/>
      <c r="K14" s="69"/>
    </row>
    <row r="15" spans="1:11" ht="38.25">
      <c r="A15" s="24" t="s">
        <v>283</v>
      </c>
      <c r="B15" s="27" t="s">
        <v>284</v>
      </c>
      <c r="C15" s="68"/>
      <c r="D15" s="68"/>
      <c r="E15" s="68"/>
      <c r="F15" s="69"/>
      <c r="G15" s="69"/>
      <c r="H15" s="69"/>
      <c r="I15" s="69"/>
      <c r="J15" s="69"/>
      <c r="K15" s="69"/>
    </row>
    <row r="16" spans="1:11" ht="38.25">
      <c r="A16" s="24" t="s">
        <v>285</v>
      </c>
      <c r="B16" s="27" t="s">
        <v>286</v>
      </c>
      <c r="C16" s="68"/>
      <c r="D16" s="68"/>
      <c r="E16" s="68"/>
      <c r="F16" s="69"/>
      <c r="G16" s="69"/>
      <c r="H16" s="69"/>
      <c r="I16" s="69"/>
      <c r="J16" s="69"/>
      <c r="K16" s="69"/>
    </row>
    <row r="17" spans="1:11" ht="38.25">
      <c r="A17" s="24" t="s">
        <v>287</v>
      </c>
      <c r="B17" s="27" t="s">
        <v>288</v>
      </c>
      <c r="C17" s="68"/>
      <c r="D17" s="68"/>
      <c r="E17" s="68"/>
      <c r="F17" s="69"/>
      <c r="G17" s="69"/>
      <c r="H17" s="69"/>
      <c r="I17" s="69"/>
      <c r="J17" s="69"/>
      <c r="K17" s="69"/>
    </row>
    <row r="18" spans="1:11" ht="25.5">
      <c r="A18" s="24" t="s">
        <v>289</v>
      </c>
      <c r="B18" s="27" t="s">
        <v>290</v>
      </c>
      <c r="C18" s="68"/>
      <c r="D18" s="68">
        <v>505</v>
      </c>
      <c r="E18" s="68">
        <v>1410</v>
      </c>
      <c r="F18" s="69">
        <v>505</v>
      </c>
      <c r="G18" s="69"/>
      <c r="H18" s="69">
        <v>1410</v>
      </c>
      <c r="I18" s="69">
        <v>1410</v>
      </c>
      <c r="J18" s="69"/>
      <c r="K18" s="69"/>
    </row>
    <row r="19" spans="1:11" ht="28.5">
      <c r="A19" s="31" t="s">
        <v>291</v>
      </c>
      <c r="B19" s="39" t="s">
        <v>292</v>
      </c>
      <c r="C19" s="72">
        <v>7594</v>
      </c>
      <c r="D19" s="72">
        <v>8099</v>
      </c>
      <c r="E19" s="72">
        <f>SUM(E13+E18)</f>
        <v>9022</v>
      </c>
      <c r="F19" s="72">
        <v>8099</v>
      </c>
      <c r="G19" s="72">
        <v>0</v>
      </c>
      <c r="H19" s="72">
        <f>SUM(H13+H18)</f>
        <v>9022</v>
      </c>
      <c r="I19" s="72">
        <f>SUM(I13+I18)</f>
        <v>9022</v>
      </c>
      <c r="J19" s="72"/>
      <c r="K19" s="71">
        <v>0</v>
      </c>
    </row>
    <row r="20" spans="1:11" ht="15">
      <c r="A20" s="24" t="s">
        <v>293</v>
      </c>
      <c r="B20" s="27" t="s">
        <v>294</v>
      </c>
      <c r="C20" s="68"/>
      <c r="D20" s="68">
        <v>2950</v>
      </c>
      <c r="E20" s="68">
        <v>2950</v>
      </c>
      <c r="F20" s="69">
        <v>2950</v>
      </c>
      <c r="G20" s="69"/>
      <c r="H20" s="69">
        <v>2950</v>
      </c>
      <c r="I20" s="69">
        <v>2950</v>
      </c>
      <c r="J20" s="69"/>
      <c r="K20" s="69"/>
    </row>
    <row r="21" spans="1:11" ht="38.25">
      <c r="A21" s="24" t="s">
        <v>295</v>
      </c>
      <c r="B21" s="27" t="s">
        <v>296</v>
      </c>
      <c r="C21" s="68"/>
      <c r="D21" s="68"/>
      <c r="E21" s="68"/>
      <c r="F21" s="69"/>
      <c r="G21" s="69"/>
      <c r="H21" s="69"/>
      <c r="I21" s="69"/>
      <c r="J21" s="69"/>
      <c r="K21" s="69"/>
    </row>
    <row r="22" spans="1:11" ht="38.25">
      <c r="A22" s="24" t="s">
        <v>297</v>
      </c>
      <c r="B22" s="27" t="s">
        <v>298</v>
      </c>
      <c r="C22" s="68"/>
      <c r="D22" s="68">
        <v>77</v>
      </c>
      <c r="E22" s="68">
        <v>277</v>
      </c>
      <c r="F22" s="69">
        <v>77</v>
      </c>
      <c r="G22" s="69"/>
      <c r="H22" s="69">
        <v>277</v>
      </c>
      <c r="I22" s="69"/>
      <c r="J22" s="69">
        <v>277</v>
      </c>
      <c r="K22" s="69"/>
    </row>
    <row r="23" spans="1:11" ht="38.25">
      <c r="A23" s="24" t="s">
        <v>299</v>
      </c>
      <c r="B23" s="27" t="s">
        <v>300</v>
      </c>
      <c r="C23" s="68"/>
      <c r="D23" s="68"/>
      <c r="E23" s="68"/>
      <c r="F23" s="69"/>
      <c r="G23" s="69"/>
      <c r="H23" s="69"/>
      <c r="I23" s="69"/>
      <c r="J23" s="69"/>
      <c r="K23" s="69"/>
    </row>
    <row r="24" spans="1:11" ht="25.5">
      <c r="A24" s="24" t="s">
        <v>301</v>
      </c>
      <c r="B24" s="27" t="s">
        <v>302</v>
      </c>
      <c r="C24" s="68">
        <v>17966</v>
      </c>
      <c r="D24" s="68">
        <v>17966</v>
      </c>
      <c r="E24" s="68">
        <v>2966</v>
      </c>
      <c r="F24" s="69">
        <v>17966</v>
      </c>
      <c r="G24" s="69"/>
      <c r="H24" s="69">
        <v>1376</v>
      </c>
      <c r="I24" s="69">
        <v>1376</v>
      </c>
      <c r="J24" s="69"/>
      <c r="K24" s="69"/>
    </row>
    <row r="25" spans="1:11" ht="28.5">
      <c r="A25" s="31" t="s">
        <v>303</v>
      </c>
      <c r="B25" s="39" t="s">
        <v>304</v>
      </c>
      <c r="C25" s="72">
        <v>17966</v>
      </c>
      <c r="D25" s="72">
        <v>20993</v>
      </c>
      <c r="E25" s="72">
        <f>SUM(E20:E24)</f>
        <v>6193</v>
      </c>
      <c r="F25" s="72">
        <v>20993</v>
      </c>
      <c r="G25" s="72">
        <v>0</v>
      </c>
      <c r="H25" s="72">
        <v>4603</v>
      </c>
      <c r="I25" s="72">
        <f>SUM(I20:I24)</f>
        <v>4326</v>
      </c>
      <c r="J25" s="72">
        <f>SUM(J20:J24)</f>
        <v>277</v>
      </c>
      <c r="K25" s="71">
        <v>0</v>
      </c>
    </row>
    <row r="26" spans="1:11" ht="15">
      <c r="A26" s="24" t="s">
        <v>305</v>
      </c>
      <c r="B26" s="27" t="s">
        <v>306</v>
      </c>
      <c r="C26" s="68"/>
      <c r="D26" s="68"/>
      <c r="E26" s="68"/>
      <c r="F26" s="69"/>
      <c r="G26" s="69"/>
      <c r="H26" s="69"/>
      <c r="I26" s="69"/>
      <c r="J26" s="69"/>
      <c r="K26" s="69"/>
    </row>
    <row r="27" spans="1:11" ht="15">
      <c r="A27" s="24" t="s">
        <v>307</v>
      </c>
      <c r="B27" s="27" t="s">
        <v>308</v>
      </c>
      <c r="C27" s="68"/>
      <c r="D27" s="68"/>
      <c r="E27" s="68"/>
      <c r="F27" s="69"/>
      <c r="G27" s="69"/>
      <c r="H27" s="69"/>
      <c r="I27" s="69"/>
      <c r="J27" s="69"/>
      <c r="K27" s="69"/>
    </row>
    <row r="28" spans="1:11" ht="15">
      <c r="A28" s="28" t="s">
        <v>309</v>
      </c>
      <c r="B28" s="57" t="s">
        <v>310</v>
      </c>
      <c r="C28" s="70"/>
      <c r="D28" s="70"/>
      <c r="E28" s="70"/>
      <c r="F28" s="71"/>
      <c r="G28" s="71"/>
      <c r="H28" s="71"/>
      <c r="I28" s="71"/>
      <c r="J28" s="71"/>
      <c r="K28" s="71"/>
    </row>
    <row r="29" spans="1:11" ht="15">
      <c r="A29" s="24" t="s">
        <v>311</v>
      </c>
      <c r="B29" s="27" t="s">
        <v>312</v>
      </c>
      <c r="C29" s="68"/>
      <c r="D29" s="68"/>
      <c r="E29" s="68"/>
      <c r="F29" s="69"/>
      <c r="G29" s="69"/>
      <c r="H29" s="69"/>
      <c r="I29" s="69"/>
      <c r="J29" s="69"/>
      <c r="K29" s="69"/>
    </row>
    <row r="30" spans="1:11" ht="15">
      <c r="A30" s="24" t="s">
        <v>313</v>
      </c>
      <c r="B30" s="27" t="s">
        <v>314</v>
      </c>
      <c r="C30" s="68"/>
      <c r="D30" s="68"/>
      <c r="E30" s="68"/>
      <c r="F30" s="69"/>
      <c r="G30" s="69"/>
      <c r="H30" s="69"/>
      <c r="I30" s="69"/>
      <c r="J30" s="69"/>
      <c r="K30" s="69"/>
    </row>
    <row r="31" spans="1:11" ht="15">
      <c r="A31" s="28" t="s">
        <v>315</v>
      </c>
      <c r="B31" s="57" t="s">
        <v>316</v>
      </c>
      <c r="C31" s="70">
        <v>450</v>
      </c>
      <c r="D31" s="70">
        <v>450</v>
      </c>
      <c r="E31" s="70">
        <v>450</v>
      </c>
      <c r="F31" s="71">
        <v>450</v>
      </c>
      <c r="G31" s="71"/>
      <c r="H31" s="71">
        <v>418</v>
      </c>
      <c r="I31" s="71">
        <v>418</v>
      </c>
      <c r="J31" s="71"/>
      <c r="K31" s="71"/>
    </row>
    <row r="32" spans="1:11" ht="15">
      <c r="A32" s="24" t="s">
        <v>317</v>
      </c>
      <c r="B32" s="27" t="s">
        <v>318</v>
      </c>
      <c r="C32" s="68"/>
      <c r="D32" s="68"/>
      <c r="E32" s="68"/>
      <c r="F32" s="69"/>
      <c r="G32" s="69"/>
      <c r="H32" s="69"/>
      <c r="I32" s="69"/>
      <c r="J32" s="69"/>
      <c r="K32" s="69"/>
    </row>
    <row r="33" spans="1:11" ht="15">
      <c r="A33" s="24" t="s">
        <v>319</v>
      </c>
      <c r="B33" s="27" t="s">
        <v>320</v>
      </c>
      <c r="C33" s="68"/>
      <c r="D33" s="68"/>
      <c r="E33" s="68"/>
      <c r="F33" s="69"/>
      <c r="G33" s="69"/>
      <c r="H33" s="69"/>
      <c r="I33" s="69"/>
      <c r="J33" s="69"/>
      <c r="K33" s="69"/>
    </row>
    <row r="34" spans="1:11" ht="25.5">
      <c r="A34" s="24" t="s">
        <v>321</v>
      </c>
      <c r="B34" s="27" t="s">
        <v>322</v>
      </c>
      <c r="C34" s="68"/>
      <c r="D34" s="68"/>
      <c r="E34" s="68"/>
      <c r="F34" s="69"/>
      <c r="G34" s="69"/>
      <c r="H34" s="69"/>
      <c r="I34" s="69"/>
      <c r="J34" s="69"/>
      <c r="K34" s="69"/>
    </row>
    <row r="35" spans="1:11" ht="15">
      <c r="A35" s="24" t="s">
        <v>323</v>
      </c>
      <c r="B35" s="27" t="s">
        <v>324</v>
      </c>
      <c r="C35" s="68">
        <v>600</v>
      </c>
      <c r="D35" s="68">
        <v>600</v>
      </c>
      <c r="E35" s="68">
        <v>600</v>
      </c>
      <c r="F35" s="69">
        <v>600</v>
      </c>
      <c r="G35" s="69"/>
      <c r="H35" s="69">
        <v>611</v>
      </c>
      <c r="I35" s="69">
        <v>611</v>
      </c>
      <c r="J35" s="69"/>
      <c r="K35" s="69"/>
    </row>
    <row r="36" spans="1:11" ht="15">
      <c r="A36" s="24" t="s">
        <v>325</v>
      </c>
      <c r="B36" s="27" t="s">
        <v>326</v>
      </c>
      <c r="C36" s="68"/>
      <c r="D36" s="68"/>
      <c r="E36" s="68"/>
      <c r="F36" s="69"/>
      <c r="G36" s="69"/>
      <c r="H36" s="69">
        <v>1</v>
      </c>
      <c r="I36" s="69">
        <v>1</v>
      </c>
      <c r="J36" s="69"/>
      <c r="K36" s="69"/>
    </row>
    <row r="37" spans="1:11" ht="15">
      <c r="A37" s="28" t="s">
        <v>327</v>
      </c>
      <c r="B37" s="57" t="s">
        <v>328</v>
      </c>
      <c r="C37" s="70">
        <v>600</v>
      </c>
      <c r="D37" s="70">
        <v>600</v>
      </c>
      <c r="E37" s="70">
        <f>SUM(E32:E36)</f>
        <v>600</v>
      </c>
      <c r="F37" s="71">
        <v>600</v>
      </c>
      <c r="G37" s="71">
        <v>0</v>
      </c>
      <c r="H37" s="71">
        <v>612</v>
      </c>
      <c r="I37" s="71">
        <v>612</v>
      </c>
      <c r="J37" s="71"/>
      <c r="K37" s="71">
        <v>0</v>
      </c>
    </row>
    <row r="38" spans="1:11" ht="15">
      <c r="A38" s="24" t="s">
        <v>329</v>
      </c>
      <c r="B38" s="27" t="s">
        <v>330</v>
      </c>
      <c r="C38" s="68"/>
      <c r="D38" s="68"/>
      <c r="E38" s="68"/>
      <c r="F38" s="69"/>
      <c r="G38" s="69"/>
      <c r="H38" s="69"/>
      <c r="I38" s="69"/>
      <c r="J38" s="69"/>
      <c r="K38" s="69"/>
    </row>
    <row r="39" spans="1:11" ht="15">
      <c r="A39" s="31" t="s">
        <v>331</v>
      </c>
      <c r="B39" s="39" t="s">
        <v>332</v>
      </c>
      <c r="C39" s="72">
        <v>1050</v>
      </c>
      <c r="D39" s="72">
        <v>1050</v>
      </c>
      <c r="E39" s="72">
        <f>SUM(E31+E37)</f>
        <v>1050</v>
      </c>
      <c r="F39" s="71">
        <v>1050</v>
      </c>
      <c r="G39" s="71"/>
      <c r="H39" s="71">
        <v>1030</v>
      </c>
      <c r="I39" s="71">
        <v>1030</v>
      </c>
      <c r="J39" s="71"/>
      <c r="K39" s="71"/>
    </row>
    <row r="40" spans="1:11" ht="15">
      <c r="A40" s="33" t="s">
        <v>333</v>
      </c>
      <c r="B40" s="27" t="s">
        <v>334</v>
      </c>
      <c r="C40" s="68"/>
      <c r="D40" s="68"/>
      <c r="E40" s="68"/>
      <c r="F40" s="69"/>
      <c r="G40" s="69"/>
      <c r="H40" s="69"/>
      <c r="I40" s="69"/>
      <c r="J40" s="69"/>
      <c r="K40" s="69"/>
    </row>
    <row r="41" spans="1:11" s="128" customFormat="1" ht="51">
      <c r="A41" s="17" t="s">
        <v>30</v>
      </c>
      <c r="B41" s="18" t="s">
        <v>265</v>
      </c>
      <c r="C41" s="18" t="s">
        <v>266</v>
      </c>
      <c r="D41" s="18" t="s">
        <v>4</v>
      </c>
      <c r="E41" s="18" t="s">
        <v>26</v>
      </c>
      <c r="F41" s="56" t="s">
        <v>32</v>
      </c>
      <c r="G41" s="56" t="s">
        <v>33</v>
      </c>
      <c r="H41" s="93" t="s">
        <v>594</v>
      </c>
      <c r="I41" s="93" t="s">
        <v>625</v>
      </c>
      <c r="J41" s="93" t="s">
        <v>624</v>
      </c>
      <c r="K41" s="69"/>
    </row>
    <row r="42" spans="1:11" ht="15">
      <c r="A42" s="33" t="s">
        <v>335</v>
      </c>
      <c r="B42" s="27" t="s">
        <v>336</v>
      </c>
      <c r="C42" s="68">
        <v>454</v>
      </c>
      <c r="D42" s="68">
        <v>454</v>
      </c>
      <c r="E42" s="68">
        <v>454</v>
      </c>
      <c r="F42" s="69">
        <v>454</v>
      </c>
      <c r="G42" s="69"/>
      <c r="H42" s="69">
        <v>457</v>
      </c>
      <c r="I42" s="69">
        <v>457</v>
      </c>
      <c r="J42" s="69"/>
      <c r="K42" s="69"/>
    </row>
    <row r="43" spans="1:11" ht="15">
      <c r="A43" s="33" t="s">
        <v>337</v>
      </c>
      <c r="B43" s="27" t="s">
        <v>338</v>
      </c>
      <c r="C43" s="68"/>
      <c r="D43" s="68"/>
      <c r="E43" s="68"/>
      <c r="F43" s="69"/>
      <c r="G43" s="69"/>
      <c r="H43" s="69"/>
      <c r="I43" s="69"/>
      <c r="J43" s="69"/>
      <c r="K43" s="69"/>
    </row>
    <row r="44" spans="1:11" ht="15">
      <c r="A44" s="33" t="s">
        <v>339</v>
      </c>
      <c r="B44" s="27" t="s">
        <v>340</v>
      </c>
      <c r="C44" s="68"/>
      <c r="D44" s="68"/>
      <c r="E44" s="68"/>
      <c r="F44" s="69"/>
      <c r="G44" s="69"/>
      <c r="H44" s="69"/>
      <c r="I44" s="69"/>
      <c r="J44" s="69"/>
      <c r="K44" s="69"/>
    </row>
    <row r="45" spans="1:11" ht="15">
      <c r="A45" s="33" t="s">
        <v>341</v>
      </c>
      <c r="B45" s="27" t="s">
        <v>342</v>
      </c>
      <c r="C45" s="68"/>
      <c r="D45" s="68"/>
      <c r="E45" s="68"/>
      <c r="F45" s="69"/>
      <c r="G45" s="69"/>
      <c r="H45" s="69"/>
      <c r="I45" s="69"/>
      <c r="J45" s="69"/>
      <c r="K45" s="69"/>
    </row>
    <row r="46" spans="1:11" ht="15">
      <c r="A46" s="33" t="s">
        <v>343</v>
      </c>
      <c r="B46" s="27" t="s">
        <v>344</v>
      </c>
      <c r="C46" s="68"/>
      <c r="D46" s="68"/>
      <c r="E46" s="68"/>
      <c r="F46" s="69"/>
      <c r="G46" s="69"/>
      <c r="H46" s="69"/>
      <c r="I46" s="69"/>
      <c r="J46" s="69"/>
      <c r="K46" s="69"/>
    </row>
    <row r="47" spans="1:11" ht="15">
      <c r="A47" s="33" t="s">
        <v>345</v>
      </c>
      <c r="B47" s="27" t="s">
        <v>346</v>
      </c>
      <c r="C47" s="68"/>
      <c r="D47" s="68"/>
      <c r="E47" s="68"/>
      <c r="F47" s="69"/>
      <c r="G47" s="69"/>
      <c r="H47" s="69"/>
      <c r="I47" s="69"/>
      <c r="J47" s="69"/>
      <c r="K47" s="69"/>
    </row>
    <row r="48" spans="1:11" ht="15">
      <c r="A48" s="33" t="s">
        <v>347</v>
      </c>
      <c r="B48" s="27" t="s">
        <v>348</v>
      </c>
      <c r="C48" s="68">
        <v>1060</v>
      </c>
      <c r="D48" s="68">
        <v>1060</v>
      </c>
      <c r="E48" s="68">
        <v>1060</v>
      </c>
      <c r="F48" s="69">
        <v>1060</v>
      </c>
      <c r="G48" s="69"/>
      <c r="H48" s="69">
        <v>753</v>
      </c>
      <c r="I48" s="69">
        <v>753</v>
      </c>
      <c r="J48" s="69"/>
      <c r="K48" s="69"/>
    </row>
    <row r="49" spans="1:11" ht="15">
      <c r="A49" s="33" t="s">
        <v>349</v>
      </c>
      <c r="B49" s="27" t="s">
        <v>350</v>
      </c>
      <c r="C49" s="68"/>
      <c r="D49" s="68"/>
      <c r="E49" s="68"/>
      <c r="F49" s="69"/>
      <c r="G49" s="69"/>
      <c r="H49" s="69"/>
      <c r="I49" s="69"/>
      <c r="J49" s="69"/>
      <c r="K49" s="69"/>
    </row>
    <row r="50" spans="1:11" ht="15">
      <c r="A50" s="33" t="s">
        <v>351</v>
      </c>
      <c r="B50" s="27" t="s">
        <v>352</v>
      </c>
      <c r="C50" s="68"/>
      <c r="D50" s="68">
        <v>37</v>
      </c>
      <c r="E50" s="68">
        <v>38</v>
      </c>
      <c r="F50" s="69">
        <v>37</v>
      </c>
      <c r="G50" s="69"/>
      <c r="H50" s="69">
        <v>366</v>
      </c>
      <c r="I50" s="69">
        <v>366</v>
      </c>
      <c r="J50" s="69"/>
      <c r="K50" s="69"/>
    </row>
    <row r="51" spans="1:11" ht="15">
      <c r="A51" s="35" t="s">
        <v>353</v>
      </c>
      <c r="B51" s="39" t="s">
        <v>354</v>
      </c>
      <c r="C51" s="72">
        <v>1514</v>
      </c>
      <c r="D51" s="72">
        <v>1551</v>
      </c>
      <c r="E51" s="72">
        <f>SUM(E40:E50)</f>
        <v>1552</v>
      </c>
      <c r="F51" s="72">
        <v>1551</v>
      </c>
      <c r="G51" s="72">
        <v>0</v>
      </c>
      <c r="H51" s="72">
        <v>1576</v>
      </c>
      <c r="I51" s="72">
        <v>1576</v>
      </c>
      <c r="J51" s="72"/>
      <c r="K51" s="72">
        <v>0</v>
      </c>
    </row>
    <row r="52" spans="1:11" ht="15">
      <c r="A52" s="33" t="s">
        <v>355</v>
      </c>
      <c r="B52" s="27" t="s">
        <v>356</v>
      </c>
      <c r="C52" s="68"/>
      <c r="D52" s="68"/>
      <c r="E52" s="68"/>
      <c r="F52" s="69"/>
      <c r="G52" s="69"/>
      <c r="H52" s="69"/>
      <c r="I52" s="69"/>
      <c r="J52" s="69"/>
      <c r="K52" s="69"/>
    </row>
    <row r="53" spans="1:11" ht="15">
      <c r="A53" s="33" t="s">
        <v>357</v>
      </c>
      <c r="B53" s="27" t="s">
        <v>358</v>
      </c>
      <c r="C53" s="68"/>
      <c r="D53" s="68"/>
      <c r="E53" s="68"/>
      <c r="F53" s="69"/>
      <c r="G53" s="69"/>
      <c r="H53" s="69"/>
      <c r="I53" s="69"/>
      <c r="J53" s="69"/>
      <c r="K53" s="69"/>
    </row>
    <row r="54" spans="1:11" ht="15">
      <c r="A54" s="33" t="s">
        <v>359</v>
      </c>
      <c r="B54" s="27" t="s">
        <v>360</v>
      </c>
      <c r="C54" s="68"/>
      <c r="D54" s="68"/>
      <c r="E54" s="68"/>
      <c r="F54" s="69"/>
      <c r="G54" s="69"/>
      <c r="H54" s="69"/>
      <c r="I54" s="69"/>
      <c r="J54" s="69"/>
      <c r="K54" s="69"/>
    </row>
    <row r="55" spans="1:11" ht="15">
      <c r="A55" s="33" t="s">
        <v>361</v>
      </c>
      <c r="B55" s="27" t="s">
        <v>362</v>
      </c>
      <c r="C55" s="68"/>
      <c r="D55" s="68"/>
      <c r="E55" s="68"/>
      <c r="F55" s="69"/>
      <c r="G55" s="69"/>
      <c r="H55" s="69"/>
      <c r="I55" s="69"/>
      <c r="J55" s="69"/>
      <c r="K55" s="69"/>
    </row>
    <row r="56" spans="1:11" ht="25.5">
      <c r="A56" s="33" t="s">
        <v>363</v>
      </c>
      <c r="B56" s="27" t="s">
        <v>364</v>
      </c>
      <c r="C56" s="68"/>
      <c r="D56" s="68"/>
      <c r="E56" s="68"/>
      <c r="F56" s="69"/>
      <c r="G56" s="69"/>
      <c r="H56" s="69"/>
      <c r="I56" s="69"/>
      <c r="J56" s="69"/>
      <c r="K56" s="69"/>
    </row>
    <row r="57" spans="1:11" ht="15">
      <c r="A57" s="31" t="s">
        <v>365</v>
      </c>
      <c r="B57" s="39" t="s">
        <v>366</v>
      </c>
      <c r="C57" s="72"/>
      <c r="D57" s="72"/>
      <c r="E57" s="72"/>
      <c r="F57" s="69"/>
      <c r="G57" s="69"/>
      <c r="H57" s="69"/>
      <c r="I57" s="69"/>
      <c r="J57" s="69"/>
      <c r="K57" s="69"/>
    </row>
    <row r="58" spans="1:11" ht="38.25">
      <c r="A58" s="33" t="s">
        <v>367</v>
      </c>
      <c r="B58" s="27" t="s">
        <v>368</v>
      </c>
      <c r="C58" s="68"/>
      <c r="D58" s="68"/>
      <c r="E58" s="68"/>
      <c r="F58" s="69"/>
      <c r="G58" s="69"/>
      <c r="H58" s="69"/>
      <c r="I58" s="69"/>
      <c r="J58" s="69"/>
      <c r="K58" s="69"/>
    </row>
    <row r="59" spans="1:11" ht="38.25">
      <c r="A59" s="24" t="s">
        <v>369</v>
      </c>
      <c r="B59" s="27" t="s">
        <v>370</v>
      </c>
      <c r="C59" s="68"/>
      <c r="D59" s="68"/>
      <c r="E59" s="68"/>
      <c r="F59" s="69"/>
      <c r="G59" s="69"/>
      <c r="H59" s="69"/>
      <c r="I59" s="69"/>
      <c r="J59" s="69"/>
      <c r="K59" s="69"/>
    </row>
    <row r="60" spans="1:11" ht="15">
      <c r="A60" s="33" t="s">
        <v>371</v>
      </c>
      <c r="B60" s="27" t="s">
        <v>372</v>
      </c>
      <c r="C60" s="68"/>
      <c r="D60" s="68">
        <v>500</v>
      </c>
      <c r="E60" s="68">
        <v>500</v>
      </c>
      <c r="F60" s="69"/>
      <c r="G60" s="69">
        <v>500</v>
      </c>
      <c r="H60" s="69">
        <v>700</v>
      </c>
      <c r="I60" s="69"/>
      <c r="J60" s="69">
        <v>700</v>
      </c>
      <c r="K60" s="69"/>
    </row>
    <row r="61" spans="1:11" ht="15">
      <c r="A61" s="31" t="s">
        <v>373</v>
      </c>
      <c r="B61" s="39" t="s">
        <v>374</v>
      </c>
      <c r="C61" s="72"/>
      <c r="D61" s="72">
        <v>500</v>
      </c>
      <c r="E61" s="72">
        <f>SUM(E58:E60)</f>
        <v>500</v>
      </c>
      <c r="F61" s="69"/>
      <c r="G61" s="71">
        <v>500</v>
      </c>
      <c r="H61" s="71">
        <v>700</v>
      </c>
      <c r="I61" s="71"/>
      <c r="J61" s="71">
        <f>SUM(J58:J60)</f>
        <v>700</v>
      </c>
      <c r="K61" s="69"/>
    </row>
    <row r="62" spans="1:11" ht="38.25">
      <c r="A62" s="33" t="s">
        <v>375</v>
      </c>
      <c r="B62" s="27" t="s">
        <v>376</v>
      </c>
      <c r="C62" s="68"/>
      <c r="D62" s="68"/>
      <c r="E62" s="68"/>
      <c r="F62" s="69"/>
      <c r="G62" s="69"/>
      <c r="H62" s="69"/>
      <c r="I62" s="69"/>
      <c r="J62" s="69"/>
      <c r="K62" s="69"/>
    </row>
    <row r="63" spans="1:11" ht="38.25">
      <c r="A63" s="24" t="s">
        <v>377</v>
      </c>
      <c r="B63" s="27" t="s">
        <v>378</v>
      </c>
      <c r="C63" s="68">
        <v>6571</v>
      </c>
      <c r="D63" s="68">
        <v>6572</v>
      </c>
      <c r="E63" s="68">
        <v>6572</v>
      </c>
      <c r="F63" s="69">
        <v>6572</v>
      </c>
      <c r="G63" s="69"/>
      <c r="H63" s="69">
        <v>0</v>
      </c>
      <c r="I63" s="69">
        <v>0</v>
      </c>
      <c r="J63" s="69"/>
      <c r="K63" s="69"/>
    </row>
    <row r="64" spans="1:11" ht="15">
      <c r="A64" s="33" t="s">
        <v>379</v>
      </c>
      <c r="B64" s="27" t="s">
        <v>380</v>
      </c>
      <c r="C64" s="68"/>
      <c r="D64" s="68"/>
      <c r="E64" s="68"/>
      <c r="F64" s="69"/>
      <c r="G64" s="69"/>
      <c r="H64" s="69"/>
      <c r="I64" s="69"/>
      <c r="J64" s="69"/>
      <c r="K64" s="69"/>
    </row>
    <row r="65" spans="1:11" ht="28.5">
      <c r="A65" s="31" t="s">
        <v>381</v>
      </c>
      <c r="B65" s="39" t="s">
        <v>382</v>
      </c>
      <c r="C65" s="72">
        <v>6571</v>
      </c>
      <c r="D65" s="72">
        <v>6572</v>
      </c>
      <c r="E65" s="72">
        <f>SUM(E62:E64)</f>
        <v>6572</v>
      </c>
      <c r="F65" s="71">
        <v>6572</v>
      </c>
      <c r="G65" s="71">
        <v>500</v>
      </c>
      <c r="H65" s="71">
        <v>0</v>
      </c>
      <c r="I65" s="71">
        <v>0</v>
      </c>
      <c r="J65" s="71"/>
      <c r="K65" s="71">
        <v>0</v>
      </c>
    </row>
    <row r="66" spans="1:11" ht="15.75">
      <c r="A66" s="58" t="s">
        <v>383</v>
      </c>
      <c r="B66" s="59" t="s">
        <v>384</v>
      </c>
      <c r="C66" s="64">
        <v>34695</v>
      </c>
      <c r="D66" s="64">
        <v>38765</v>
      </c>
      <c r="E66" s="64">
        <f>SUM(E19+E25+E39+E51+E57+E61+E65)</f>
        <v>24889</v>
      </c>
      <c r="F66" s="64">
        <v>38265</v>
      </c>
      <c r="G66" s="64">
        <v>500</v>
      </c>
      <c r="H66" s="64">
        <f>SUM(H19+H25+H39+H51+H61)</f>
        <v>16931</v>
      </c>
      <c r="I66" s="64">
        <f>SUM(I19+I25+I39+I51+I57+I61+I65)</f>
        <v>15954</v>
      </c>
      <c r="J66" s="64">
        <f>SUM(J25+J39+J51+J57+J61+J65)</f>
        <v>977</v>
      </c>
      <c r="K66" s="71">
        <v>0</v>
      </c>
    </row>
    <row r="67" spans="1:11" ht="15.75" hidden="1">
      <c r="A67" s="60" t="s">
        <v>385</v>
      </c>
      <c r="B67" s="59"/>
      <c r="C67" s="64">
        <v>-44733</v>
      </c>
      <c r="D67" s="64">
        <v>-44810</v>
      </c>
      <c r="E67" s="64">
        <f>SUM(E51-'kiadások működési,felhalmozási'!E79)</f>
        <v>-53547</v>
      </c>
      <c r="F67" s="71"/>
      <c r="G67" s="71"/>
      <c r="H67" s="71">
        <f>SUM(H51-'kiadások működési,felhalmozási'!F79)</f>
        <v>-10739</v>
      </c>
      <c r="I67" s="71">
        <f>SUM(I51-'kiadások működési,felhalmozási'!G79)</f>
        <v>-9702</v>
      </c>
      <c r="J67" s="71"/>
      <c r="K67" s="71"/>
    </row>
    <row r="68" spans="1:11" ht="15.75" hidden="1">
      <c r="A68" s="60" t="s">
        <v>386</v>
      </c>
      <c r="B68" s="59"/>
      <c r="C68" s="64">
        <v>4291</v>
      </c>
      <c r="D68" s="64">
        <v>4368</v>
      </c>
      <c r="E68" s="64">
        <f>SUM(E65-'kiadások működési,felhalmozási'!E103)</f>
        <v>-4004</v>
      </c>
      <c r="F68" s="71"/>
      <c r="G68" s="71"/>
      <c r="H68" s="71">
        <f>SUM(H57-'kiadások működési,felhalmozási'!F103)</f>
        <v>-9079</v>
      </c>
      <c r="I68" s="71">
        <f>SUM(I57-'kiadások működési,felhalmozási'!G103)</f>
        <v>-6979</v>
      </c>
      <c r="J68" s="71"/>
      <c r="K68" s="71"/>
    </row>
    <row r="69" spans="1:11" ht="15">
      <c r="A69" s="41" t="s">
        <v>387</v>
      </c>
      <c r="B69" s="24" t="s">
        <v>388</v>
      </c>
      <c r="C69" s="65"/>
      <c r="D69" s="65"/>
      <c r="E69" s="65"/>
      <c r="F69" s="69"/>
      <c r="G69" s="69"/>
      <c r="H69" s="69"/>
      <c r="I69" s="69"/>
      <c r="J69" s="69"/>
      <c r="K69" s="69"/>
    </row>
    <row r="70" spans="1:11" ht="25.5">
      <c r="A70" s="33" t="s">
        <v>389</v>
      </c>
      <c r="B70" s="24" t="s">
        <v>390</v>
      </c>
      <c r="C70" s="65"/>
      <c r="D70" s="65"/>
      <c r="E70" s="65"/>
      <c r="F70" s="69"/>
      <c r="G70" s="69"/>
      <c r="H70" s="69"/>
      <c r="I70" s="69"/>
      <c r="J70" s="69"/>
      <c r="K70" s="69"/>
    </row>
    <row r="71" spans="1:11" ht="15">
      <c r="A71" s="41" t="s">
        <v>391</v>
      </c>
      <c r="B71" s="24" t="s">
        <v>392</v>
      </c>
      <c r="C71" s="65"/>
      <c r="D71" s="65"/>
      <c r="E71" s="65"/>
      <c r="F71" s="69"/>
      <c r="G71" s="69"/>
      <c r="H71" s="69"/>
      <c r="I71" s="69"/>
      <c r="J71" s="69"/>
      <c r="K71" s="69"/>
    </row>
    <row r="72" spans="1:11" ht="25.5">
      <c r="A72" s="40" t="s">
        <v>393</v>
      </c>
      <c r="B72" s="28" t="s">
        <v>394</v>
      </c>
      <c r="C72" s="66"/>
      <c r="D72" s="66"/>
      <c r="E72" s="66"/>
      <c r="F72" s="71"/>
      <c r="G72" s="71"/>
      <c r="H72" s="71"/>
      <c r="I72" s="71"/>
      <c r="J72" s="71"/>
      <c r="K72" s="71"/>
    </row>
    <row r="73" spans="1:11" ht="25.5">
      <c r="A73" s="33" t="s">
        <v>395</v>
      </c>
      <c r="B73" s="24" t="s">
        <v>396</v>
      </c>
      <c r="C73" s="65"/>
      <c r="D73" s="65"/>
      <c r="E73" s="65"/>
      <c r="F73" s="69"/>
      <c r="G73" s="69"/>
      <c r="H73" s="69"/>
      <c r="I73" s="69"/>
      <c r="J73" s="69"/>
      <c r="K73" s="69"/>
    </row>
    <row r="74" spans="1:11" ht="15">
      <c r="A74" s="41" t="s">
        <v>397</v>
      </c>
      <c r="B74" s="24" t="s">
        <v>398</v>
      </c>
      <c r="C74" s="65"/>
      <c r="D74" s="65"/>
      <c r="E74" s="65"/>
      <c r="F74" s="69"/>
      <c r="G74" s="69"/>
      <c r="H74" s="69"/>
      <c r="I74" s="69"/>
      <c r="J74" s="69"/>
      <c r="K74" s="69"/>
    </row>
    <row r="75" spans="1:11" ht="25.5">
      <c r="A75" s="33" t="s">
        <v>399</v>
      </c>
      <c r="B75" s="24" t="s">
        <v>400</v>
      </c>
      <c r="C75" s="65"/>
      <c r="D75" s="65"/>
      <c r="E75" s="65"/>
      <c r="F75" s="69"/>
      <c r="G75" s="69"/>
      <c r="H75" s="69"/>
      <c r="I75" s="69"/>
      <c r="J75" s="69"/>
      <c r="K75" s="69"/>
    </row>
    <row r="76" spans="1:11" ht="15">
      <c r="A76" s="41" t="s">
        <v>401</v>
      </c>
      <c r="B76" s="24" t="s">
        <v>402</v>
      </c>
      <c r="C76" s="65"/>
      <c r="D76" s="65"/>
      <c r="E76" s="65"/>
      <c r="F76" s="69"/>
      <c r="G76" s="69"/>
      <c r="H76" s="69"/>
      <c r="I76" s="69"/>
      <c r="J76" s="69"/>
      <c r="K76" s="69"/>
    </row>
    <row r="77" spans="1:11" ht="15">
      <c r="A77" s="42" t="s">
        <v>403</v>
      </c>
      <c r="B77" s="28" t="s">
        <v>404</v>
      </c>
      <c r="C77" s="66"/>
      <c r="D77" s="66"/>
      <c r="E77" s="66"/>
      <c r="F77" s="69"/>
      <c r="G77" s="69"/>
      <c r="H77" s="69"/>
      <c r="I77" s="69"/>
      <c r="J77" s="69"/>
      <c r="K77" s="69"/>
    </row>
    <row r="78" spans="1:11" ht="25.5">
      <c r="A78" s="24" t="s">
        <v>405</v>
      </c>
      <c r="B78" s="24" t="s">
        <v>406</v>
      </c>
      <c r="C78" s="65"/>
      <c r="D78" s="65"/>
      <c r="E78" s="65"/>
      <c r="F78" s="69"/>
      <c r="G78" s="69"/>
      <c r="H78" s="69"/>
      <c r="I78" s="69"/>
      <c r="J78" s="69"/>
      <c r="K78" s="69"/>
    </row>
    <row r="79" spans="1:11" ht="25.5">
      <c r="A79" s="24" t="s">
        <v>407</v>
      </c>
      <c r="B79" s="24" t="s">
        <v>406</v>
      </c>
      <c r="C79" s="65">
        <v>40442</v>
      </c>
      <c r="D79" s="65">
        <v>40442</v>
      </c>
      <c r="E79" s="65">
        <v>40442</v>
      </c>
      <c r="F79" s="69">
        <v>40442</v>
      </c>
      <c r="G79" s="69"/>
      <c r="H79" s="69">
        <v>40442</v>
      </c>
      <c r="I79" s="69">
        <v>40442</v>
      </c>
      <c r="J79" s="69"/>
      <c r="K79" s="69"/>
    </row>
    <row r="80" spans="1:11" ht="25.5">
      <c r="A80" s="24" t="s">
        <v>408</v>
      </c>
      <c r="B80" s="24" t="s">
        <v>409</v>
      </c>
      <c r="C80" s="65"/>
      <c r="D80" s="65"/>
      <c r="E80" s="65"/>
      <c r="F80" s="69"/>
      <c r="G80" s="69"/>
      <c r="H80" s="69"/>
      <c r="I80" s="69"/>
      <c r="J80" s="69"/>
      <c r="K80" s="69"/>
    </row>
    <row r="81" spans="1:11" ht="15">
      <c r="A81" s="28" t="s">
        <v>410</v>
      </c>
      <c r="B81" s="28" t="s">
        <v>411</v>
      </c>
      <c r="C81" s="66">
        <v>40442</v>
      </c>
      <c r="D81" s="66">
        <v>40442</v>
      </c>
      <c r="E81" s="66">
        <f>SUM(E79+O88)</f>
        <v>40442</v>
      </c>
      <c r="F81" s="71">
        <v>40442</v>
      </c>
      <c r="G81" s="71">
        <v>0</v>
      </c>
      <c r="H81" s="71">
        <v>40442</v>
      </c>
      <c r="I81" s="71">
        <v>40442</v>
      </c>
      <c r="J81" s="71"/>
      <c r="K81" s="71">
        <v>0</v>
      </c>
    </row>
    <row r="82" spans="1:11" ht="15">
      <c r="A82" s="41" t="s">
        <v>412</v>
      </c>
      <c r="B82" s="24" t="s">
        <v>413</v>
      </c>
      <c r="C82" s="65"/>
      <c r="D82" s="65"/>
      <c r="E82" s="65">
        <v>344</v>
      </c>
      <c r="F82" s="69"/>
      <c r="G82" s="69"/>
      <c r="H82" s="69">
        <v>344</v>
      </c>
      <c r="I82" s="69">
        <v>344</v>
      </c>
      <c r="J82" s="69"/>
      <c r="K82" s="69"/>
    </row>
    <row r="83" spans="1:11" ht="15">
      <c r="A83" s="41" t="s">
        <v>414</v>
      </c>
      <c r="B83" s="24" t="s">
        <v>415</v>
      </c>
      <c r="C83" s="65"/>
      <c r="D83" s="65"/>
      <c r="E83" s="65"/>
      <c r="F83" s="69"/>
      <c r="G83" s="69"/>
      <c r="H83" s="69"/>
      <c r="I83" s="69"/>
      <c r="J83" s="69"/>
      <c r="K83" s="69"/>
    </row>
    <row r="84" spans="1:11" ht="15">
      <c r="A84" s="41" t="s">
        <v>416</v>
      </c>
      <c r="B84" s="24" t="s">
        <v>417</v>
      </c>
      <c r="C84" s="65"/>
      <c r="D84" s="65"/>
      <c r="E84" s="65"/>
      <c r="F84" s="69"/>
      <c r="G84" s="69"/>
      <c r="H84" s="69"/>
      <c r="I84" s="69"/>
      <c r="J84" s="69"/>
      <c r="K84" s="69"/>
    </row>
    <row r="85" spans="1:11" ht="15">
      <c r="A85" s="41" t="s">
        <v>418</v>
      </c>
      <c r="B85" s="24" t="s">
        <v>419</v>
      </c>
      <c r="C85" s="65"/>
      <c r="D85" s="65"/>
      <c r="E85" s="65"/>
      <c r="F85" s="69"/>
      <c r="G85" s="69"/>
      <c r="H85" s="69"/>
      <c r="I85" s="69"/>
      <c r="J85" s="69"/>
      <c r="K85" s="69"/>
    </row>
    <row r="86" spans="1:11" s="128" customFormat="1" ht="15">
      <c r="A86" s="41"/>
      <c r="B86" s="24"/>
      <c r="C86" s="65"/>
      <c r="D86" s="65"/>
      <c r="E86" s="65"/>
      <c r="F86" s="69"/>
      <c r="G86" s="69"/>
      <c r="H86" s="69"/>
      <c r="I86" s="69"/>
      <c r="J86" s="69"/>
      <c r="K86" s="69"/>
    </row>
    <row r="87" spans="1:11" s="128" customFormat="1" ht="51">
      <c r="A87" s="17" t="s">
        <v>30</v>
      </c>
      <c r="B87" s="18" t="s">
        <v>265</v>
      </c>
      <c r="C87" s="18" t="s">
        <v>266</v>
      </c>
      <c r="D87" s="18" t="s">
        <v>4</v>
      </c>
      <c r="E87" s="18" t="s">
        <v>26</v>
      </c>
      <c r="F87" s="56" t="s">
        <v>32</v>
      </c>
      <c r="G87" s="56" t="s">
        <v>33</v>
      </c>
      <c r="H87" s="93" t="s">
        <v>594</v>
      </c>
      <c r="I87" s="93" t="s">
        <v>625</v>
      </c>
      <c r="J87" s="93" t="s">
        <v>624</v>
      </c>
      <c r="K87" s="69"/>
    </row>
    <row r="88" spans="1:11" ht="25.5">
      <c r="A88" s="33" t="s">
        <v>420</v>
      </c>
      <c r="B88" s="24" t="s">
        <v>421</v>
      </c>
      <c r="C88" s="65"/>
      <c r="D88" s="65"/>
      <c r="E88" s="65"/>
      <c r="F88" s="69"/>
      <c r="G88" s="69"/>
      <c r="H88" s="69"/>
      <c r="I88" s="69"/>
      <c r="J88" s="69"/>
      <c r="K88" s="69"/>
    </row>
    <row r="89" spans="1:11" ht="15">
      <c r="A89" s="40" t="s">
        <v>422</v>
      </c>
      <c r="B89" s="28" t="s">
        <v>423</v>
      </c>
      <c r="C89" s="66">
        <v>40442</v>
      </c>
      <c r="D89" s="66">
        <v>40442</v>
      </c>
      <c r="E89" s="66">
        <f>SUM(E79+E82)</f>
        <v>40786</v>
      </c>
      <c r="F89" s="71">
        <v>40442</v>
      </c>
      <c r="G89" s="71">
        <v>0</v>
      </c>
      <c r="H89" s="71">
        <f>SUM(H81:H82)</f>
        <v>40786</v>
      </c>
      <c r="I89" s="71">
        <f>SUM(I81:I82)</f>
        <v>40786</v>
      </c>
      <c r="J89" s="71"/>
      <c r="K89" s="71">
        <v>0</v>
      </c>
    </row>
    <row r="90" spans="1:11" ht="25.5">
      <c r="A90" s="33" t="s">
        <v>424</v>
      </c>
      <c r="B90" s="24" t="s">
        <v>425</v>
      </c>
      <c r="C90" s="65"/>
      <c r="D90" s="65"/>
      <c r="E90" s="65"/>
      <c r="F90" s="69"/>
      <c r="G90" s="69"/>
      <c r="H90" s="69"/>
      <c r="I90" s="69"/>
      <c r="J90" s="69"/>
      <c r="K90" s="69"/>
    </row>
    <row r="91" spans="1:11" ht="25.5">
      <c r="A91" s="33" t="s">
        <v>426</v>
      </c>
      <c r="B91" s="24" t="s">
        <v>427</v>
      </c>
      <c r="C91" s="65"/>
      <c r="D91" s="65"/>
      <c r="E91" s="65"/>
      <c r="F91" s="69"/>
      <c r="G91" s="69"/>
      <c r="H91" s="69"/>
      <c r="I91" s="69"/>
      <c r="J91" s="69"/>
      <c r="K91" s="69"/>
    </row>
    <row r="92" spans="1:11" ht="15">
      <c r="A92" s="41" t="s">
        <v>428</v>
      </c>
      <c r="B92" s="24" t="s">
        <v>429</v>
      </c>
      <c r="C92" s="65"/>
      <c r="D92" s="65"/>
      <c r="E92" s="65"/>
      <c r="F92" s="69"/>
      <c r="G92" s="69"/>
      <c r="H92" s="69"/>
      <c r="I92" s="69"/>
      <c r="J92" s="69"/>
      <c r="K92" s="69"/>
    </row>
    <row r="93" spans="1:11" ht="15">
      <c r="A93" s="41" t="s">
        <v>430</v>
      </c>
      <c r="B93" s="24" t="s">
        <v>431</v>
      </c>
      <c r="C93" s="65"/>
      <c r="D93" s="65"/>
      <c r="E93" s="65"/>
      <c r="F93" s="69"/>
      <c r="G93" s="69"/>
      <c r="H93" s="69"/>
      <c r="I93" s="69"/>
      <c r="J93" s="69"/>
      <c r="K93" s="69"/>
    </row>
    <row r="94" spans="1:11" ht="15">
      <c r="A94" s="42" t="s">
        <v>432</v>
      </c>
      <c r="B94" s="28" t="s">
        <v>433</v>
      </c>
      <c r="C94" s="66"/>
      <c r="D94" s="66"/>
      <c r="E94" s="66"/>
      <c r="F94" s="71"/>
      <c r="G94" s="71"/>
      <c r="H94" s="71"/>
      <c r="I94" s="71"/>
      <c r="J94" s="71"/>
      <c r="K94" s="71"/>
    </row>
    <row r="95" spans="1:11" ht="25.5">
      <c r="A95" s="40" t="s">
        <v>434</v>
      </c>
      <c r="B95" s="28" t="s">
        <v>435</v>
      </c>
      <c r="C95" s="66"/>
      <c r="D95" s="66"/>
      <c r="E95" s="66"/>
      <c r="F95" s="71"/>
      <c r="G95" s="71"/>
      <c r="H95" s="71"/>
      <c r="I95" s="71"/>
      <c r="J95" s="71"/>
      <c r="K95" s="71"/>
    </row>
    <row r="96" spans="1:11" ht="15.75">
      <c r="A96" s="61" t="s">
        <v>436</v>
      </c>
      <c r="B96" s="62" t="s">
        <v>437</v>
      </c>
      <c r="C96" s="67">
        <v>404402</v>
      </c>
      <c r="D96" s="67">
        <v>40442</v>
      </c>
      <c r="E96" s="67">
        <f>SUM(E89+E94+E95)</f>
        <v>40786</v>
      </c>
      <c r="F96" s="71">
        <v>40442</v>
      </c>
      <c r="G96" s="71">
        <v>0</v>
      </c>
      <c r="H96" s="71">
        <v>40786</v>
      </c>
      <c r="I96" s="71">
        <v>40786</v>
      </c>
      <c r="J96" s="71"/>
      <c r="K96" s="71">
        <v>0</v>
      </c>
    </row>
    <row r="97" spans="1:11" ht="15.75">
      <c r="A97" s="60" t="s">
        <v>25</v>
      </c>
      <c r="B97" s="63"/>
      <c r="C97" s="64">
        <v>75137</v>
      </c>
      <c r="D97" s="64">
        <v>79207</v>
      </c>
      <c r="E97" s="64">
        <f>SUM(E66+E96)</f>
        <v>65675</v>
      </c>
      <c r="F97" s="71">
        <v>78707</v>
      </c>
      <c r="G97" s="71">
        <v>500</v>
      </c>
      <c r="H97" s="71">
        <f>SUM(H66+H96)</f>
        <v>57717</v>
      </c>
      <c r="I97" s="71">
        <f>SUM(I66+I96)</f>
        <v>56740</v>
      </c>
      <c r="J97" s="71">
        <f>SUM(J66+J96)</f>
        <v>977</v>
      </c>
      <c r="K97" s="71">
        <v>0</v>
      </c>
    </row>
    <row r="98" ht="15">
      <c r="M98" s="55"/>
    </row>
  </sheetData>
  <sheetProtection/>
  <mergeCells count="3">
    <mergeCell ref="A3:K3"/>
    <mergeCell ref="A4:K4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6">
      <selection activeCell="B41" sqref="B40:B41"/>
    </sheetView>
  </sheetViews>
  <sheetFormatPr defaultColWidth="9.140625" defaultRowHeight="15"/>
  <cols>
    <col min="1" max="1" width="49.421875" style="0" customWidth="1"/>
    <col min="2" max="2" width="27.28125" style="0" customWidth="1"/>
    <col min="3" max="3" width="19.57421875" style="0" hidden="1" customWidth="1"/>
    <col min="4" max="4" width="20.57421875" style="0" hidden="1" customWidth="1"/>
    <col min="5" max="5" width="16.421875" style="0" hidden="1" customWidth="1"/>
  </cols>
  <sheetData>
    <row r="1" spans="1:5" ht="15">
      <c r="A1" s="236" t="s">
        <v>438</v>
      </c>
      <c r="B1" s="236"/>
      <c r="C1" s="77"/>
      <c r="D1" s="77"/>
      <c r="E1" s="77"/>
    </row>
    <row r="2" spans="1:5" ht="15.75">
      <c r="A2" s="243" t="s">
        <v>439</v>
      </c>
      <c r="B2" s="248"/>
      <c r="C2" s="87"/>
      <c r="D2" s="87"/>
      <c r="E2" s="87"/>
    </row>
    <row r="3" spans="1:5" ht="16.5">
      <c r="A3" s="246" t="s">
        <v>440</v>
      </c>
      <c r="B3" s="247"/>
      <c r="C3" s="247"/>
      <c r="D3" s="247"/>
      <c r="E3" s="247"/>
    </row>
    <row r="4" spans="1:5" ht="15">
      <c r="A4" s="78"/>
      <c r="B4" s="75"/>
      <c r="C4" s="75"/>
      <c r="D4" s="75"/>
      <c r="E4" s="75"/>
    </row>
    <row r="5" spans="1:5" ht="15">
      <c r="A5" s="78"/>
      <c r="B5" s="75"/>
      <c r="C5" s="75"/>
      <c r="D5" s="75"/>
      <c r="E5" s="75"/>
    </row>
    <row r="6" spans="1:5" ht="63.75">
      <c r="A6" s="79" t="s">
        <v>441</v>
      </c>
      <c r="B6" s="80" t="s">
        <v>442</v>
      </c>
      <c r="C6" s="81" t="s">
        <v>443</v>
      </c>
      <c r="D6" s="81" t="s">
        <v>443</v>
      </c>
      <c r="E6" s="82" t="s">
        <v>444</v>
      </c>
    </row>
    <row r="7" spans="1:5" ht="15">
      <c r="A7" s="81" t="s">
        <v>445</v>
      </c>
      <c r="B7" s="83"/>
      <c r="C7" s="83"/>
      <c r="D7" s="83"/>
      <c r="E7" s="76"/>
    </row>
    <row r="8" spans="1:5" ht="15">
      <c r="A8" s="81" t="s">
        <v>446</v>
      </c>
      <c r="B8" s="83"/>
      <c r="C8" s="83"/>
      <c r="D8" s="83"/>
      <c r="E8" s="76"/>
    </row>
    <row r="9" spans="1:5" ht="15">
      <c r="A9" s="81" t="s">
        <v>447</v>
      </c>
      <c r="B9" s="83"/>
      <c r="C9" s="83"/>
      <c r="D9" s="83"/>
      <c r="E9" s="76"/>
    </row>
    <row r="10" spans="1:5" ht="15">
      <c r="A10" s="81" t="s">
        <v>448</v>
      </c>
      <c r="B10" s="83"/>
      <c r="C10" s="83"/>
      <c r="D10" s="83"/>
      <c r="E10" s="76"/>
    </row>
    <row r="11" spans="1:5" ht="25.5">
      <c r="A11" s="84" t="s">
        <v>449</v>
      </c>
      <c r="B11" s="83"/>
      <c r="C11" s="83"/>
      <c r="D11" s="83"/>
      <c r="E11" s="76"/>
    </row>
    <row r="12" spans="1:5" ht="25.5">
      <c r="A12" s="81" t="s">
        <v>450</v>
      </c>
      <c r="B12" s="83"/>
      <c r="C12" s="83"/>
      <c r="D12" s="83"/>
      <c r="E12" s="76"/>
    </row>
    <row r="13" spans="1:5" ht="25.5">
      <c r="A13" s="81" t="s">
        <v>451</v>
      </c>
      <c r="B13" s="83"/>
      <c r="C13" s="83"/>
      <c r="D13" s="83"/>
      <c r="E13" s="76"/>
    </row>
    <row r="14" spans="1:5" ht="15">
      <c r="A14" s="81" t="s">
        <v>452</v>
      </c>
      <c r="B14" s="83"/>
      <c r="C14" s="83"/>
      <c r="D14" s="83"/>
      <c r="E14" s="76"/>
    </row>
    <row r="15" spans="1:5" ht="15">
      <c r="A15" s="81" t="s">
        <v>453</v>
      </c>
      <c r="B15" s="83"/>
      <c r="C15" s="83"/>
      <c r="D15" s="83"/>
      <c r="E15" s="76"/>
    </row>
    <row r="16" spans="1:5" ht="15">
      <c r="A16" s="81" t="s">
        <v>454</v>
      </c>
      <c r="B16" s="83"/>
      <c r="C16" s="83"/>
      <c r="D16" s="83"/>
      <c r="E16" s="76"/>
    </row>
    <row r="17" spans="1:5" ht="15">
      <c r="A17" s="81" t="s">
        <v>455</v>
      </c>
      <c r="B17" s="83"/>
      <c r="C17" s="83"/>
      <c r="D17" s="83"/>
      <c r="E17" s="76"/>
    </row>
    <row r="18" spans="1:5" ht="15">
      <c r="A18" s="81" t="s">
        <v>456</v>
      </c>
      <c r="B18" s="83"/>
      <c r="C18" s="83"/>
      <c r="D18" s="83"/>
      <c r="E18" s="76"/>
    </row>
    <row r="19" spans="1:5" ht="15">
      <c r="A19" s="84" t="s">
        <v>457</v>
      </c>
      <c r="B19" s="83"/>
      <c r="C19" s="83"/>
      <c r="D19" s="83"/>
      <c r="E19" s="76"/>
    </row>
    <row r="20" spans="1:5" ht="38.25">
      <c r="A20" s="81" t="s">
        <v>458</v>
      </c>
      <c r="B20" s="83"/>
      <c r="C20" s="83"/>
      <c r="D20" s="83"/>
      <c r="E20" s="76"/>
    </row>
    <row r="21" spans="1:5" ht="15">
      <c r="A21" s="81" t="s">
        <v>459</v>
      </c>
      <c r="B21" s="83"/>
      <c r="C21" s="83"/>
      <c r="D21" s="83"/>
      <c r="E21" s="76"/>
    </row>
    <row r="22" spans="1:5" ht="15">
      <c r="A22" s="81" t="s">
        <v>460</v>
      </c>
      <c r="B22" s="83">
        <v>1</v>
      </c>
      <c r="C22" s="83"/>
      <c r="D22" s="83"/>
      <c r="E22" s="76"/>
    </row>
    <row r="23" spans="1:5" ht="15">
      <c r="A23" s="84" t="s">
        <v>461</v>
      </c>
      <c r="B23" s="83">
        <v>1</v>
      </c>
      <c r="C23" s="83"/>
      <c r="D23" s="83"/>
      <c r="E23" s="76"/>
    </row>
    <row r="24" spans="1:5" ht="15">
      <c r="A24" s="81" t="s">
        <v>462</v>
      </c>
      <c r="B24" s="83">
        <v>1</v>
      </c>
      <c r="C24" s="83"/>
      <c r="D24" s="83"/>
      <c r="E24" s="76"/>
    </row>
    <row r="25" spans="1:5" ht="25.5">
      <c r="A25" s="81" t="s">
        <v>463</v>
      </c>
      <c r="B25" s="83">
        <v>4</v>
      </c>
      <c r="C25" s="83"/>
      <c r="D25" s="83"/>
      <c r="E25" s="76"/>
    </row>
    <row r="26" spans="1:5" ht="25.5">
      <c r="A26" s="81" t="s">
        <v>464</v>
      </c>
      <c r="B26" s="83"/>
      <c r="C26" s="83"/>
      <c r="D26" s="83"/>
      <c r="E26" s="76"/>
    </row>
    <row r="27" spans="1:5" ht="15">
      <c r="A27" s="84" t="s">
        <v>465</v>
      </c>
      <c r="B27" s="83">
        <v>5</v>
      </c>
      <c r="C27" s="83"/>
      <c r="D27" s="83"/>
      <c r="E27" s="76"/>
    </row>
    <row r="28" spans="1:5" ht="38.25">
      <c r="A28" s="84" t="s">
        <v>466</v>
      </c>
      <c r="B28" s="86"/>
      <c r="C28" s="85"/>
      <c r="D28" s="85"/>
      <c r="E28" s="76"/>
    </row>
    <row r="29" spans="1:5" ht="38.25">
      <c r="A29" s="81" t="s">
        <v>467</v>
      </c>
      <c r="B29" s="83"/>
      <c r="C29" s="83"/>
      <c r="D29" s="83"/>
      <c r="E29" s="76"/>
    </row>
    <row r="30" spans="1:5" ht="51">
      <c r="A30" s="81" t="s">
        <v>468</v>
      </c>
      <c r="B30" s="83"/>
      <c r="C30" s="83"/>
      <c r="D30" s="83"/>
      <c r="E30" s="76"/>
    </row>
    <row r="31" spans="1:5" ht="38.25">
      <c r="A31" s="81" t="s">
        <v>469</v>
      </c>
      <c r="B31" s="83"/>
      <c r="C31" s="83"/>
      <c r="D31" s="83"/>
      <c r="E31" s="76"/>
    </row>
    <row r="32" spans="1:5" ht="15">
      <c r="A32" s="81" t="s">
        <v>470</v>
      </c>
      <c r="B32" s="83"/>
      <c r="C32" s="83"/>
      <c r="D32" s="83"/>
      <c r="E32" s="76"/>
    </row>
    <row r="33" spans="1:5" ht="38.25">
      <c r="A33" s="84" t="s">
        <v>471</v>
      </c>
      <c r="B33" s="83">
        <v>6</v>
      </c>
      <c r="C33" s="83"/>
      <c r="D33" s="83"/>
      <c r="E33" s="76"/>
    </row>
  </sheetData>
  <sheetProtection/>
  <mergeCells count="3">
    <mergeCell ref="A3:E3"/>
    <mergeCell ref="A2:B2"/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0.421875" style="128" customWidth="1"/>
    <col min="2" max="2" width="23.57421875" style="128" customWidth="1"/>
    <col min="3" max="3" width="18.28125" style="128" hidden="1" customWidth="1"/>
    <col min="4" max="5" width="0" style="128" hidden="1" customWidth="1"/>
    <col min="6" max="16384" width="9.140625" style="128" customWidth="1"/>
  </cols>
  <sheetData>
    <row r="1" spans="1:2" ht="15">
      <c r="A1" s="236"/>
      <c r="B1" s="236"/>
    </row>
    <row r="2" spans="1:5" ht="15">
      <c r="A2" s="242" t="s">
        <v>696</v>
      </c>
      <c r="B2" s="242"/>
      <c r="C2" s="197"/>
      <c r="D2" s="197"/>
      <c r="E2" s="197"/>
    </row>
    <row r="3" spans="1:5" ht="15.75">
      <c r="A3" s="243" t="s">
        <v>697</v>
      </c>
      <c r="B3" s="248"/>
      <c r="C3" s="198"/>
      <c r="D3" s="198"/>
      <c r="E3" s="198"/>
    </row>
    <row r="4" spans="1:5" ht="16.5">
      <c r="A4" s="246" t="s">
        <v>440</v>
      </c>
      <c r="B4" s="247"/>
      <c r="C4" s="247"/>
      <c r="D4" s="247"/>
      <c r="E4" s="247"/>
    </row>
    <row r="5" ht="15">
      <c r="A5" s="78"/>
    </row>
    <row r="6" ht="15">
      <c r="A6" s="78"/>
    </row>
    <row r="7" spans="1:5" ht="54" customHeight="1">
      <c r="A7" s="79" t="s">
        <v>441</v>
      </c>
      <c r="B7" s="80" t="s">
        <v>442</v>
      </c>
      <c r="C7" s="81" t="s">
        <v>443</v>
      </c>
      <c r="D7" s="81" t="s">
        <v>443</v>
      </c>
      <c r="E7" s="82" t="s">
        <v>444</v>
      </c>
    </row>
    <row r="8" spans="1:5" ht="15">
      <c r="A8" s="81" t="s">
        <v>445</v>
      </c>
      <c r="B8" s="83"/>
      <c r="C8" s="83"/>
      <c r="D8" s="83"/>
      <c r="E8" s="129"/>
    </row>
    <row r="9" spans="1:5" ht="15">
      <c r="A9" s="81" t="s">
        <v>446</v>
      </c>
      <c r="B9" s="83"/>
      <c r="C9" s="83"/>
      <c r="D9" s="83"/>
      <c r="E9" s="129"/>
    </row>
    <row r="10" spans="1:5" ht="15">
      <c r="A10" s="81" t="s">
        <v>447</v>
      </c>
      <c r="B10" s="83"/>
      <c r="C10" s="83"/>
      <c r="D10" s="83"/>
      <c r="E10" s="129"/>
    </row>
    <row r="11" spans="1:5" ht="15">
      <c r="A11" s="81" t="s">
        <v>448</v>
      </c>
      <c r="B11" s="83"/>
      <c r="C11" s="83"/>
      <c r="D11" s="83"/>
      <c r="E11" s="129"/>
    </row>
    <row r="12" spans="1:5" ht="15">
      <c r="A12" s="84" t="s">
        <v>449</v>
      </c>
      <c r="B12" s="83"/>
      <c r="C12" s="83"/>
      <c r="D12" s="83"/>
      <c r="E12" s="129"/>
    </row>
    <row r="13" spans="1:5" ht="15">
      <c r="A13" s="81" t="s">
        <v>450</v>
      </c>
      <c r="B13" s="83"/>
      <c r="C13" s="83"/>
      <c r="D13" s="83"/>
      <c r="E13" s="129"/>
    </row>
    <row r="14" spans="1:5" ht="25.5">
      <c r="A14" s="81" t="s">
        <v>451</v>
      </c>
      <c r="B14" s="83"/>
      <c r="C14" s="83"/>
      <c r="D14" s="83"/>
      <c r="E14" s="129"/>
    </row>
    <row r="15" spans="1:5" ht="15">
      <c r="A15" s="81" t="s">
        <v>452</v>
      </c>
      <c r="B15" s="83"/>
      <c r="C15" s="83"/>
      <c r="D15" s="83"/>
      <c r="E15" s="129"/>
    </row>
    <row r="16" spans="1:5" ht="15">
      <c r="A16" s="81" t="s">
        <v>453</v>
      </c>
      <c r="B16" s="83"/>
      <c r="C16" s="83"/>
      <c r="D16" s="83"/>
      <c r="E16" s="129"/>
    </row>
    <row r="17" spans="1:5" ht="15">
      <c r="A17" s="81" t="s">
        <v>454</v>
      </c>
      <c r="B17" s="83"/>
      <c r="C17" s="83"/>
      <c r="D17" s="83"/>
      <c r="E17" s="129"/>
    </row>
    <row r="18" spans="1:5" ht="15">
      <c r="A18" s="81" t="s">
        <v>455</v>
      </c>
      <c r="B18" s="83"/>
      <c r="C18" s="83"/>
      <c r="D18" s="83"/>
      <c r="E18" s="129"/>
    </row>
    <row r="19" spans="1:5" ht="15">
      <c r="A19" s="81" t="s">
        <v>456</v>
      </c>
      <c r="B19" s="83"/>
      <c r="C19" s="83"/>
      <c r="D19" s="83"/>
      <c r="E19" s="129"/>
    </row>
    <row r="20" spans="1:5" ht="15">
      <c r="A20" s="84" t="s">
        <v>457</v>
      </c>
      <c r="B20" s="83"/>
      <c r="C20" s="83"/>
      <c r="D20" s="83"/>
      <c r="E20" s="129"/>
    </row>
    <row r="21" spans="1:5" ht="38.25">
      <c r="A21" s="81" t="s">
        <v>458</v>
      </c>
      <c r="B21" s="83"/>
      <c r="C21" s="83"/>
      <c r="D21" s="83"/>
      <c r="E21" s="129"/>
    </row>
    <row r="22" spans="1:5" ht="15">
      <c r="A22" s="81" t="s">
        <v>459</v>
      </c>
      <c r="B22" s="83"/>
      <c r="C22" s="83"/>
      <c r="D22" s="83"/>
      <c r="E22" s="129"/>
    </row>
    <row r="23" spans="1:5" ht="15">
      <c r="A23" s="81" t="s">
        <v>460</v>
      </c>
      <c r="B23" s="83">
        <v>1</v>
      </c>
      <c r="C23" s="83"/>
      <c r="D23" s="83"/>
      <c r="E23" s="129"/>
    </row>
    <row r="24" spans="1:5" ht="15">
      <c r="A24" s="84" t="s">
        <v>461</v>
      </c>
      <c r="B24" s="83">
        <v>1</v>
      </c>
      <c r="C24" s="83"/>
      <c r="D24" s="83"/>
      <c r="E24" s="129"/>
    </row>
    <row r="25" spans="1:5" ht="15">
      <c r="A25" s="81" t="s">
        <v>462</v>
      </c>
      <c r="B25" s="83">
        <v>1</v>
      </c>
      <c r="C25" s="83"/>
      <c r="D25" s="83"/>
      <c r="E25" s="129"/>
    </row>
    <row r="26" spans="1:5" ht="15">
      <c r="A26" s="81" t="s">
        <v>463</v>
      </c>
      <c r="B26" s="83">
        <v>4</v>
      </c>
      <c r="C26" s="83"/>
      <c r="D26" s="83"/>
      <c r="E26" s="129"/>
    </row>
    <row r="27" spans="1:5" ht="25.5">
      <c r="A27" s="81" t="s">
        <v>464</v>
      </c>
      <c r="B27" s="83"/>
      <c r="C27" s="83"/>
      <c r="D27" s="83"/>
      <c r="E27" s="129"/>
    </row>
    <row r="28" spans="1:5" ht="15">
      <c r="A28" s="84" t="s">
        <v>465</v>
      </c>
      <c r="B28" s="83">
        <f>SUM(B25:B27)</f>
        <v>5</v>
      </c>
      <c r="C28" s="83"/>
      <c r="D28" s="83"/>
      <c r="E28" s="129"/>
    </row>
    <row r="29" spans="1:5" ht="25.5">
      <c r="A29" s="84" t="s">
        <v>466</v>
      </c>
      <c r="B29" s="86"/>
      <c r="C29" s="85"/>
      <c r="D29" s="85"/>
      <c r="E29" s="129"/>
    </row>
    <row r="30" spans="1:5" ht="25.5">
      <c r="A30" s="81" t="s">
        <v>467</v>
      </c>
      <c r="B30" s="83"/>
      <c r="C30" s="83"/>
      <c r="D30" s="83"/>
      <c r="E30" s="129"/>
    </row>
    <row r="31" spans="1:5" ht="38.25">
      <c r="A31" s="81" t="s">
        <v>468</v>
      </c>
      <c r="B31" s="83"/>
      <c r="C31" s="83"/>
      <c r="D31" s="83"/>
      <c r="E31" s="129"/>
    </row>
    <row r="32" spans="1:5" ht="25.5">
      <c r="A32" s="81" t="s">
        <v>469</v>
      </c>
      <c r="B32" s="83"/>
      <c r="C32" s="83"/>
      <c r="D32" s="83"/>
      <c r="E32" s="129"/>
    </row>
    <row r="33" spans="1:5" ht="15">
      <c r="A33" s="81" t="s">
        <v>470</v>
      </c>
      <c r="B33" s="83"/>
      <c r="C33" s="83"/>
      <c r="D33" s="83"/>
      <c r="E33" s="129"/>
    </row>
    <row r="34" spans="1:5" ht="38.25">
      <c r="A34" s="84" t="s">
        <v>471</v>
      </c>
      <c r="B34" s="83">
        <v>6</v>
      </c>
      <c r="C34" s="83"/>
      <c r="D34" s="83"/>
      <c r="E34" s="129"/>
    </row>
  </sheetData>
  <sheetProtection/>
  <mergeCells count="4">
    <mergeCell ref="A1:B1"/>
    <mergeCell ref="A2:B2"/>
    <mergeCell ref="A3:B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34.00390625" style="0" customWidth="1"/>
    <col min="3" max="3" width="13.421875" style="0" customWidth="1"/>
    <col min="4" max="8" width="0" style="0" hidden="1" customWidth="1"/>
    <col min="9" max="9" width="15.8515625" style="0" hidden="1" customWidth="1"/>
    <col min="10" max="10" width="14.421875" style="95" customWidth="1"/>
    <col min="11" max="11" width="10.28125" style="95" customWidth="1"/>
  </cols>
  <sheetData>
    <row r="2" spans="1:11" ht="15">
      <c r="A2" s="242" t="s">
        <v>716</v>
      </c>
      <c r="B2" s="242"/>
      <c r="C2" s="242"/>
      <c r="D2" s="242"/>
      <c r="E2" s="242"/>
      <c r="F2" s="242"/>
      <c r="G2" s="249"/>
      <c r="H2" s="249"/>
      <c r="I2" s="249"/>
      <c r="J2" s="249"/>
      <c r="K2" s="249"/>
    </row>
    <row r="3" spans="1:11" ht="21" customHeight="1">
      <c r="A3" s="238" t="s">
        <v>699</v>
      </c>
      <c r="B3" s="239"/>
      <c r="C3" s="239"/>
      <c r="D3" s="239"/>
      <c r="E3" s="239"/>
      <c r="F3" s="250"/>
      <c r="G3" s="251"/>
      <c r="H3" s="251"/>
      <c r="I3" s="251"/>
      <c r="J3" s="251"/>
      <c r="K3" s="251"/>
    </row>
    <row r="4" spans="1:11" s="88" customFormat="1" ht="15.75">
      <c r="A4" s="238" t="s">
        <v>700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88" customFormat="1" ht="15.75">
      <c r="A5" s="13"/>
      <c r="B5" s="91"/>
      <c r="C5" s="91"/>
      <c r="D5" s="91"/>
      <c r="E5" s="91"/>
      <c r="F5" s="97"/>
      <c r="J5" s="95"/>
      <c r="K5" s="95"/>
    </row>
    <row r="6" spans="1:11" s="88" customFormat="1" ht="15.75">
      <c r="A6" s="13"/>
      <c r="B6" s="91"/>
      <c r="C6" s="91"/>
      <c r="D6" s="91"/>
      <c r="E6" s="91"/>
      <c r="F6" s="97"/>
      <c r="J6" s="95"/>
      <c r="K6" s="95"/>
    </row>
    <row r="7" spans="1:11" ht="33.75" customHeight="1">
      <c r="A7" s="98" t="s">
        <v>2</v>
      </c>
      <c r="B7" s="230" t="s">
        <v>31</v>
      </c>
      <c r="C7" s="132" t="s">
        <v>266</v>
      </c>
      <c r="D7" s="230"/>
      <c r="E7" s="230"/>
      <c r="F7" s="230"/>
      <c r="G7" s="230"/>
      <c r="H7" s="230"/>
      <c r="I7" s="132" t="s">
        <v>479</v>
      </c>
      <c r="J7" s="231" t="s">
        <v>698</v>
      </c>
      <c r="K7" s="184" t="s">
        <v>594</v>
      </c>
    </row>
    <row r="8" spans="1:11" ht="2.25" customHeight="1" hidden="1">
      <c r="A8" s="74"/>
      <c r="B8" s="92"/>
      <c r="C8" s="92"/>
      <c r="D8" s="92"/>
      <c r="E8" s="92"/>
      <c r="F8" s="92"/>
      <c r="G8" s="92"/>
      <c r="H8" s="92"/>
      <c r="I8" s="95"/>
      <c r="K8" s="129"/>
    </row>
    <row r="9" spans="1:11" ht="19.5" hidden="1">
      <c r="A9" s="74"/>
      <c r="B9" s="92"/>
      <c r="C9" s="92"/>
      <c r="D9" s="92"/>
      <c r="E9" s="92"/>
      <c r="F9" s="92"/>
      <c r="G9" s="92"/>
      <c r="H9" s="92"/>
      <c r="I9" s="95"/>
      <c r="K9" s="129"/>
    </row>
    <row r="10" spans="1:11" ht="19.5" hidden="1">
      <c r="A10" s="74"/>
      <c r="B10" s="92"/>
      <c r="C10" s="92"/>
      <c r="D10" s="92"/>
      <c r="E10" s="92"/>
      <c r="F10" s="92"/>
      <c r="G10" s="92"/>
      <c r="H10" s="92"/>
      <c r="I10" s="95"/>
      <c r="K10" s="129"/>
    </row>
    <row r="11" spans="9:11" ht="15" hidden="1">
      <c r="I11" s="95"/>
      <c r="K11" s="129"/>
    </row>
    <row r="12" spans="1:11" ht="38.25" hidden="1">
      <c r="A12" s="17" t="s">
        <v>30</v>
      </c>
      <c r="B12" s="18" t="s">
        <v>31</v>
      </c>
      <c r="C12" s="93" t="s">
        <v>3</v>
      </c>
      <c r="D12" s="93" t="s">
        <v>472</v>
      </c>
      <c r="E12" s="93" t="s">
        <v>472</v>
      </c>
      <c r="F12" s="93" t="s">
        <v>472</v>
      </c>
      <c r="G12" s="93" t="s">
        <v>472</v>
      </c>
      <c r="H12" s="93" t="s">
        <v>444</v>
      </c>
      <c r="I12" s="18" t="s">
        <v>4</v>
      </c>
      <c r="J12" s="176" t="s">
        <v>4</v>
      </c>
      <c r="K12" s="129"/>
    </row>
    <row r="13" spans="1:11" ht="15" hidden="1">
      <c r="A13" s="89"/>
      <c r="B13" s="89"/>
      <c r="C13" s="89"/>
      <c r="D13" s="89"/>
      <c r="E13" s="89"/>
      <c r="F13" s="89"/>
      <c r="G13" s="89"/>
      <c r="H13" s="89"/>
      <c r="I13" s="89"/>
      <c r="J13" s="107"/>
      <c r="K13" s="129"/>
    </row>
    <row r="14" spans="1:11" ht="15" hidden="1">
      <c r="A14" s="89"/>
      <c r="B14" s="89"/>
      <c r="C14" s="89"/>
      <c r="D14" s="89"/>
      <c r="E14" s="89"/>
      <c r="F14" s="89"/>
      <c r="G14" s="89"/>
      <c r="H14" s="89"/>
      <c r="I14" s="89"/>
      <c r="J14" s="107"/>
      <c r="K14" s="129"/>
    </row>
    <row r="15" spans="1:11" ht="15" hidden="1">
      <c r="A15" s="89"/>
      <c r="B15" s="89"/>
      <c r="C15" s="89"/>
      <c r="D15" s="89"/>
      <c r="E15" s="89"/>
      <c r="F15" s="89"/>
      <c r="G15" s="89"/>
      <c r="H15" s="89"/>
      <c r="I15" s="89"/>
      <c r="J15" s="107"/>
      <c r="K15" s="129"/>
    </row>
    <row r="16" spans="1:11" ht="15" hidden="1">
      <c r="A16" s="89"/>
      <c r="B16" s="89"/>
      <c r="C16" s="89"/>
      <c r="D16" s="89"/>
      <c r="E16" s="89"/>
      <c r="F16" s="89"/>
      <c r="G16" s="89"/>
      <c r="H16" s="89"/>
      <c r="I16" s="89"/>
      <c r="J16" s="107"/>
      <c r="K16" s="129"/>
    </row>
    <row r="17" spans="1:11" ht="15" hidden="1">
      <c r="A17" s="33" t="s">
        <v>171</v>
      </c>
      <c r="B17" s="27" t="s">
        <v>172</v>
      </c>
      <c r="C17" s="89"/>
      <c r="D17" s="89"/>
      <c r="E17" s="89"/>
      <c r="F17" s="89"/>
      <c r="G17" s="89"/>
      <c r="H17" s="89"/>
      <c r="I17" s="89"/>
      <c r="J17" s="107"/>
      <c r="K17" s="129"/>
    </row>
    <row r="18" spans="1:11" ht="15" hidden="1">
      <c r="A18" s="33"/>
      <c r="B18" s="27"/>
      <c r="C18" s="89"/>
      <c r="D18" s="89"/>
      <c r="E18" s="89"/>
      <c r="F18" s="89"/>
      <c r="G18" s="89"/>
      <c r="H18" s="89"/>
      <c r="I18" s="89"/>
      <c r="J18" s="107"/>
      <c r="K18" s="129"/>
    </row>
    <row r="19" spans="1:11" ht="15" hidden="1">
      <c r="A19" s="33"/>
      <c r="B19" s="27"/>
      <c r="C19" s="89"/>
      <c r="D19" s="89"/>
      <c r="E19" s="89"/>
      <c r="F19" s="89"/>
      <c r="G19" s="89"/>
      <c r="H19" s="89"/>
      <c r="I19" s="89"/>
      <c r="J19" s="107"/>
      <c r="K19" s="129"/>
    </row>
    <row r="20" spans="1:11" ht="15" hidden="1">
      <c r="A20" s="33"/>
      <c r="B20" s="27"/>
      <c r="C20" s="89"/>
      <c r="D20" s="89"/>
      <c r="E20" s="89"/>
      <c r="F20" s="89"/>
      <c r="G20" s="89"/>
      <c r="H20" s="89"/>
      <c r="I20" s="89"/>
      <c r="J20" s="107"/>
      <c r="K20" s="129"/>
    </row>
    <row r="21" spans="1:11" ht="15" hidden="1">
      <c r="A21" s="33"/>
      <c r="B21" s="27"/>
      <c r="C21" s="89"/>
      <c r="D21" s="89"/>
      <c r="E21" s="89"/>
      <c r="F21" s="89"/>
      <c r="G21" s="89"/>
      <c r="H21" s="89"/>
      <c r="I21" s="89"/>
      <c r="J21" s="107"/>
      <c r="K21" s="129"/>
    </row>
    <row r="22" spans="1:11" ht="15" hidden="1">
      <c r="A22" s="40" t="s">
        <v>473</v>
      </c>
      <c r="B22" s="57" t="s">
        <v>174</v>
      </c>
      <c r="C22" s="90"/>
      <c r="D22" s="90"/>
      <c r="E22" s="90"/>
      <c r="F22" s="90"/>
      <c r="G22" s="90"/>
      <c r="H22" s="90"/>
      <c r="I22" s="89"/>
      <c r="J22" s="107"/>
      <c r="K22" s="129"/>
    </row>
    <row r="23" spans="1:11" ht="15" hidden="1">
      <c r="A23" s="33"/>
      <c r="B23" s="27"/>
      <c r="C23" s="89"/>
      <c r="D23" s="89"/>
      <c r="E23" s="89"/>
      <c r="F23" s="89"/>
      <c r="G23" s="89"/>
      <c r="H23" s="89"/>
      <c r="I23" s="89"/>
      <c r="J23" s="107"/>
      <c r="K23" s="129"/>
    </row>
    <row r="24" spans="1:11" ht="15" hidden="1">
      <c r="A24" s="33"/>
      <c r="B24" s="27"/>
      <c r="C24" s="89"/>
      <c r="D24" s="89"/>
      <c r="E24" s="89"/>
      <c r="F24" s="89"/>
      <c r="G24" s="89"/>
      <c r="H24" s="89"/>
      <c r="I24" s="89"/>
      <c r="J24" s="107"/>
      <c r="K24" s="129"/>
    </row>
    <row r="25" spans="1:11" ht="15" hidden="1">
      <c r="A25" s="33"/>
      <c r="B25" s="27"/>
      <c r="C25" s="89"/>
      <c r="D25" s="89"/>
      <c r="E25" s="89"/>
      <c r="F25" s="89"/>
      <c r="G25" s="89"/>
      <c r="H25" s="89"/>
      <c r="I25" s="89"/>
      <c r="J25" s="107"/>
      <c r="K25" s="129"/>
    </row>
    <row r="26" spans="1:11" ht="15" hidden="1">
      <c r="A26" s="33"/>
      <c r="B26" s="27"/>
      <c r="C26" s="89"/>
      <c r="D26" s="89"/>
      <c r="E26" s="89"/>
      <c r="F26" s="89"/>
      <c r="G26" s="89"/>
      <c r="H26" s="89"/>
      <c r="I26" s="89"/>
      <c r="J26" s="107"/>
      <c r="K26" s="129"/>
    </row>
    <row r="27" spans="1:11" ht="25.5" hidden="1">
      <c r="A27" s="24" t="s">
        <v>175</v>
      </c>
      <c r="B27" s="27" t="s">
        <v>176</v>
      </c>
      <c r="C27" s="89"/>
      <c r="D27" s="89"/>
      <c r="E27" s="89"/>
      <c r="F27" s="89"/>
      <c r="G27" s="89"/>
      <c r="H27" s="89"/>
      <c r="I27" s="89"/>
      <c r="J27" s="107"/>
      <c r="K27" s="129"/>
    </row>
    <row r="28" spans="1:11" ht="15" hidden="1">
      <c r="A28" s="24"/>
      <c r="B28" s="27"/>
      <c r="C28" s="89"/>
      <c r="D28" s="89"/>
      <c r="E28" s="89"/>
      <c r="F28" s="89"/>
      <c r="G28" s="89"/>
      <c r="H28" s="89"/>
      <c r="I28" s="89"/>
      <c r="J28" s="107"/>
      <c r="K28" s="129"/>
    </row>
    <row r="29" spans="1:11" s="88" customFormat="1" ht="15" hidden="1">
      <c r="A29" s="24"/>
      <c r="B29" s="27"/>
      <c r="C29" s="89"/>
      <c r="D29" s="89"/>
      <c r="E29" s="89"/>
      <c r="F29" s="89"/>
      <c r="G29" s="89"/>
      <c r="H29" s="89"/>
      <c r="I29" s="89"/>
      <c r="J29" s="107"/>
      <c r="K29" s="129"/>
    </row>
    <row r="30" spans="1:11" ht="15">
      <c r="A30" s="24" t="s">
        <v>474</v>
      </c>
      <c r="B30" s="27" t="s">
        <v>178</v>
      </c>
      <c r="C30" s="89">
        <v>236</v>
      </c>
      <c r="D30" s="89"/>
      <c r="E30" s="89"/>
      <c r="F30" s="89"/>
      <c r="G30" s="89"/>
      <c r="H30" s="89"/>
      <c r="I30" s="89">
        <v>252</v>
      </c>
      <c r="J30" s="107">
        <v>252</v>
      </c>
      <c r="K30" s="129">
        <v>252</v>
      </c>
    </row>
    <row r="31" spans="1:11" ht="15">
      <c r="A31" s="33" t="s">
        <v>475</v>
      </c>
      <c r="B31" s="27" t="s">
        <v>178</v>
      </c>
      <c r="C31" s="89">
        <v>0</v>
      </c>
      <c r="D31" s="89"/>
      <c r="E31" s="89"/>
      <c r="F31" s="89"/>
      <c r="G31" s="89"/>
      <c r="H31" s="89"/>
      <c r="I31" s="89">
        <v>96</v>
      </c>
      <c r="J31" s="107">
        <v>96</v>
      </c>
      <c r="K31" s="129">
        <v>96</v>
      </c>
    </row>
    <row r="32" spans="1:11" ht="15" hidden="1">
      <c r="A32" s="33"/>
      <c r="B32" s="27"/>
      <c r="C32" s="89"/>
      <c r="D32" s="89"/>
      <c r="E32" s="89"/>
      <c r="F32" s="89"/>
      <c r="G32" s="89"/>
      <c r="H32" s="89"/>
      <c r="I32" s="89"/>
      <c r="J32" s="107"/>
      <c r="K32" s="129"/>
    </row>
    <row r="33" spans="1:11" ht="15" hidden="1">
      <c r="A33" s="33"/>
      <c r="B33" s="27"/>
      <c r="C33" s="89"/>
      <c r="D33" s="89"/>
      <c r="E33" s="89"/>
      <c r="F33" s="89"/>
      <c r="G33" s="89"/>
      <c r="H33" s="89"/>
      <c r="I33" s="89"/>
      <c r="J33" s="107"/>
      <c r="K33" s="129"/>
    </row>
    <row r="34" spans="1:11" ht="15" hidden="1">
      <c r="A34" s="33" t="s">
        <v>179</v>
      </c>
      <c r="B34" s="27" t="s">
        <v>180</v>
      </c>
      <c r="C34" s="89"/>
      <c r="D34" s="89"/>
      <c r="E34" s="89"/>
      <c r="F34" s="89"/>
      <c r="G34" s="89"/>
      <c r="H34" s="89"/>
      <c r="I34" s="89"/>
      <c r="J34" s="107"/>
      <c r="K34" s="129"/>
    </row>
    <row r="35" spans="1:11" ht="15" hidden="1">
      <c r="A35" s="33"/>
      <c r="B35" s="27"/>
      <c r="C35" s="89"/>
      <c r="D35" s="89"/>
      <c r="E35" s="89"/>
      <c r="F35" s="89"/>
      <c r="G35" s="89"/>
      <c r="H35" s="89"/>
      <c r="I35" s="89"/>
      <c r="J35" s="107"/>
      <c r="K35" s="129"/>
    </row>
    <row r="36" spans="1:11" ht="15" hidden="1">
      <c r="A36" s="33"/>
      <c r="B36" s="27"/>
      <c r="C36" s="89"/>
      <c r="D36" s="89"/>
      <c r="E36" s="89"/>
      <c r="F36" s="89"/>
      <c r="G36" s="89"/>
      <c r="H36" s="89"/>
      <c r="I36" s="89"/>
      <c r="J36" s="107"/>
      <c r="K36" s="129"/>
    </row>
    <row r="37" spans="1:11" ht="25.5" hidden="1">
      <c r="A37" s="24" t="s">
        <v>181</v>
      </c>
      <c r="B37" s="27" t="s">
        <v>182</v>
      </c>
      <c r="C37" s="89"/>
      <c r="D37" s="89"/>
      <c r="E37" s="89"/>
      <c r="F37" s="89"/>
      <c r="G37" s="89"/>
      <c r="H37" s="89"/>
      <c r="I37" s="89"/>
      <c r="J37" s="107"/>
      <c r="K37" s="129"/>
    </row>
    <row r="38" spans="1:11" ht="15">
      <c r="A38" s="24" t="s">
        <v>480</v>
      </c>
      <c r="B38" s="27" t="s">
        <v>178</v>
      </c>
      <c r="C38" s="89"/>
      <c r="D38" s="89"/>
      <c r="E38" s="89"/>
      <c r="F38" s="89"/>
      <c r="G38" s="89"/>
      <c r="H38" s="89"/>
      <c r="I38" s="89"/>
      <c r="J38" s="107">
        <v>190</v>
      </c>
      <c r="K38" s="129">
        <v>190</v>
      </c>
    </row>
    <row r="39" spans="1:11" s="88" customFormat="1" ht="15">
      <c r="A39" s="24" t="s">
        <v>484</v>
      </c>
      <c r="B39" s="27" t="s">
        <v>178</v>
      </c>
      <c r="C39" s="89"/>
      <c r="D39" s="89"/>
      <c r="E39" s="89"/>
      <c r="F39" s="89"/>
      <c r="G39" s="89"/>
      <c r="H39" s="89"/>
      <c r="I39" s="89"/>
      <c r="J39" s="107">
        <v>16</v>
      </c>
      <c r="K39" s="129">
        <v>16</v>
      </c>
    </row>
    <row r="40" spans="1:11" s="88" customFormat="1" ht="15">
      <c r="A40" s="24" t="s">
        <v>483</v>
      </c>
      <c r="B40" s="27" t="s">
        <v>176</v>
      </c>
      <c r="C40" s="89"/>
      <c r="D40" s="89"/>
      <c r="E40" s="89"/>
      <c r="F40" s="89"/>
      <c r="G40" s="89"/>
      <c r="H40" s="89"/>
      <c r="I40" s="89"/>
      <c r="J40" s="107">
        <v>4</v>
      </c>
      <c r="K40" s="129">
        <v>4</v>
      </c>
    </row>
    <row r="41" spans="1:11" s="100" customFormat="1" ht="15">
      <c r="A41" s="99" t="s">
        <v>482</v>
      </c>
      <c r="B41" s="99" t="s">
        <v>174</v>
      </c>
      <c r="C41" s="99"/>
      <c r="D41" s="99"/>
      <c r="E41" s="99"/>
      <c r="F41" s="99"/>
      <c r="G41" s="99"/>
      <c r="H41" s="99"/>
      <c r="I41" s="99"/>
      <c r="J41" s="107">
        <v>264</v>
      </c>
      <c r="K41" s="129">
        <v>264</v>
      </c>
    </row>
    <row r="42" spans="1:11" s="88" customFormat="1" ht="15">
      <c r="A42" s="24" t="s">
        <v>481</v>
      </c>
      <c r="B42" s="27" t="s">
        <v>172</v>
      </c>
      <c r="C42" s="89"/>
      <c r="D42" s="89"/>
      <c r="E42" s="89"/>
      <c r="F42" s="89"/>
      <c r="G42" s="89"/>
      <c r="H42" s="89"/>
      <c r="I42" s="89"/>
      <c r="J42" s="178">
        <v>157</v>
      </c>
      <c r="K42" s="129">
        <v>157</v>
      </c>
    </row>
    <row r="43" spans="1:11" ht="25.5">
      <c r="A43" s="24" t="s">
        <v>183</v>
      </c>
      <c r="B43" s="27" t="s">
        <v>184</v>
      </c>
      <c r="C43" s="89">
        <v>64</v>
      </c>
      <c r="D43" s="89"/>
      <c r="E43" s="89"/>
      <c r="F43" s="89"/>
      <c r="G43" s="89"/>
      <c r="H43" s="89"/>
      <c r="I43" s="89">
        <v>94</v>
      </c>
      <c r="J43" s="107">
        <v>264</v>
      </c>
      <c r="K43" s="129">
        <v>264</v>
      </c>
    </row>
    <row r="44" spans="1:11" s="183" customFormat="1" ht="15.75">
      <c r="A44" s="58" t="s">
        <v>185</v>
      </c>
      <c r="B44" s="179" t="s">
        <v>186</v>
      </c>
      <c r="C44" s="180">
        <v>300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442</v>
      </c>
      <c r="J44" s="181">
        <f>SUM(J30:J43)</f>
        <v>1243</v>
      </c>
      <c r="K44" s="180">
        <f>SUM(K30:K43)</f>
        <v>1243</v>
      </c>
    </row>
    <row r="45" spans="1:11" ht="15.75" hidden="1">
      <c r="A45" s="94"/>
      <c r="B45" s="57"/>
      <c r="C45" s="89"/>
      <c r="D45" s="89"/>
      <c r="E45" s="89"/>
      <c r="F45" s="89"/>
      <c r="G45" s="89"/>
      <c r="H45" s="89"/>
      <c r="I45" s="89"/>
      <c r="J45" s="107"/>
      <c r="K45" s="129"/>
    </row>
    <row r="46" spans="1:11" ht="15.75" hidden="1">
      <c r="A46" s="94"/>
      <c r="B46" s="57"/>
      <c r="C46" s="89"/>
      <c r="D46" s="89"/>
      <c r="E46" s="89"/>
      <c r="F46" s="89"/>
      <c r="G46" s="89"/>
      <c r="H46" s="89"/>
      <c r="I46" s="89"/>
      <c r="J46" s="107"/>
      <c r="K46" s="129"/>
    </row>
    <row r="47" spans="1:11" s="96" customFormat="1" ht="15">
      <c r="A47" s="33" t="s">
        <v>595</v>
      </c>
      <c r="B47" s="27" t="s">
        <v>188</v>
      </c>
      <c r="C47" s="99"/>
      <c r="D47" s="99"/>
      <c r="E47" s="99"/>
      <c r="F47" s="99"/>
      <c r="G47" s="99"/>
      <c r="H47" s="99"/>
      <c r="I47" s="99"/>
      <c r="J47" s="107">
        <v>2323</v>
      </c>
      <c r="K47" s="99">
        <v>2323</v>
      </c>
    </row>
    <row r="48" spans="1:11" ht="15">
      <c r="A48" s="33" t="s">
        <v>485</v>
      </c>
      <c r="B48" s="27" t="s">
        <v>188</v>
      </c>
      <c r="C48" s="89"/>
      <c r="D48" s="89"/>
      <c r="E48" s="89"/>
      <c r="F48" s="89"/>
      <c r="G48" s="89"/>
      <c r="H48" s="89"/>
      <c r="I48" s="89">
        <v>2181</v>
      </c>
      <c r="J48" s="107">
        <v>2786</v>
      </c>
      <c r="K48" s="129">
        <v>2786</v>
      </c>
    </row>
    <row r="49" spans="1:11" ht="15">
      <c r="A49" s="40" t="s">
        <v>187</v>
      </c>
      <c r="B49" s="57" t="s">
        <v>188</v>
      </c>
      <c r="C49" s="90">
        <v>15000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17181</v>
      </c>
      <c r="J49" s="177">
        <f>SUM(J47:J48)</f>
        <v>5109</v>
      </c>
      <c r="K49" s="130">
        <f>SUM(K47:K48)</f>
        <v>5109</v>
      </c>
    </row>
    <row r="50" spans="1:11" ht="15" hidden="1">
      <c r="A50" s="33"/>
      <c r="B50" s="27"/>
      <c r="C50" s="89"/>
      <c r="D50" s="89"/>
      <c r="E50" s="89"/>
      <c r="F50" s="89"/>
      <c r="G50" s="89"/>
      <c r="H50" s="89"/>
      <c r="I50" s="89"/>
      <c r="J50" s="107"/>
      <c r="K50" s="129"/>
    </row>
    <row r="51" spans="1:11" ht="15" hidden="1">
      <c r="A51" s="33"/>
      <c r="B51" s="27"/>
      <c r="C51" s="89"/>
      <c r="D51" s="89"/>
      <c r="E51" s="89"/>
      <c r="F51" s="89"/>
      <c r="G51" s="89"/>
      <c r="H51" s="89"/>
      <c r="I51" s="89"/>
      <c r="J51" s="107"/>
      <c r="K51" s="129"/>
    </row>
    <row r="52" spans="1:11" ht="15" hidden="1">
      <c r="A52" s="33"/>
      <c r="B52" s="27"/>
      <c r="C52" s="89"/>
      <c r="D52" s="89"/>
      <c r="E52" s="89"/>
      <c r="F52" s="89"/>
      <c r="G52" s="89"/>
      <c r="H52" s="89"/>
      <c r="I52" s="89"/>
      <c r="J52" s="107"/>
      <c r="K52" s="129"/>
    </row>
    <row r="53" spans="1:11" ht="15" hidden="1">
      <c r="A53" s="33"/>
      <c r="B53" s="27"/>
      <c r="C53" s="89"/>
      <c r="D53" s="89"/>
      <c r="E53" s="89"/>
      <c r="F53" s="89"/>
      <c r="G53" s="89"/>
      <c r="H53" s="89"/>
      <c r="I53" s="89"/>
      <c r="J53" s="107"/>
      <c r="K53" s="129"/>
    </row>
    <row r="54" spans="1:11" ht="15" hidden="1">
      <c r="A54" s="33" t="s">
        <v>189</v>
      </c>
      <c r="B54" s="27" t="s">
        <v>190</v>
      </c>
      <c r="C54" s="89"/>
      <c r="D54" s="89"/>
      <c r="E54" s="89"/>
      <c r="F54" s="89"/>
      <c r="G54" s="89"/>
      <c r="H54" s="89"/>
      <c r="I54" s="89"/>
      <c r="J54" s="107"/>
      <c r="K54" s="129"/>
    </row>
    <row r="55" spans="1:11" ht="15" hidden="1">
      <c r="A55" s="33"/>
      <c r="B55" s="27"/>
      <c r="C55" s="89"/>
      <c r="D55" s="89"/>
      <c r="E55" s="89"/>
      <c r="F55" s="89"/>
      <c r="G55" s="89"/>
      <c r="H55" s="89"/>
      <c r="I55" s="89"/>
      <c r="J55" s="107"/>
      <c r="K55" s="129"/>
    </row>
    <row r="56" spans="1:11" ht="15" hidden="1">
      <c r="A56" s="33"/>
      <c r="B56" s="27"/>
      <c r="C56" s="89"/>
      <c r="D56" s="89"/>
      <c r="E56" s="89"/>
      <c r="F56" s="89"/>
      <c r="G56" s="89"/>
      <c r="H56" s="89"/>
      <c r="I56" s="89"/>
      <c r="J56" s="107"/>
      <c r="K56" s="129"/>
    </row>
    <row r="57" spans="1:11" ht="15" hidden="1">
      <c r="A57" s="33"/>
      <c r="B57" s="27"/>
      <c r="C57" s="89"/>
      <c r="D57" s="89"/>
      <c r="E57" s="89"/>
      <c r="F57" s="89"/>
      <c r="G57" s="89"/>
      <c r="H57" s="89"/>
      <c r="I57" s="89"/>
      <c r="J57" s="107"/>
      <c r="K57" s="129"/>
    </row>
    <row r="58" spans="1:11" ht="15">
      <c r="A58" s="33" t="s">
        <v>476</v>
      </c>
      <c r="B58" s="27" t="s">
        <v>477</v>
      </c>
      <c r="C58" s="89">
        <v>390</v>
      </c>
      <c r="D58" s="89"/>
      <c r="E58" s="89"/>
      <c r="F58" s="89"/>
      <c r="G58" s="89"/>
      <c r="H58" s="89"/>
      <c r="I58" s="89">
        <v>390</v>
      </c>
      <c r="J58" s="107">
        <v>390</v>
      </c>
      <c r="K58" s="129"/>
    </row>
    <row r="59" spans="1:11" ht="15">
      <c r="A59" s="40" t="s">
        <v>191</v>
      </c>
      <c r="B59" s="57" t="s">
        <v>192</v>
      </c>
      <c r="C59" s="90">
        <v>390</v>
      </c>
      <c r="D59" s="90"/>
      <c r="E59" s="90"/>
      <c r="F59" s="90"/>
      <c r="G59" s="90"/>
      <c r="H59" s="90"/>
      <c r="I59" s="90">
        <v>390</v>
      </c>
      <c r="J59" s="177">
        <v>390</v>
      </c>
      <c r="K59" s="129"/>
    </row>
    <row r="60" spans="1:11" ht="25.5">
      <c r="A60" s="33" t="s">
        <v>193</v>
      </c>
      <c r="B60" s="27" t="s">
        <v>194</v>
      </c>
      <c r="C60" s="89">
        <v>4357</v>
      </c>
      <c r="D60" s="89"/>
      <c r="E60" s="89"/>
      <c r="F60" s="89"/>
      <c r="G60" s="89"/>
      <c r="H60" s="89"/>
      <c r="I60" s="89">
        <v>4984</v>
      </c>
      <c r="J60" s="107">
        <v>1534</v>
      </c>
      <c r="K60" s="129">
        <v>627</v>
      </c>
    </row>
    <row r="61" spans="1:11" s="183" customFormat="1" ht="15.75">
      <c r="A61" s="58" t="s">
        <v>195</v>
      </c>
      <c r="B61" s="179" t="s">
        <v>196</v>
      </c>
      <c r="C61" s="180">
        <v>19747</v>
      </c>
      <c r="D61" s="182"/>
      <c r="E61" s="182"/>
      <c r="F61" s="182"/>
      <c r="G61" s="182"/>
      <c r="H61" s="182"/>
      <c r="I61" s="180">
        <v>22555</v>
      </c>
      <c r="J61" s="181">
        <f>SUM(J49+J59+J60)</f>
        <v>7033</v>
      </c>
      <c r="K61" s="180">
        <f>SUM(K49+K60)</f>
        <v>5736</v>
      </c>
    </row>
  </sheetData>
  <sheetProtection/>
  <mergeCells count="3"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1.00390625" style="0" customWidth="1"/>
    <col min="2" max="2" width="13.57421875" style="0" customWidth="1"/>
    <col min="3" max="3" width="14.7109375" style="0" customWidth="1"/>
    <col min="4" max="7" width="0" style="0" hidden="1" customWidth="1"/>
    <col min="8" max="8" width="17.28125" style="0" hidden="1" customWidth="1"/>
    <col min="9" max="9" width="11.421875" style="0" bestFit="1" customWidth="1"/>
    <col min="10" max="10" width="13.7109375" style="0" customWidth="1"/>
  </cols>
  <sheetData>
    <row r="1" spans="1:9" ht="15">
      <c r="A1" s="236"/>
      <c r="B1" s="236"/>
      <c r="C1" s="236"/>
      <c r="D1" s="101"/>
      <c r="E1" s="101"/>
      <c r="F1" s="101"/>
      <c r="G1" s="101"/>
      <c r="H1" s="101"/>
      <c r="I1" s="101"/>
    </row>
    <row r="2" spans="1:10" ht="15">
      <c r="A2" s="242" t="s">
        <v>701</v>
      </c>
      <c r="B2" s="242"/>
      <c r="C2" s="242"/>
      <c r="D2" s="242"/>
      <c r="E2" s="242"/>
      <c r="F2" s="242"/>
      <c r="G2" s="249"/>
      <c r="H2" s="249"/>
      <c r="I2" s="249"/>
      <c r="J2" s="251"/>
    </row>
    <row r="3" spans="1:10" s="128" customFormat="1" ht="15">
      <c r="A3" s="9"/>
      <c r="B3" s="9"/>
      <c r="C3" s="9"/>
      <c r="D3" s="9"/>
      <c r="E3" s="9"/>
      <c r="F3" s="9"/>
      <c r="G3" s="232"/>
      <c r="H3" s="232"/>
      <c r="I3" s="232"/>
      <c r="J3" s="203"/>
    </row>
    <row r="4" spans="1:10" ht="15.75">
      <c r="A4" s="238" t="s">
        <v>703</v>
      </c>
      <c r="B4" s="239"/>
      <c r="C4" s="239"/>
      <c r="D4" s="239"/>
      <c r="E4" s="239"/>
      <c r="F4" s="250"/>
      <c r="G4" s="251"/>
      <c r="H4" s="251"/>
      <c r="I4" s="251"/>
      <c r="J4" s="251"/>
    </row>
    <row r="5" spans="1:10" ht="19.5">
      <c r="A5" s="252" t="s">
        <v>486</v>
      </c>
      <c r="B5" s="236"/>
      <c r="C5" s="236"/>
      <c r="D5" s="236"/>
      <c r="E5" s="236"/>
      <c r="F5" s="236"/>
      <c r="G5" s="236"/>
      <c r="H5" s="236"/>
      <c r="I5" s="251"/>
      <c r="J5" s="251"/>
    </row>
    <row r="6" spans="1:9" ht="19.5">
      <c r="A6" s="16"/>
      <c r="B6" s="101"/>
      <c r="C6" s="101"/>
      <c r="D6" s="101"/>
      <c r="E6" s="101"/>
      <c r="F6" s="101"/>
      <c r="G6" s="101"/>
      <c r="H6" s="101"/>
      <c r="I6" s="101"/>
    </row>
    <row r="7" spans="1:9" ht="19.5">
      <c r="A7" s="16"/>
      <c r="B7" s="101"/>
      <c r="C7" s="101"/>
      <c r="D7" s="101"/>
      <c r="E7" s="101"/>
      <c r="F7" s="101"/>
      <c r="G7" s="101"/>
      <c r="H7" s="101"/>
      <c r="I7" s="101"/>
    </row>
    <row r="8" spans="1:9" ht="19.5">
      <c r="A8" s="16"/>
      <c r="B8" s="101"/>
      <c r="C8" s="101"/>
      <c r="D8" s="101"/>
      <c r="E8" s="101"/>
      <c r="F8" s="101"/>
      <c r="G8" s="101"/>
      <c r="H8" s="101"/>
      <c r="I8" s="101"/>
    </row>
    <row r="9" spans="1:9" ht="19.5">
      <c r="A9" s="16"/>
      <c r="B9" s="101"/>
      <c r="C9" s="101"/>
      <c r="D9" s="101"/>
      <c r="E9" s="101"/>
      <c r="F9" s="101"/>
      <c r="G9" s="101"/>
      <c r="H9" s="101"/>
      <c r="I9" s="101"/>
    </row>
    <row r="11" spans="1:10" ht="39">
      <c r="A11" s="17" t="s">
        <v>30</v>
      </c>
      <c r="B11" s="18" t="s">
        <v>31</v>
      </c>
      <c r="C11" s="93" t="s">
        <v>3</v>
      </c>
      <c r="D11" s="104" t="s">
        <v>472</v>
      </c>
      <c r="E11" s="104" t="s">
        <v>472</v>
      </c>
      <c r="F11" s="104" t="s">
        <v>472</v>
      </c>
      <c r="G11" s="104" t="s">
        <v>472</v>
      </c>
      <c r="H11" s="106" t="s">
        <v>444</v>
      </c>
      <c r="I11" s="18" t="s">
        <v>702</v>
      </c>
      <c r="J11" s="18" t="s">
        <v>594</v>
      </c>
    </row>
    <row r="12" spans="1:10" ht="15" hidden="1">
      <c r="A12" s="102"/>
      <c r="B12" s="102"/>
      <c r="C12" s="102"/>
      <c r="D12" s="102"/>
      <c r="E12" s="102"/>
      <c r="F12" s="102"/>
      <c r="G12" s="102"/>
      <c r="H12" s="107"/>
      <c r="I12" s="105"/>
      <c r="J12" s="105"/>
    </row>
    <row r="13" spans="1:10" ht="15" hidden="1">
      <c r="A13" s="102"/>
      <c r="B13" s="102"/>
      <c r="C13" s="102"/>
      <c r="D13" s="102"/>
      <c r="E13" s="102"/>
      <c r="F13" s="102"/>
      <c r="G13" s="102"/>
      <c r="H13" s="107"/>
      <c r="I13" s="105"/>
      <c r="J13" s="105"/>
    </row>
    <row r="14" spans="1:10" ht="15" hidden="1">
      <c r="A14" s="102"/>
      <c r="B14" s="102"/>
      <c r="C14" s="102"/>
      <c r="D14" s="102"/>
      <c r="E14" s="102"/>
      <c r="F14" s="102"/>
      <c r="G14" s="102"/>
      <c r="H14" s="107"/>
      <c r="I14" s="105"/>
      <c r="J14" s="105"/>
    </row>
    <row r="15" spans="1:10" ht="15" hidden="1">
      <c r="A15" s="102"/>
      <c r="B15" s="102"/>
      <c r="C15" s="102"/>
      <c r="D15" s="102"/>
      <c r="E15" s="102"/>
      <c r="F15" s="102"/>
      <c r="G15" s="102"/>
      <c r="H15" s="107"/>
      <c r="I15" s="105"/>
      <c r="J15" s="105"/>
    </row>
    <row r="16" spans="1:10" ht="25.5" customHeight="1">
      <c r="A16" s="40" t="s">
        <v>487</v>
      </c>
      <c r="B16" s="57" t="s">
        <v>166</v>
      </c>
      <c r="C16" s="103">
        <v>44201</v>
      </c>
      <c r="D16" s="102"/>
      <c r="E16" s="102"/>
      <c r="F16" s="102"/>
      <c r="G16" s="102"/>
      <c r="H16" s="107"/>
      <c r="I16" s="103">
        <v>40653</v>
      </c>
      <c r="J16" s="105">
        <v>0</v>
      </c>
    </row>
    <row r="17" spans="1:10" ht="27" customHeight="1">
      <c r="A17" s="40" t="s">
        <v>488</v>
      </c>
      <c r="B17" s="57" t="s">
        <v>166</v>
      </c>
      <c r="C17" s="103">
        <v>0</v>
      </c>
      <c r="D17" s="102"/>
      <c r="E17" s="102"/>
      <c r="F17" s="102"/>
      <c r="G17" s="102"/>
      <c r="H17" s="107"/>
      <c r="I17" s="105">
        <v>0</v>
      </c>
      <c r="J17" s="105">
        <v>0</v>
      </c>
    </row>
    <row r="18" spans="1:10" ht="23.25" customHeight="1">
      <c r="A18" s="102"/>
      <c r="B18" s="102"/>
      <c r="C18" s="102"/>
      <c r="D18" s="101"/>
      <c r="E18" s="101"/>
      <c r="F18" s="101"/>
      <c r="G18" s="101"/>
      <c r="H18" s="101"/>
      <c r="I18" s="105"/>
      <c r="J18" s="105"/>
    </row>
  </sheetData>
  <sheetProtection/>
  <mergeCells count="4">
    <mergeCell ref="A1:C1"/>
    <mergeCell ref="A2:J2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47.8515625" style="0" customWidth="1"/>
    <col min="2" max="2" width="13.140625" style="0" customWidth="1"/>
    <col min="3" max="3" width="14.28125" style="0" customWidth="1"/>
    <col min="4" max="4" width="12.57421875" style="0" customWidth="1"/>
    <col min="5" max="5" width="13.00390625" style="95" customWidth="1"/>
  </cols>
  <sheetData>
    <row r="1" spans="1:5" ht="15">
      <c r="A1" s="242" t="s">
        <v>704</v>
      </c>
      <c r="B1" s="242"/>
      <c r="C1" s="242"/>
      <c r="D1" s="242"/>
      <c r="E1" s="249"/>
    </row>
    <row r="2" spans="1:5" ht="18.75">
      <c r="A2" s="253" t="s">
        <v>705</v>
      </c>
      <c r="B2" s="253"/>
      <c r="C2" s="253"/>
      <c r="D2" s="253"/>
      <c r="E2" s="251"/>
    </row>
    <row r="3" spans="1:5" ht="15.75">
      <c r="A3" s="254" t="s">
        <v>490</v>
      </c>
      <c r="B3" s="254"/>
      <c r="C3" s="254"/>
      <c r="D3" s="251"/>
      <c r="E3" s="251"/>
    </row>
    <row r="4" spans="1:4" ht="19.5">
      <c r="A4" s="112"/>
      <c r="B4" s="113"/>
      <c r="C4" s="113"/>
      <c r="D4" s="108"/>
    </row>
    <row r="5" spans="1:4" ht="15">
      <c r="A5" s="15"/>
      <c r="B5" s="108"/>
      <c r="C5" s="108"/>
      <c r="D5" s="108"/>
    </row>
    <row r="6" spans="1:5" ht="45.75" customHeight="1">
      <c r="A6" s="234" t="s">
        <v>2</v>
      </c>
      <c r="B6" s="18" t="s">
        <v>31</v>
      </c>
      <c r="C6" s="116" t="s">
        <v>266</v>
      </c>
      <c r="D6" s="117" t="s">
        <v>695</v>
      </c>
      <c r="E6" s="184" t="s">
        <v>594</v>
      </c>
    </row>
    <row r="7" spans="1:5" s="115" customFormat="1" ht="12.75">
      <c r="A7" s="49" t="s">
        <v>596</v>
      </c>
      <c r="B7" s="24" t="s">
        <v>126</v>
      </c>
      <c r="C7" s="53"/>
      <c r="D7" s="73">
        <v>35</v>
      </c>
      <c r="E7" s="99">
        <v>35</v>
      </c>
    </row>
    <row r="8" spans="1:5" ht="15">
      <c r="A8" s="36" t="s">
        <v>491</v>
      </c>
      <c r="B8" s="20" t="s">
        <v>132</v>
      </c>
      <c r="C8" s="109"/>
      <c r="D8" s="109"/>
      <c r="E8" s="129"/>
    </row>
    <row r="9" spans="1:5" ht="15">
      <c r="A9" s="36" t="s">
        <v>492</v>
      </c>
      <c r="B9" s="27" t="s">
        <v>132</v>
      </c>
      <c r="C9" s="109"/>
      <c r="D9" s="109"/>
      <c r="E9" s="129"/>
    </row>
    <row r="10" spans="1:5" ht="25.5">
      <c r="A10" s="36" t="s">
        <v>493</v>
      </c>
      <c r="B10" s="27" t="s">
        <v>132</v>
      </c>
      <c r="C10" s="109"/>
      <c r="D10" s="109"/>
      <c r="E10" s="129"/>
    </row>
    <row r="11" spans="1:5" ht="15">
      <c r="A11" s="36" t="s">
        <v>494</v>
      </c>
      <c r="B11" s="27" t="s">
        <v>132</v>
      </c>
      <c r="C11" s="109"/>
      <c r="D11" s="109"/>
      <c r="E11" s="129"/>
    </row>
    <row r="12" spans="1:5" ht="15">
      <c r="A12" s="33" t="s">
        <v>495</v>
      </c>
      <c r="B12" s="27" t="s">
        <v>132</v>
      </c>
      <c r="C12" s="109"/>
      <c r="D12" s="109"/>
      <c r="E12" s="129"/>
    </row>
    <row r="13" spans="1:5" ht="15">
      <c r="A13" s="33" t="s">
        <v>496</v>
      </c>
      <c r="B13" s="27" t="s">
        <v>132</v>
      </c>
      <c r="C13" s="109"/>
      <c r="D13" s="99">
        <v>49</v>
      </c>
      <c r="E13" s="129">
        <v>49</v>
      </c>
    </row>
    <row r="14" spans="1:5" ht="25.5">
      <c r="A14" s="40" t="s">
        <v>497</v>
      </c>
      <c r="B14" s="42" t="s">
        <v>132</v>
      </c>
      <c r="C14" s="109"/>
      <c r="D14" s="130">
        <f>SUM(D7:D13)</f>
        <v>84</v>
      </c>
      <c r="E14" s="130">
        <f>SUM(E7:E13)</f>
        <v>84</v>
      </c>
    </row>
    <row r="15" spans="1:5" ht="25.5">
      <c r="A15" s="36" t="s">
        <v>498</v>
      </c>
      <c r="B15" s="27" t="s">
        <v>134</v>
      </c>
      <c r="C15" s="109"/>
      <c r="D15" s="109"/>
      <c r="E15" s="129"/>
    </row>
    <row r="16" spans="1:5" ht="25.5">
      <c r="A16" s="114" t="s">
        <v>499</v>
      </c>
      <c r="B16" s="42" t="s">
        <v>134</v>
      </c>
      <c r="C16" s="109"/>
      <c r="D16" s="109"/>
      <c r="E16" s="129"/>
    </row>
    <row r="17" spans="1:5" ht="15">
      <c r="A17" s="36" t="s">
        <v>500</v>
      </c>
      <c r="B17" s="27" t="s">
        <v>136</v>
      </c>
      <c r="C17" s="109"/>
      <c r="D17" s="109"/>
      <c r="E17" s="129"/>
    </row>
    <row r="18" spans="1:5" ht="15">
      <c r="A18" s="36" t="s">
        <v>501</v>
      </c>
      <c r="B18" s="27" t="s">
        <v>136</v>
      </c>
      <c r="C18" s="109"/>
      <c r="D18" s="109"/>
      <c r="E18" s="129"/>
    </row>
    <row r="19" spans="1:5" ht="25.5">
      <c r="A19" s="33" t="s">
        <v>502</v>
      </c>
      <c r="B19" s="27" t="s">
        <v>136</v>
      </c>
      <c r="C19" s="109"/>
      <c r="D19" s="109">
        <v>20</v>
      </c>
      <c r="E19" s="129">
        <v>20</v>
      </c>
    </row>
    <row r="20" spans="1:5" ht="25.5">
      <c r="A20" s="33" t="s">
        <v>503</v>
      </c>
      <c r="B20" s="27" t="s">
        <v>136</v>
      </c>
      <c r="C20" s="109"/>
      <c r="D20" s="109"/>
      <c r="E20" s="129"/>
    </row>
    <row r="21" spans="1:5" ht="25.5">
      <c r="A21" s="33" t="s">
        <v>504</v>
      </c>
      <c r="B21" s="27" t="s">
        <v>136</v>
      </c>
      <c r="C21" s="109"/>
      <c r="D21" s="109"/>
      <c r="E21" s="129"/>
    </row>
    <row r="22" spans="1:5" ht="38.25">
      <c r="A22" s="34" t="s">
        <v>505</v>
      </c>
      <c r="B22" s="27" t="s">
        <v>136</v>
      </c>
      <c r="C22" s="109"/>
      <c r="D22" s="109"/>
      <c r="E22" s="129"/>
    </row>
    <row r="23" spans="1:5" ht="15">
      <c r="A23" s="111" t="s">
        <v>506</v>
      </c>
      <c r="B23" s="42" t="s">
        <v>136</v>
      </c>
      <c r="C23" s="109"/>
      <c r="D23" s="130">
        <f>SUM(D17:D22)</f>
        <v>20</v>
      </c>
      <c r="E23" s="130">
        <f>SUM(E17:E22)</f>
        <v>20</v>
      </c>
    </row>
    <row r="24" spans="1:5" ht="15">
      <c r="A24" s="36" t="s">
        <v>507</v>
      </c>
      <c r="B24" s="27" t="s">
        <v>138</v>
      </c>
      <c r="C24" s="109"/>
      <c r="D24" s="109"/>
      <c r="E24" s="129"/>
    </row>
    <row r="25" spans="1:5" ht="15">
      <c r="A25" s="36" t="s">
        <v>508</v>
      </c>
      <c r="B25" s="27" t="s">
        <v>138</v>
      </c>
      <c r="C25" s="109"/>
      <c r="D25" s="109"/>
      <c r="E25" s="129"/>
    </row>
    <row r="26" spans="1:5" ht="15">
      <c r="A26" s="111" t="s">
        <v>509</v>
      </c>
      <c r="B26" s="57" t="s">
        <v>138</v>
      </c>
      <c r="C26" s="109"/>
      <c r="D26" s="109"/>
      <c r="E26" s="129"/>
    </row>
    <row r="27" spans="1:5" ht="15">
      <c r="A27" s="36" t="s">
        <v>510</v>
      </c>
      <c r="B27" s="27" t="s">
        <v>140</v>
      </c>
      <c r="C27" s="109"/>
      <c r="D27" s="109"/>
      <c r="E27" s="129"/>
    </row>
    <row r="28" spans="1:5" ht="25.5">
      <c r="A28" s="36" t="s">
        <v>511</v>
      </c>
      <c r="B28" s="27" t="s">
        <v>140</v>
      </c>
      <c r="C28" s="109"/>
      <c r="D28" s="109"/>
      <c r="E28" s="129"/>
    </row>
    <row r="29" spans="1:5" ht="15">
      <c r="A29" s="33" t="s">
        <v>512</v>
      </c>
      <c r="B29" s="27" t="s">
        <v>140</v>
      </c>
      <c r="C29" s="109"/>
      <c r="D29" s="109"/>
      <c r="E29" s="129"/>
    </row>
    <row r="30" spans="1:5" ht="15">
      <c r="A30" s="33" t="s">
        <v>513</v>
      </c>
      <c r="B30" s="27" t="s">
        <v>140</v>
      </c>
      <c r="C30" s="109">
        <v>50</v>
      </c>
      <c r="D30" s="109">
        <v>20</v>
      </c>
      <c r="E30" s="129">
        <v>20</v>
      </c>
    </row>
    <row r="31" spans="1:5" ht="15">
      <c r="A31" s="33" t="s">
        <v>514</v>
      </c>
      <c r="B31" s="27" t="s">
        <v>140</v>
      </c>
      <c r="C31" s="109"/>
      <c r="D31" s="109"/>
      <c r="E31" s="129"/>
    </row>
    <row r="32" spans="1:5" ht="25.5">
      <c r="A32" s="33" t="s">
        <v>515</v>
      </c>
      <c r="B32" s="27" t="s">
        <v>140</v>
      </c>
      <c r="C32" s="109"/>
      <c r="D32" s="109"/>
      <c r="E32" s="129"/>
    </row>
    <row r="33" spans="1:5" ht="15">
      <c r="A33" s="33" t="s">
        <v>516</v>
      </c>
      <c r="B33" s="27" t="s">
        <v>140</v>
      </c>
      <c r="C33" s="109"/>
      <c r="D33" s="109"/>
      <c r="E33" s="129"/>
    </row>
    <row r="34" spans="1:5" ht="15">
      <c r="A34" s="33" t="s">
        <v>517</v>
      </c>
      <c r="B34" s="27" t="s">
        <v>140</v>
      </c>
      <c r="C34" s="109"/>
      <c r="D34" s="109"/>
      <c r="E34" s="129"/>
    </row>
    <row r="35" spans="1:5" ht="15">
      <c r="A35" s="33" t="s">
        <v>518</v>
      </c>
      <c r="B35" s="27" t="s">
        <v>140</v>
      </c>
      <c r="C35" s="109"/>
      <c r="D35" s="109"/>
      <c r="E35" s="129"/>
    </row>
    <row r="36" spans="1:5" ht="25.5">
      <c r="A36" s="33" t="s">
        <v>519</v>
      </c>
      <c r="B36" s="27" t="s">
        <v>140</v>
      </c>
      <c r="C36" s="109"/>
      <c r="D36" s="109"/>
      <c r="E36" s="129"/>
    </row>
    <row r="37" spans="1:5" ht="25.5">
      <c r="A37" s="33" t="s">
        <v>520</v>
      </c>
      <c r="B37" s="27" t="s">
        <v>140</v>
      </c>
      <c r="C37" s="109">
        <v>280</v>
      </c>
      <c r="D37" s="109">
        <v>310</v>
      </c>
      <c r="E37" s="129">
        <v>237</v>
      </c>
    </row>
    <row r="38" spans="1:5" ht="38.25">
      <c r="A38" s="33" t="s">
        <v>521</v>
      </c>
      <c r="B38" s="27" t="s">
        <v>140</v>
      </c>
      <c r="C38" s="109"/>
      <c r="D38" s="109"/>
      <c r="E38" s="129"/>
    </row>
    <row r="39" spans="1:5" ht="15">
      <c r="A39" s="111" t="s">
        <v>522</v>
      </c>
      <c r="B39" s="42" t="s">
        <v>140</v>
      </c>
      <c r="C39" s="110">
        <v>330</v>
      </c>
      <c r="D39" s="110">
        <f>SUM(D27:D38)</f>
        <v>330</v>
      </c>
      <c r="E39" s="130">
        <f>SUM(E27:E38)</f>
        <v>257</v>
      </c>
    </row>
    <row r="40" spans="1:5" s="183" customFormat="1" ht="15.75">
      <c r="A40" s="233" t="s">
        <v>141</v>
      </c>
      <c r="B40" s="179" t="s">
        <v>142</v>
      </c>
      <c r="C40" s="180">
        <v>330</v>
      </c>
      <c r="D40" s="180">
        <f>SUM(D14+D23+D39)</f>
        <v>434</v>
      </c>
      <c r="E40" s="180">
        <f>SUM(E14+E23+E26+E39)</f>
        <v>361</v>
      </c>
    </row>
  </sheetData>
  <sheetProtection/>
  <mergeCells count="3">
    <mergeCell ref="A1:E1"/>
    <mergeCell ref="A2:E2"/>
    <mergeCell ref="A3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50.8515625" style="0" customWidth="1"/>
    <col min="2" max="2" width="18.421875" style="0" customWidth="1"/>
    <col min="3" max="3" width="19.421875" style="0" customWidth="1"/>
    <col min="4" max="4" width="17.28125" style="0" customWidth="1"/>
  </cols>
  <sheetData>
    <row r="1" spans="1:3" ht="15">
      <c r="A1" s="236" t="s">
        <v>523</v>
      </c>
      <c r="B1" s="236"/>
      <c r="C1" s="236"/>
    </row>
    <row r="2" spans="1:3" ht="18.75">
      <c r="A2" s="253" t="s">
        <v>489</v>
      </c>
      <c r="B2" s="253"/>
      <c r="C2" s="253"/>
    </row>
    <row r="3" spans="1:3" ht="16.5">
      <c r="A3" s="246" t="s">
        <v>524</v>
      </c>
      <c r="B3" s="255"/>
      <c r="C3" s="255"/>
    </row>
    <row r="4" spans="1:3" ht="19.5">
      <c r="A4" s="74"/>
      <c r="B4" s="121"/>
      <c r="C4" s="121"/>
    </row>
    <row r="5" spans="1:3" ht="19.5">
      <c r="A5" s="74"/>
      <c r="B5" s="121"/>
      <c r="C5" s="121"/>
    </row>
    <row r="6" spans="1:3" ht="19.5">
      <c r="A6" s="74"/>
      <c r="B6" s="121"/>
      <c r="C6" s="121"/>
    </row>
    <row r="7" spans="1:3" ht="15">
      <c r="A7" s="15" t="s">
        <v>29</v>
      </c>
      <c r="B7" s="118"/>
      <c r="C7" s="118"/>
    </row>
    <row r="8" spans="1:4" ht="28.5">
      <c r="A8" s="116" t="s">
        <v>2</v>
      </c>
      <c r="B8" s="18" t="s">
        <v>31</v>
      </c>
      <c r="C8" s="116" t="s">
        <v>266</v>
      </c>
      <c r="D8" s="117" t="s">
        <v>549</v>
      </c>
    </row>
    <row r="9" spans="1:4" ht="15">
      <c r="A9" s="33" t="s">
        <v>525</v>
      </c>
      <c r="B9" s="27" t="s">
        <v>150</v>
      </c>
      <c r="C9" s="119"/>
      <c r="D9" s="119"/>
    </row>
    <row r="10" spans="1:4" ht="15">
      <c r="A10" s="33" t="s">
        <v>526</v>
      </c>
      <c r="B10" s="27" t="s">
        <v>150</v>
      </c>
      <c r="C10" s="119"/>
      <c r="D10" s="119"/>
    </row>
    <row r="11" spans="1:4" ht="25.5">
      <c r="A11" s="33" t="s">
        <v>527</v>
      </c>
      <c r="B11" s="27" t="s">
        <v>150</v>
      </c>
      <c r="C11" s="119"/>
      <c r="D11" s="119"/>
    </row>
    <row r="12" spans="1:4" ht="15">
      <c r="A12" s="33" t="s">
        <v>528</v>
      </c>
      <c r="B12" s="27" t="s">
        <v>150</v>
      </c>
      <c r="C12" s="119"/>
      <c r="D12" s="119"/>
    </row>
    <row r="13" spans="1:4" ht="15">
      <c r="A13" s="33" t="s">
        <v>529</v>
      </c>
      <c r="B13" s="27" t="s">
        <v>150</v>
      </c>
      <c r="C13" s="119"/>
      <c r="D13" s="119"/>
    </row>
    <row r="14" spans="1:4" ht="15">
      <c r="A14" s="33" t="s">
        <v>530</v>
      </c>
      <c r="B14" s="27" t="s">
        <v>150</v>
      </c>
      <c r="C14" s="119"/>
      <c r="D14" s="119"/>
    </row>
    <row r="15" spans="1:4" ht="15">
      <c r="A15" s="33" t="s">
        <v>531</v>
      </c>
      <c r="B15" s="27" t="s">
        <v>150</v>
      </c>
      <c r="C15" s="119"/>
      <c r="D15" s="119"/>
    </row>
    <row r="16" spans="1:4" ht="15">
      <c r="A16" s="33" t="s">
        <v>532</v>
      </c>
      <c r="B16" s="27" t="s">
        <v>150</v>
      </c>
      <c r="C16" s="119"/>
      <c r="D16" s="119"/>
    </row>
    <row r="17" spans="1:4" ht="15">
      <c r="A17" s="33" t="s">
        <v>533</v>
      </c>
      <c r="B17" s="27" t="s">
        <v>150</v>
      </c>
      <c r="C17" s="119"/>
      <c r="D17" s="119"/>
    </row>
    <row r="18" spans="1:4" ht="15">
      <c r="A18" s="33" t="s">
        <v>534</v>
      </c>
      <c r="B18" s="27" t="s">
        <v>150</v>
      </c>
      <c r="C18" s="119"/>
      <c r="D18" s="119"/>
    </row>
    <row r="19" spans="1:4" ht="25.5">
      <c r="A19" s="111" t="s">
        <v>149</v>
      </c>
      <c r="B19" s="57" t="s">
        <v>150</v>
      </c>
      <c r="C19" s="119"/>
      <c r="D19" s="119"/>
    </row>
    <row r="20" spans="1:4" ht="15">
      <c r="A20" s="33" t="s">
        <v>525</v>
      </c>
      <c r="B20" s="27" t="s">
        <v>152</v>
      </c>
      <c r="C20" s="119"/>
      <c r="D20" s="119"/>
    </row>
    <row r="21" spans="1:4" ht="15">
      <c r="A21" s="33" t="s">
        <v>526</v>
      </c>
      <c r="B21" s="27" t="s">
        <v>152</v>
      </c>
      <c r="C21" s="119"/>
      <c r="D21" s="119"/>
    </row>
    <row r="22" spans="1:4" ht="25.5">
      <c r="A22" s="33" t="s">
        <v>527</v>
      </c>
      <c r="B22" s="27" t="s">
        <v>152</v>
      </c>
      <c r="C22" s="119"/>
      <c r="D22" s="119"/>
    </row>
    <row r="23" spans="1:4" ht="15">
      <c r="A23" s="33" t="s">
        <v>528</v>
      </c>
      <c r="B23" s="27" t="s">
        <v>152</v>
      </c>
      <c r="C23" s="119"/>
      <c r="D23" s="119"/>
    </row>
    <row r="24" spans="1:4" ht="15">
      <c r="A24" s="33" t="s">
        <v>529</v>
      </c>
      <c r="B24" s="27" t="s">
        <v>152</v>
      </c>
      <c r="C24" s="119"/>
      <c r="D24" s="119"/>
    </row>
    <row r="25" spans="1:4" ht="15">
      <c r="A25" s="33" t="s">
        <v>530</v>
      </c>
      <c r="B25" s="27" t="s">
        <v>152</v>
      </c>
      <c r="C25" s="119"/>
      <c r="D25" s="119"/>
    </row>
    <row r="26" spans="1:4" ht="15">
      <c r="A26" s="33" t="s">
        <v>531</v>
      </c>
      <c r="B26" s="27" t="s">
        <v>152</v>
      </c>
      <c r="C26" s="119"/>
      <c r="D26" s="119"/>
    </row>
    <row r="27" spans="1:4" ht="15">
      <c r="A27" s="33" t="s">
        <v>532</v>
      </c>
      <c r="B27" s="27" t="s">
        <v>152</v>
      </c>
      <c r="C27" s="119"/>
      <c r="D27" s="119"/>
    </row>
    <row r="28" spans="1:4" ht="15">
      <c r="A28" s="33" t="s">
        <v>533</v>
      </c>
      <c r="B28" s="27" t="s">
        <v>152</v>
      </c>
      <c r="C28" s="119"/>
      <c r="D28" s="119"/>
    </row>
    <row r="29" spans="1:4" ht="15">
      <c r="A29" s="33" t="s">
        <v>534</v>
      </c>
      <c r="B29" s="27" t="s">
        <v>152</v>
      </c>
      <c r="C29" s="119"/>
      <c r="D29" s="119"/>
    </row>
    <row r="30" spans="1:4" ht="25.5">
      <c r="A30" s="111" t="s">
        <v>535</v>
      </c>
      <c r="B30" s="57" t="s">
        <v>152</v>
      </c>
      <c r="C30" s="120"/>
      <c r="D30" s="120"/>
    </row>
    <row r="31" spans="1:4" ht="15">
      <c r="A31" s="33" t="s">
        <v>525</v>
      </c>
      <c r="B31" s="27" t="s">
        <v>154</v>
      </c>
      <c r="C31" s="119"/>
      <c r="D31" s="119"/>
    </row>
    <row r="32" spans="1:4" ht="15">
      <c r="A32" s="33" t="s">
        <v>526</v>
      </c>
      <c r="B32" s="27" t="s">
        <v>154</v>
      </c>
      <c r="C32" s="119"/>
      <c r="D32" s="119"/>
    </row>
    <row r="33" spans="1:4" ht="25.5">
      <c r="A33" s="33" t="s">
        <v>527</v>
      </c>
      <c r="B33" s="27" t="s">
        <v>154</v>
      </c>
      <c r="C33" s="119"/>
      <c r="D33" s="119"/>
    </row>
    <row r="34" spans="1:4" ht="15">
      <c r="A34" s="33" t="s">
        <v>528</v>
      </c>
      <c r="B34" s="27" t="s">
        <v>154</v>
      </c>
      <c r="C34" s="119"/>
      <c r="D34" s="119"/>
    </row>
    <row r="35" spans="1:4" ht="15">
      <c r="A35" s="33" t="s">
        <v>529</v>
      </c>
      <c r="B35" s="27" t="s">
        <v>154</v>
      </c>
      <c r="C35" s="119"/>
      <c r="D35" s="119"/>
    </row>
    <row r="36" spans="1:4" ht="15">
      <c r="A36" s="33" t="s">
        <v>530</v>
      </c>
      <c r="B36" s="27" t="s">
        <v>154</v>
      </c>
      <c r="C36" s="119"/>
      <c r="D36" s="119"/>
    </row>
    <row r="37" spans="1:4" ht="15">
      <c r="A37" s="33" t="s">
        <v>531</v>
      </c>
      <c r="B37" s="27" t="s">
        <v>154</v>
      </c>
      <c r="C37" s="119">
        <v>124</v>
      </c>
      <c r="D37" s="119">
        <v>124</v>
      </c>
    </row>
    <row r="38" spans="1:4" ht="15">
      <c r="A38" s="33" t="s">
        <v>532</v>
      </c>
      <c r="B38" s="27" t="s">
        <v>154</v>
      </c>
      <c r="C38" s="119">
        <v>56</v>
      </c>
      <c r="D38" s="119">
        <v>56</v>
      </c>
    </row>
    <row r="39" spans="1:4" ht="15">
      <c r="A39" s="33" t="s">
        <v>533</v>
      </c>
      <c r="B39" s="27" t="s">
        <v>154</v>
      </c>
      <c r="C39" s="119"/>
      <c r="D39" s="119"/>
    </row>
    <row r="40" spans="1:4" ht="15">
      <c r="A40" s="33" t="s">
        <v>534</v>
      </c>
      <c r="B40" s="27" t="s">
        <v>154</v>
      </c>
      <c r="C40" s="119"/>
      <c r="D40" s="119"/>
    </row>
    <row r="41" spans="1:4" ht="15">
      <c r="A41" s="111" t="s">
        <v>153</v>
      </c>
      <c r="B41" s="57" t="s">
        <v>154</v>
      </c>
      <c r="C41" s="120">
        <v>180</v>
      </c>
      <c r="D41" s="120">
        <v>180</v>
      </c>
    </row>
    <row r="42" spans="1:4" ht="15">
      <c r="A42" s="33" t="s">
        <v>536</v>
      </c>
      <c r="B42" s="24" t="s">
        <v>158</v>
      </c>
      <c r="C42" s="119"/>
      <c r="D42" s="119"/>
    </row>
    <row r="43" spans="1:4" ht="15">
      <c r="A43" s="33" t="s">
        <v>537</v>
      </c>
      <c r="B43" s="24" t="s">
        <v>158</v>
      </c>
      <c r="C43" s="119"/>
      <c r="D43" s="119"/>
    </row>
    <row r="44" spans="1:4" ht="15">
      <c r="A44" s="33" t="s">
        <v>538</v>
      </c>
      <c r="B44" s="24" t="s">
        <v>158</v>
      </c>
      <c r="C44" s="119"/>
      <c r="D44" s="119"/>
    </row>
    <row r="45" spans="1:4" ht="15">
      <c r="A45" s="24" t="s">
        <v>539</v>
      </c>
      <c r="B45" s="24" t="s">
        <v>158</v>
      </c>
      <c r="C45" s="119"/>
      <c r="D45" s="119"/>
    </row>
    <row r="46" spans="1:4" ht="15">
      <c r="A46" s="24" t="s">
        <v>540</v>
      </c>
      <c r="B46" s="24" t="s">
        <v>158</v>
      </c>
      <c r="C46" s="119"/>
      <c r="D46" s="119"/>
    </row>
    <row r="47" spans="1:4" ht="25.5">
      <c r="A47" s="24" t="s">
        <v>541</v>
      </c>
      <c r="B47" s="24" t="s">
        <v>158</v>
      </c>
      <c r="C47" s="119"/>
      <c r="D47" s="119"/>
    </row>
    <row r="48" spans="1:4" ht="15">
      <c r="A48" s="33" t="s">
        <v>542</v>
      </c>
      <c r="B48" s="24" t="s">
        <v>158</v>
      </c>
      <c r="C48" s="119"/>
      <c r="D48" s="119"/>
    </row>
    <row r="49" spans="1:4" ht="15">
      <c r="A49" s="33" t="s">
        <v>543</v>
      </c>
      <c r="B49" s="24" t="s">
        <v>158</v>
      </c>
      <c r="C49" s="119"/>
      <c r="D49" s="119"/>
    </row>
    <row r="50" spans="1:4" ht="15">
      <c r="A50" s="33" t="s">
        <v>544</v>
      </c>
      <c r="B50" s="24" t="s">
        <v>158</v>
      </c>
      <c r="C50" s="119"/>
      <c r="D50" s="119"/>
    </row>
    <row r="51" spans="1:4" ht="15">
      <c r="A51" s="33" t="s">
        <v>545</v>
      </c>
      <c r="B51" s="24" t="s">
        <v>158</v>
      </c>
      <c r="C51" s="119"/>
      <c r="D51" s="119"/>
    </row>
    <row r="52" spans="1:4" ht="25.5">
      <c r="A52" s="111" t="s">
        <v>546</v>
      </c>
      <c r="B52" s="57" t="s">
        <v>158</v>
      </c>
      <c r="C52" s="119"/>
      <c r="D52" s="119"/>
    </row>
    <row r="53" spans="1:4" ht="15">
      <c r="A53" s="33" t="s">
        <v>536</v>
      </c>
      <c r="B53" s="24" t="s">
        <v>164</v>
      </c>
      <c r="C53" s="119"/>
      <c r="D53" s="119"/>
    </row>
    <row r="54" spans="1:4" ht="15">
      <c r="A54" s="33" t="s">
        <v>537</v>
      </c>
      <c r="B54" s="24" t="s">
        <v>164</v>
      </c>
      <c r="C54" s="119">
        <v>99</v>
      </c>
      <c r="D54" s="119">
        <v>99</v>
      </c>
    </row>
    <row r="55" spans="1:4" ht="15">
      <c r="A55" s="33" t="s">
        <v>538</v>
      </c>
      <c r="B55" s="24" t="s">
        <v>164</v>
      </c>
      <c r="C55" s="119"/>
      <c r="D55" s="119"/>
    </row>
    <row r="56" spans="1:4" ht="15">
      <c r="A56" s="24" t="s">
        <v>539</v>
      </c>
      <c r="B56" s="24" t="s">
        <v>164</v>
      </c>
      <c r="C56" s="119"/>
      <c r="D56" s="119"/>
    </row>
    <row r="57" spans="1:4" ht="15">
      <c r="A57" s="24" t="s">
        <v>540</v>
      </c>
      <c r="B57" s="24" t="s">
        <v>164</v>
      </c>
      <c r="C57" s="119"/>
      <c r="D57" s="119"/>
    </row>
    <row r="58" spans="1:4" ht="25.5">
      <c r="A58" s="24" t="s">
        <v>541</v>
      </c>
      <c r="B58" s="24" t="s">
        <v>164</v>
      </c>
      <c r="C58" s="119"/>
      <c r="D58" s="119"/>
    </row>
    <row r="59" spans="1:4" ht="15">
      <c r="A59" s="33" t="s">
        <v>542</v>
      </c>
      <c r="B59" s="24" t="s">
        <v>164</v>
      </c>
      <c r="C59" s="119"/>
      <c r="D59" s="119"/>
    </row>
    <row r="60" spans="1:4" ht="15">
      <c r="A60" s="33" t="s">
        <v>547</v>
      </c>
      <c r="B60" s="24" t="s">
        <v>164</v>
      </c>
      <c r="C60" s="119"/>
      <c r="D60" s="119"/>
    </row>
    <row r="61" spans="1:4" ht="15">
      <c r="A61" s="33" t="s">
        <v>544</v>
      </c>
      <c r="B61" s="24" t="s">
        <v>164</v>
      </c>
      <c r="C61" s="119"/>
      <c r="D61" s="119"/>
    </row>
    <row r="62" spans="1:4" ht="15">
      <c r="A62" s="33" t="s">
        <v>545</v>
      </c>
      <c r="B62" s="24" t="s">
        <v>164</v>
      </c>
      <c r="C62" s="119"/>
      <c r="D62" s="119"/>
    </row>
    <row r="63" spans="1:4" ht="15">
      <c r="A63" s="40" t="s">
        <v>548</v>
      </c>
      <c r="B63" s="57" t="s">
        <v>164</v>
      </c>
      <c r="C63" s="120">
        <v>99</v>
      </c>
      <c r="D63" s="120">
        <v>99</v>
      </c>
    </row>
  </sheetData>
  <sheetProtection/>
  <mergeCells count="3">
    <mergeCell ref="A3:C3"/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2015-05-14T05:45:19Z</cp:lastPrinted>
  <dcterms:created xsi:type="dcterms:W3CDTF">2015-04-23T06:44:14Z</dcterms:created>
  <dcterms:modified xsi:type="dcterms:W3CDTF">2015-05-14T05:45:48Z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