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660" tabRatio="616" activeTab="2"/>
  </bookViews>
  <sheets>
    <sheet name="Kiemelt ki." sheetId="1" r:id="rId1"/>
    <sheet name="kiadás működési, felhalmozás" sheetId="2" r:id="rId2"/>
    <sheet name="bevételek működési, felhalmozás" sheetId="3" r:id="rId3"/>
    <sheet name="létszám" sheetId="4" r:id="rId4"/>
    <sheet name="beruházások, felújítások" sheetId="5" r:id="rId5"/>
    <sheet name="tartalékok" sheetId="6" r:id="rId6"/>
    <sheet name="szociális kiadások" sheetId="7" r:id="rId7"/>
    <sheet name="átadott" sheetId="8" r:id="rId8"/>
    <sheet name="átvett" sheetId="9" r:id="rId9"/>
    <sheet name="helyi adók" sheetId="10" r:id="rId10"/>
    <sheet name="közvetett támogatás" sheetId="11" r:id="rId11"/>
    <sheet name="felhasználási ütem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<sst xmlns="http://schemas.openxmlformats.org/spreadsheetml/2006/main" count="1440" uniqueCount="637">
  <si>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</si>
  <si>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</si>
  <si>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</si>
  <si>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</si>
  <si>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</si>
  <si>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</si>
  <si>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</si>
  <si>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</si>
  <si>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</si>
  <si>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</si>
  <si>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</si>
  <si>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</si>
  <si>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</si>
  <si>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</si>
  <si>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</si>
  <si>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</si>
  <si>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</si>
  <si>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</si>
  <si>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B1-7. Költségvetési bevételek</t>
  </si>
  <si>
    <t>B8. Finanszírozási bevételek</t>
  </si>
  <si>
    <t>BEVÉTELEK ÖSSZESEN (B1-8)</t>
  </si>
  <si>
    <t>Nemeskér  Község Önkormányzatának  2014. évi költségvetése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</si>
  <si>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</si>
  <si>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</si>
  <si>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</si>
  <si>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</si>
  <si>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</si>
  <si>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</si>
  <si>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</si>
  <si>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</si>
  <si>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</si>
  <si>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</si>
  <si>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</si>
  <si>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</si>
  <si>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</si>
  <si>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</si>
  <si>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</si>
  <si>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</si>
  <si>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</si>
  <si>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</si>
  <si>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</si>
  <si>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</si>
  <si>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</si>
  <si>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</si>
  <si>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</si>
  <si>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</si>
  <si>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</si>
  <si>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</si>
  <si>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</si>
  <si>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</si>
  <si>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</si>
  <si>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</si>
  <si>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</si>
  <si>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</si>
  <si>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</si>
  <si>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</si>
  <si>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</si>
  <si>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</si>
  <si>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</si>
  <si>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</si>
  <si>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</si>
  <si>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</si>
  <si>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</si>
  <si>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</si>
  <si>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</si>
  <si>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</si>
  <si>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</si>
  <si>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</si>
  <si>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</si>
  <si>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</si>
  <si>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</si>
  <si>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</si>
  <si>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</si>
  <si>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</si>
  <si>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</si>
  <si>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</si>
  <si>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</si>
  <si>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</si>
  <si>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</si>
  <si>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</si>
  <si>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</si>
  <si>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</si>
  <si>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</si>
  <si>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</si>
  <si>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</si>
  <si>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</si>
  <si>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</si>
  <si>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</si>
  <si>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</si>
  <si>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</si>
  <si>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</si>
  <si>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</si>
  <si>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</si>
  <si>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</si>
  <si>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</si>
  <si>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</si>
  <si>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</si>
  <si>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</si>
  <si>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</si>
  <si>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</si>
  <si>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</si>
  <si>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</si>
  <si>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</si>
  <si>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</si>
  <si>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</si>
  <si>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</si>
  <si>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</si>
  <si>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</si>
  <si>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</si>
  <si>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</si>
  <si>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</si>
  <si>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</si>
  <si>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</si>
  <si>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</si>
  <si>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</si>
  <si>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</si>
  <si>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</si>
  <si>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</si>
  <si>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</si>
  <si>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</si>
  <si>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</si>
  <si>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</si>
  <si>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</si>
  <si>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</si>
  <si>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</si>
  <si>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</si>
  <si>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</si>
  <si>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</si>
  <si>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</si>
  <si>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</si>
  <si>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</si>
  <si>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</si>
  <si>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</si>
  <si>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</si>
  <si>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</si>
  <si>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</si>
  <si>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</si>
  <si>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</si>
  <si>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</si>
  <si>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</si>
  <si>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</si>
  <si>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</si>
  <si>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</si>
  <si>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</si>
  <si>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</si>
  <si>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</si>
  <si>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</si>
  <si>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</si>
  <si>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</si>
  <si>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</si>
  <si>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</si>
  <si>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</si>
  <si>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</si>
  <si>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</si>
  <si>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</si>
  <si>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</si>
  <si>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</si>
  <si>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</si>
  <si>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</si>
  <si>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</si>
  <si>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</si>
  <si>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</si>
  <si>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</si>
  <si>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</si>
  <si>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</si>
  <si>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</si>
  <si>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</si>
  <si>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</si>
  <si>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</si>
  <si>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</si>
  <si>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</si>
  <si>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</si>
  <si>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</si>
  <si>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</si>
  <si>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</si>
  <si>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</si>
  <si>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</si>
  <si>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</si>
  <si>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</si>
  <si>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</si>
  <si>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</si>
  <si>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</si>
  <si>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</si>
  <si>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</si>
  <si>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</si>
  <si>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</si>
  <si>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</si>
  <si>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</si>
  <si>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</si>
  <si>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</si>
  <si>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</si>
  <si>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</si>
  <si>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</si>
  <si>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</si>
  <si>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</si>
  <si>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</si>
  <si>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</si>
  <si>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</si>
  <si>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</si>
  <si>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</si>
  <si>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</si>
  <si>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</si>
  <si>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</si>
  <si>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</si>
  <si>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</si>
  <si>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</si>
  <si>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</si>
  <si>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</si>
  <si>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</si>
  <si>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</si>
  <si>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</si>
  <si>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</si>
  <si>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</si>
  <si>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</si>
  <si>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</si>
  <si>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</si>
  <si>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</si>
  <si>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</si>
  <si>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</si>
  <si>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</si>
  <si>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</si>
  <si>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</si>
  <si>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</si>
  <si>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</si>
  <si>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</si>
  <si>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</si>
  <si>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</si>
  <si>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</si>
  <si>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</si>
  <si>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</si>
  <si>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</si>
  <si>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</si>
  <si>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</si>
  <si>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</si>
  <si>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</si>
  <si>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</si>
  <si>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</si>
  <si>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</si>
  <si>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</si>
  <si>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</si>
  <si>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</si>
  <si>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</si>
  <si>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</si>
  <si>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</si>
  <si>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</si>
  <si>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</si>
  <si>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</si>
  <si>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</si>
  <si>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</si>
  <si>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</si>
  <si>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</si>
  <si>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</si>
  <si>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</si>
  <si>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</si>
  <si>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</si>
  <si>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</si>
  <si>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</si>
  <si>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</si>
  <si>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Nemeskér Község Önkormányzat  2014. évi költségvetésének mérlege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</si>
  <si>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</si>
  <si>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</si>
  <si>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</si>
  <si>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</si>
  <si>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</si>
  <si>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</si>
  <si>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</si>
  <si>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</si>
  <si>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</si>
  <si>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</si>
  <si>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</si>
  <si>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</si>
  <si>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</si>
  <si>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</si>
  <si>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</si>
  <si>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</si>
  <si>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</si>
  <si>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</si>
  <si>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</si>
  <si>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</si>
  <si>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</si>
  <si>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</si>
  <si>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</si>
  <si>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</si>
  <si>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</si>
  <si>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</si>
  <si>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</si>
  <si>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</si>
  <si>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</si>
  <si>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</si>
  <si>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</si>
  <si>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</si>
  <si>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</si>
  <si>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</si>
  <si>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</si>
  <si>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</si>
  <si>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</si>
  <si>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</si>
  <si>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</si>
  <si>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</si>
  <si>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</si>
  <si>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</si>
  <si>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</si>
  <si>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</si>
  <si>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</si>
  <si>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</si>
  <si>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</si>
  <si>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</si>
  <si>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</si>
  <si>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</si>
  <si>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</si>
  <si>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</si>
  <si>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</si>
  <si>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</si>
  <si>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</si>
  <si>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</si>
  <si>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</si>
  <si>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</si>
  <si>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</si>
  <si>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</si>
  <si>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</si>
  <si>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</si>
  <si>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</si>
  <si>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</si>
  <si>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</si>
  <si>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</si>
  <si>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</si>
  <si>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</si>
  <si>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</si>
  <si>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</si>
  <si>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</si>
  <si>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</si>
  <si>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</si>
  <si>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</si>
  <si>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</si>
  <si>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</si>
  <si>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</si>
  <si>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</si>
  <si>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</si>
  <si>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</si>
  <si>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</si>
  <si>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</si>
  <si>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</si>
  <si>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</si>
  <si>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</si>
  <si>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</si>
  <si>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</si>
  <si>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</si>
  <si>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</si>
  <si>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</si>
  <si>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</si>
  <si>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</si>
  <si>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</si>
  <si>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</si>
  <si>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</si>
  <si>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</si>
  <si>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</si>
  <si>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</si>
  <si>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</si>
  <si>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</si>
  <si>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</si>
  <si>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</si>
  <si>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</si>
  <si>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</si>
  <si>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</si>
  <si>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</si>
  <si>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</si>
  <si>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</si>
  <si>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</si>
  <si>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</si>
  <si>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</si>
  <si>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</si>
  <si>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</si>
  <si>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</si>
  <si>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</si>
  <si>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</si>
  <si>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</si>
  <si>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</si>
  <si>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</si>
  <si>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</si>
  <si>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</si>
  <si>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</si>
  <si>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</si>
  <si>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</si>
  <si>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</si>
  <si>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</si>
  <si>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</si>
  <si>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</si>
  <si>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</si>
  <si>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</si>
  <si>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</si>
  <si>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</si>
  <si>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</si>
  <si>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</si>
  <si>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</si>
  <si>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</si>
  <si>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</si>
  <si>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</si>
  <si>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</si>
  <si>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</si>
  <si>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</si>
  <si>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</si>
  <si>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</si>
  <si>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</si>
  <si>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</si>
  <si>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</si>
  <si>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</si>
  <si>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</si>
  <si>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</si>
  <si>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</si>
  <si>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</si>
  <si>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</si>
  <si>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</si>
  <si>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</si>
  <si>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</si>
  <si>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</si>
  <si>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</si>
  <si>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</si>
  <si>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</si>
  <si>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</si>
  <si>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</si>
  <si>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</si>
  <si>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</si>
  <si>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</si>
  <si>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</si>
  <si>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</si>
  <si>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</si>
  <si>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</si>
  <si>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</si>
  <si>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</si>
  <si>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</si>
  <si>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</si>
  <si>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</si>
  <si>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</si>
  <si>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Nemeskér  Község Önkormányzat  2014. évi költségvetésének mérlege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</si>
  <si>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</si>
  <si>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</si>
  <si>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</si>
  <si>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</si>
  <si>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</si>
  <si>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</si>
  <si>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</si>
  <si>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</si>
  <si>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</si>
  <si>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</si>
  <si>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</si>
  <si>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</si>
  <si>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</si>
  <si>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</si>
  <si>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</si>
  <si>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</si>
  <si>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</si>
  <si>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</si>
  <si>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</si>
  <si>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</si>
  <si>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</si>
  <si>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</si>
  <si>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</si>
  <si>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</si>
  <si>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</si>
  <si>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</si>
  <si>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</si>
  <si>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</si>
  <si>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</si>
  <si>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</si>
  <si>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</si>
  <si>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</si>
  <si>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Nemeskér  Község Önkormányzat  2014. évi költségvetése</t>
  </si>
  <si>
    <t>Beruházások és felújítások (E Ft)</t>
  </si>
  <si>
    <t>KÖLTSÉGVETÉSI SZERV</t>
  </si>
  <si>
    <t xml:space="preserve">Ingatlanok beszerzése, létesítése </t>
  </si>
  <si>
    <t>Nemeskér Község Önkormányzat  2014. évi költségvetése</t>
  </si>
  <si>
    <t>Fűkasza beszerzés</t>
  </si>
  <si>
    <t>ravatalozó + temetői parkoló</t>
  </si>
  <si>
    <t>K711</t>
  </si>
  <si>
    <t>Ifjúsági ház tetőcsere</t>
  </si>
  <si>
    <t>Vízközmű egyéb gép felújítás</t>
  </si>
  <si>
    <t>K731</t>
  </si>
  <si>
    <t>Általános- és céltartalékok (E Ft)</t>
  </si>
  <si>
    <t>Általános tartalékok</t>
  </si>
  <si>
    <t>Céltartalékok-</t>
  </si>
  <si>
    <t>Lakosságnak juttatott támogatások, szociális, rászorultsági jellegű ellátások (E Ft)</t>
  </si>
  <si>
    <t>Megnevezés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</si>
  <si>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</si>
  <si>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</si>
  <si>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</si>
  <si>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</si>
  <si>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</si>
  <si>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</si>
  <si>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</si>
  <si>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</si>
  <si>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</si>
  <si>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</si>
  <si>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</si>
  <si>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</si>
  <si>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</si>
  <si>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</si>
  <si>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</si>
  <si>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</si>
  <si>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</si>
  <si>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</si>
  <si>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</si>
  <si>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</si>
  <si>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</si>
  <si>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</si>
  <si>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</si>
  <si>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</si>
  <si>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</si>
  <si>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</si>
  <si>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</si>
  <si>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</si>
  <si>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</si>
  <si>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</si>
  <si>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</si>
  <si>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</si>
  <si>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</si>
  <si>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Nemeskér Község Önkormányzat 2014. évi költségvetése</t>
  </si>
  <si>
    <t>Önkormányzat 2014. évi költségvetése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</si>
  <si>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</si>
  <si>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</si>
  <si>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</si>
  <si>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</si>
  <si>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</si>
  <si>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</si>
  <si>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</si>
  <si>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</si>
  <si>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</si>
  <si>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</si>
  <si>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</si>
  <si>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</si>
  <si>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</si>
  <si>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</si>
  <si>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</si>
  <si>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</si>
  <si>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</si>
  <si>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</si>
  <si>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</si>
  <si>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</si>
  <si>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</si>
  <si>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</si>
  <si>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</si>
  <si>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</si>
  <si>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</si>
  <si>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</si>
  <si>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</si>
  <si>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</si>
  <si>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</si>
  <si>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</si>
  <si>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</si>
  <si>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</si>
  <si>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</si>
  <si>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</si>
  <si>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</si>
  <si>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</si>
  <si>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</si>
  <si>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</si>
  <si>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</si>
  <si>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</si>
  <si>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</si>
  <si>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</si>
  <si>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</si>
  <si>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</si>
  <si>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</si>
  <si>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</si>
  <si>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</si>
  <si>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</si>
  <si>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</si>
  <si>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</si>
  <si>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</si>
  <si>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</si>
  <si>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</si>
  <si>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</si>
  <si>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</si>
  <si>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</si>
  <si>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</si>
  <si>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</si>
  <si>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</si>
  <si>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</si>
  <si>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</si>
  <si>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</si>
  <si>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</si>
  <si>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</si>
  <si>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</si>
  <si>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</si>
  <si>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</si>
  <si>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</si>
  <si>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</si>
  <si>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</si>
  <si>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</si>
  <si>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</si>
  <si>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</si>
  <si>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Előirányzat felhasználási terv (E Ft)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</si>
  <si>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</si>
  <si>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</si>
  <si>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</si>
  <si>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</si>
  <si>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</si>
  <si>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</si>
  <si>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</si>
  <si>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</si>
  <si>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</si>
  <si>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</si>
  <si>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</t>
  </si>
  <si>
    <t>április</t>
  </si>
  <si>
    <t>összesen</t>
  </si>
  <si>
    <t xml:space="preserve">3.sz.melléklet az 1/2014.(III.03.) sz. önkormányzati rendelethez </t>
  </si>
  <si>
    <t>6.sz.melléklet az 1/2014.(III.03.) önkormányzati rendelethez</t>
  </si>
  <si>
    <t>7.sz.melléklet az 1/2014.(III.03.) önkormányzati rendelethez</t>
  </si>
  <si>
    <t xml:space="preserve">Eredeti ei. </t>
  </si>
  <si>
    <t>Módosított ei. 2014.06.30.</t>
  </si>
  <si>
    <t>B7. Felhalmozási célú átvett pénzeszközök, visszatérítések</t>
  </si>
  <si>
    <t xml:space="preserve">1. sz. melléklet az 8/2014.(IX.29.) sz. önkormányzati rendelethez </t>
  </si>
  <si>
    <t xml:space="preserve">2.1. sz.melléklet az 8/2014.(IX.29.) sz. önkormányzati rendelethez </t>
  </si>
  <si>
    <t>Eredeti ei.</t>
  </si>
  <si>
    <t>Művelődési ház hangtechnika</t>
  </si>
  <si>
    <t>Út-, járdafelújítás</t>
  </si>
  <si>
    <t xml:space="preserve">4.sz.melléklet az 8/2014.(IX.29.) sz. önkormányzati rendelethez </t>
  </si>
  <si>
    <t xml:space="preserve">5.sz.melléklet az 8/2014.(IX.29.) sz. önkormányzati rendelethez </t>
  </si>
  <si>
    <t>módosított ei. 2014.06.30.</t>
  </si>
  <si>
    <t>Felhalmozási c. visszatérítendő támogatás, kölcsönök visszatérülések  án.belülről</t>
  </si>
  <si>
    <t>Felhalmmozási c. támogatások áh.belülről</t>
  </si>
  <si>
    <t xml:space="preserve">Működési c. átvett pénzeszköz </t>
  </si>
  <si>
    <t xml:space="preserve">Egyéb űködési c. átvett pénzeszköz </t>
  </si>
  <si>
    <t xml:space="preserve">B6 </t>
  </si>
  <si>
    <t>Felhalmozási c. visszatérítendő támogatások, kölcsönök visszatérülése államháztartáson kívülről</t>
  </si>
  <si>
    <t>Felhalmozási c. átvett pénzeszközök áh. Kívülről</t>
  </si>
  <si>
    <t xml:space="preserve">B7 </t>
  </si>
  <si>
    <t>10. sz.  melléklet az 8/2014/(IX.29.)  önkormányzati rendeletkez</t>
  </si>
  <si>
    <t>eFt</t>
  </si>
  <si>
    <t xml:space="preserve">                                                       </t>
  </si>
  <si>
    <t>Törvénby szerinti illetmények, munkabérek</t>
  </si>
  <si>
    <t xml:space="preserve"> </t>
  </si>
  <si>
    <t>Működési c. átvett pénzeszközök</t>
  </si>
  <si>
    <t>Egyéb működési c. támogatás bevételei áh. Belülről</t>
  </si>
  <si>
    <t xml:space="preserve">2.2. sz.melléklet az 8/2014.(IX.29.) sz. önkormányzati rendelethez </t>
  </si>
  <si>
    <t>8.sz.melléklet az 8/2014.(IX.29.) önkormányzati rendelethez</t>
  </si>
  <si>
    <t>9.1. sz. melléklet az 1/2014.(III.03.) önkormányzati rendelethez</t>
  </si>
  <si>
    <t>9.2. sz. melléklet az 1/2014. (III. 03.)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</si>
</sst>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5" fontId="5" fillId="3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justify"/>
    </xf>
    <xf numFmtId="0" fontId="0" fillId="0" borderId="0" xfId="0" applyAlignment="1">
      <alignment/>
    </xf>
    <xf numFmtId="0" fontId="7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5" fontId="23" fillId="37" borderId="10" xfId="0" applyNumberFormat="1" applyFont="1" applyFill="1" applyBorder="1" applyAlignment="1">
      <alignment vertical="center"/>
    </xf>
    <xf numFmtId="3" fontId="23" fillId="37" borderId="10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3" fontId="19" fillId="37" borderId="10" xfId="0" applyNumberFormat="1" applyFont="1" applyFill="1" applyBorder="1" applyAlignment="1">
      <alignment/>
    </xf>
    <xf numFmtId="0" fontId="23" fillId="37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 horizontal="left" vertical="center" wrapText="1"/>
    </xf>
    <xf numFmtId="0" fontId="25" fillId="37" borderId="10" xfId="0" applyFont="1" applyFill="1" applyBorder="1" applyAlignment="1">
      <alignment horizontal="left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26" fillId="37" borderId="10" xfId="0" applyFont="1" applyFill="1" applyBorder="1" applyAlignment="1">
      <alignment horizontal="left" vertical="center"/>
    </xf>
    <xf numFmtId="0" fontId="25" fillId="37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63" fillId="0" borderId="10" xfId="0" applyFont="1" applyBorder="1" applyAlignment="1">
      <alignment horizontal="right"/>
    </xf>
    <xf numFmtId="0" fontId="5" fillId="37" borderId="10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64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25" fillId="0" borderId="10" xfId="0" applyFont="1" applyFill="1" applyBorder="1" applyAlignment="1">
      <alignment vertical="center"/>
    </xf>
    <xf numFmtId="3" fontId="26" fillId="0" borderId="12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165" fontId="26" fillId="37" borderId="10" xfId="0" applyNumberFormat="1" applyFont="1" applyFill="1" applyBorder="1" applyAlignment="1">
      <alignment vertical="center"/>
    </xf>
    <xf numFmtId="3" fontId="26" fillId="37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0" fillId="0" borderId="0" xfId="0" applyNumberFormat="1" applyAlignment="1">
      <alignment/>
    </xf>
    <xf numFmtId="3" fontId="59" fillId="0" borderId="0" xfId="0" applyNumberFormat="1" applyFont="1" applyAlignment="1">
      <alignment/>
    </xf>
    <xf numFmtId="0" fontId="12" fillId="37" borderId="14" xfId="0" applyFont="1" applyFill="1" applyBorder="1" applyAlignment="1">
      <alignment horizontal="left"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/>
    </xf>
    <xf numFmtId="0" fontId="12" fillId="37" borderId="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/>
    </xf>
    <xf numFmtId="3" fontId="9" fillId="37" borderId="0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5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A3" sqref="A3:C3"/>
    </sheetView>
  </sheetViews>
  <sheetFormatPr defaultColWidth="10.00390625" defaultRowHeight="15"/>
  <cols>
    <col min="1" max="1" width="56.7109375" style="0" bestFit="1" customWidth="1"/>
    <col min="2" max="2" width="10.140625" style="0" bestFit="1" customWidth="1"/>
    <col min="3" max="3" width="15.140625" style="104" customWidth="1"/>
  </cols>
  <sheetData>
    <row r="3" spans="1:3" ht="15">
      <c r="A3" s="210" t="s">
        <v>610</v>
      </c>
      <c r="B3" s="210"/>
      <c r="C3" s="211"/>
    </row>
    <row r="4" spans="1:3" ht="15.75">
      <c r="A4" s="212" t="s">
        <v>21</v>
      </c>
      <c r="B4" s="213"/>
      <c r="C4" s="214"/>
    </row>
    <row r="5" spans="1:3" ht="15.75">
      <c r="A5" s="215" t="s">
        <v>0</v>
      </c>
      <c r="B5" s="213"/>
      <c r="C5" s="214"/>
    </row>
    <row r="9" ht="15">
      <c r="C9" s="194" t="s">
        <v>627</v>
      </c>
    </row>
    <row r="10" spans="1:3" ht="30">
      <c r="A10" s="106" t="s">
        <v>481</v>
      </c>
      <c r="B10" s="2" t="s">
        <v>607</v>
      </c>
      <c r="C10" s="163" t="s">
        <v>608</v>
      </c>
    </row>
    <row r="11" spans="1:3" ht="15">
      <c r="A11" s="162" t="s">
        <v>1</v>
      </c>
      <c r="B11" s="162">
        <v>1308</v>
      </c>
      <c r="C11" s="106">
        <v>1753</v>
      </c>
    </row>
    <row r="12" spans="1:3" ht="15">
      <c r="A12" s="2" t="s">
        <v>2</v>
      </c>
      <c r="B12" s="2">
        <v>420</v>
      </c>
      <c r="C12" s="106">
        <v>480</v>
      </c>
    </row>
    <row r="13" spans="1:3" ht="15">
      <c r="A13" s="2" t="s">
        <v>3</v>
      </c>
      <c r="B13" s="2">
        <v>8352</v>
      </c>
      <c r="C13" s="106">
        <v>8352</v>
      </c>
    </row>
    <row r="14" spans="1:3" ht="15">
      <c r="A14" s="2" t="s">
        <v>4</v>
      </c>
      <c r="B14" s="2">
        <v>330</v>
      </c>
      <c r="C14" s="106">
        <v>330</v>
      </c>
    </row>
    <row r="15" spans="1:3" ht="15">
      <c r="A15" s="2" t="s">
        <v>5</v>
      </c>
      <c r="B15" s="2">
        <v>44480</v>
      </c>
      <c r="C15" s="106">
        <v>45095</v>
      </c>
    </row>
    <row r="16" spans="1:3" ht="15">
      <c r="A16" s="2" t="s">
        <v>6</v>
      </c>
      <c r="B16" s="2">
        <v>300</v>
      </c>
      <c r="C16" s="106">
        <v>442</v>
      </c>
    </row>
    <row r="17" spans="1:3" ht="15">
      <c r="A17" s="2" t="s">
        <v>7</v>
      </c>
      <c r="B17" s="2">
        <v>19747</v>
      </c>
      <c r="C17" s="106">
        <v>22555</v>
      </c>
    </row>
    <row r="18" spans="1:3" ht="15">
      <c r="A18" s="2" t="s">
        <v>8</v>
      </c>
      <c r="B18" s="2">
        <v>200</v>
      </c>
      <c r="C18" s="106">
        <v>200</v>
      </c>
    </row>
    <row r="19" spans="1:6" s="165" customFormat="1" ht="15">
      <c r="A19" s="3" t="s">
        <v>9</v>
      </c>
      <c r="B19" s="3">
        <f>SUM(B11:B18)</f>
        <v>75137</v>
      </c>
      <c r="C19" s="107">
        <f>SUM(C11:C18)</f>
        <v>79207</v>
      </c>
      <c r="F19" s="165" t="s">
        <v>628</v>
      </c>
    </row>
    <row r="20" spans="1:3" ht="15">
      <c r="A20" s="3" t="s">
        <v>10</v>
      </c>
      <c r="B20" s="3">
        <v>0</v>
      </c>
      <c r="C20" s="106">
        <v>0</v>
      </c>
    </row>
    <row r="21" spans="1:3" ht="15">
      <c r="A21" s="4" t="s">
        <v>11</v>
      </c>
      <c r="B21" s="3">
        <v>75137</v>
      </c>
      <c r="C21" s="107">
        <f>SUM(C19:C20)</f>
        <v>79207</v>
      </c>
    </row>
    <row r="22" spans="1:3" ht="15">
      <c r="A22" s="2" t="s">
        <v>12</v>
      </c>
      <c r="B22" s="2">
        <v>7593</v>
      </c>
      <c r="C22" s="106">
        <v>8099</v>
      </c>
    </row>
    <row r="23" spans="1:3" ht="15">
      <c r="A23" s="2" t="s">
        <v>13</v>
      </c>
      <c r="B23" s="2">
        <v>24538</v>
      </c>
      <c r="C23" s="106">
        <v>20993</v>
      </c>
    </row>
    <row r="24" spans="1:3" ht="15">
      <c r="A24" s="2" t="s">
        <v>14</v>
      </c>
      <c r="B24" s="2">
        <v>1050</v>
      </c>
      <c r="C24" s="106">
        <v>1050</v>
      </c>
    </row>
    <row r="25" spans="1:3" ht="15">
      <c r="A25" s="2" t="s">
        <v>15</v>
      </c>
      <c r="B25" s="2">
        <v>1514</v>
      </c>
      <c r="C25" s="106">
        <v>1551</v>
      </c>
    </row>
    <row r="26" spans="1:3" ht="15">
      <c r="A26" s="2" t="s">
        <v>16</v>
      </c>
      <c r="B26" s="2">
        <v>0</v>
      </c>
      <c r="C26" s="106"/>
    </row>
    <row r="27" spans="1:3" ht="15">
      <c r="A27" s="2" t="s">
        <v>17</v>
      </c>
      <c r="B27" s="2">
        <v>0</v>
      </c>
      <c r="C27" s="106">
        <v>500</v>
      </c>
    </row>
    <row r="28" spans="1:3" ht="15">
      <c r="A28" s="2" t="s">
        <v>609</v>
      </c>
      <c r="B28" s="2">
        <v>0</v>
      </c>
      <c r="C28" s="106">
        <v>6572</v>
      </c>
    </row>
    <row r="29" spans="1:3" ht="15">
      <c r="A29" s="3" t="s">
        <v>18</v>
      </c>
      <c r="B29" s="3">
        <f>SUM(B22:B28)</f>
        <v>34695</v>
      </c>
      <c r="C29" s="107">
        <f>SUM(C22:C28)</f>
        <v>38765</v>
      </c>
    </row>
    <row r="30" spans="1:3" ht="15">
      <c r="A30" s="3" t="s">
        <v>19</v>
      </c>
      <c r="B30" s="3">
        <v>40442</v>
      </c>
      <c r="C30" s="107">
        <v>40442</v>
      </c>
    </row>
    <row r="31" spans="1:3" ht="15">
      <c r="A31" s="4" t="s">
        <v>20</v>
      </c>
      <c r="B31" s="3">
        <f>SUM(B29:B30)</f>
        <v>75137</v>
      </c>
      <c r="C31" s="107">
        <f>SUM(C29:C30)</f>
        <v>79207</v>
      </c>
    </row>
  </sheetData>
  <sheetProtection/>
  <mergeCells count="3"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4.140625" style="0" customWidth="1"/>
    <col min="2" max="2" width="14.00390625" style="0" customWidth="1"/>
    <col min="3" max="3" width="13.7109375" style="0" customWidth="1"/>
  </cols>
  <sheetData>
    <row r="1" spans="1:3" ht="15">
      <c r="A1" s="210"/>
      <c r="B1" s="210"/>
      <c r="C1" s="210"/>
    </row>
    <row r="2" spans="1:3" ht="15">
      <c r="A2" s="210" t="s">
        <v>635</v>
      </c>
      <c r="B2" s="210"/>
      <c r="C2" s="210"/>
    </row>
    <row r="3" spans="1:3" ht="18.75">
      <c r="A3" s="223" t="s">
        <v>515</v>
      </c>
      <c r="B3" s="223"/>
      <c r="C3" s="223"/>
    </row>
    <row r="4" spans="1:3" ht="15" hidden="1">
      <c r="A4" s="210"/>
      <c r="B4" s="210"/>
      <c r="C4" s="210"/>
    </row>
    <row r="5" spans="1:3" ht="15.75" hidden="1">
      <c r="A5" s="224" t="s">
        <v>516</v>
      </c>
      <c r="B5" s="218"/>
      <c r="C5" s="218"/>
    </row>
    <row r="6" spans="1:3" ht="16.5">
      <c r="A6" s="219" t="s">
        <v>558</v>
      </c>
      <c r="B6" s="218"/>
      <c r="C6" s="218"/>
    </row>
    <row r="8" s="103" customFormat="1" ht="15"/>
    <row r="9" s="103" customFormat="1" ht="15"/>
    <row r="10" spans="1:3" ht="27" customHeight="1">
      <c r="A10" s="3" t="s">
        <v>481</v>
      </c>
      <c r="B10" s="8" t="s">
        <v>25</v>
      </c>
      <c r="C10" s="92" t="s">
        <v>482</v>
      </c>
    </row>
    <row r="11" spans="1:3" ht="15" hidden="1">
      <c r="A11" s="14" t="s">
        <v>559</v>
      </c>
      <c r="B11" s="14" t="s">
        <v>310</v>
      </c>
      <c r="C11" s="106"/>
    </row>
    <row r="12" spans="1:3" ht="15" hidden="1">
      <c r="A12" s="14" t="s">
        <v>560</v>
      </c>
      <c r="B12" s="14" t="s">
        <v>310</v>
      </c>
      <c r="C12" s="106"/>
    </row>
    <row r="13" spans="1:3" ht="21.75" customHeight="1">
      <c r="A13" s="14" t="s">
        <v>561</v>
      </c>
      <c r="B13" s="14" t="s">
        <v>310</v>
      </c>
      <c r="C13" s="106">
        <v>450</v>
      </c>
    </row>
    <row r="14" spans="1:2" ht="15" hidden="1">
      <c r="A14" s="14" t="s">
        <v>562</v>
      </c>
      <c r="B14" s="14" t="s">
        <v>310</v>
      </c>
    </row>
    <row r="15" spans="1:3" ht="21.75" customHeight="1">
      <c r="A15" s="18" t="s">
        <v>309</v>
      </c>
      <c r="B15" s="52" t="s">
        <v>310</v>
      </c>
      <c r="C15" s="107">
        <f>SUM(C13)</f>
        <v>450</v>
      </c>
    </row>
    <row r="16" spans="1:3" ht="15" hidden="1">
      <c r="A16" s="14" t="s">
        <v>311</v>
      </c>
      <c r="B16" s="17" t="s">
        <v>312</v>
      </c>
      <c r="C16" s="106"/>
    </row>
    <row r="17" spans="1:3" ht="25.5" hidden="1">
      <c r="A17" s="108" t="s">
        <v>563</v>
      </c>
      <c r="B17" s="108" t="s">
        <v>312</v>
      </c>
      <c r="C17" s="106"/>
    </row>
    <row r="18" spans="1:3" ht="25.5" hidden="1">
      <c r="A18" s="108" t="s">
        <v>564</v>
      </c>
      <c r="B18" s="108" t="s">
        <v>312</v>
      </c>
      <c r="C18" s="106"/>
    </row>
    <row r="19" spans="1:3" ht="21" customHeight="1">
      <c r="A19" s="14" t="s">
        <v>317</v>
      </c>
      <c r="B19" s="17" t="s">
        <v>318</v>
      </c>
      <c r="C19" s="106">
        <v>600</v>
      </c>
    </row>
    <row r="20" spans="1:3" ht="30.75" customHeight="1">
      <c r="A20" s="108" t="s">
        <v>565</v>
      </c>
      <c r="B20" s="108" t="s">
        <v>318</v>
      </c>
      <c r="C20" s="106">
        <v>600</v>
      </c>
    </row>
    <row r="21" spans="1:3" ht="25.5" hidden="1">
      <c r="A21" s="108" t="s">
        <v>566</v>
      </c>
      <c r="B21" s="108" t="s">
        <v>318</v>
      </c>
      <c r="C21" s="106"/>
    </row>
    <row r="22" spans="1:3" ht="15" hidden="1">
      <c r="A22" s="108" t="s">
        <v>567</v>
      </c>
      <c r="B22" s="108" t="s">
        <v>318</v>
      </c>
      <c r="C22" s="106"/>
    </row>
    <row r="23" spans="1:3" ht="15" hidden="1">
      <c r="A23" s="108" t="s">
        <v>568</v>
      </c>
      <c r="B23" s="108" t="s">
        <v>318</v>
      </c>
      <c r="C23" s="106"/>
    </row>
    <row r="24" spans="1:3" ht="15" hidden="1">
      <c r="A24" s="14" t="s">
        <v>569</v>
      </c>
      <c r="B24" s="17" t="s">
        <v>320</v>
      </c>
      <c r="C24" s="106"/>
    </row>
    <row r="25" spans="1:3" ht="15" hidden="1">
      <c r="A25" s="108" t="s">
        <v>570</v>
      </c>
      <c r="B25" s="108" t="s">
        <v>320</v>
      </c>
      <c r="C25" s="106"/>
    </row>
    <row r="26" spans="1:3" ht="15" hidden="1">
      <c r="A26" s="108" t="s">
        <v>571</v>
      </c>
      <c r="B26" s="108" t="s">
        <v>320</v>
      </c>
      <c r="C26" s="106"/>
    </row>
    <row r="27" spans="1:3" ht="23.25" customHeight="1">
      <c r="A27" s="18" t="s">
        <v>321</v>
      </c>
      <c r="B27" s="52" t="s">
        <v>322</v>
      </c>
      <c r="C27" s="107">
        <f>SUM(C20:C26)</f>
        <v>600</v>
      </c>
    </row>
    <row r="28" spans="1:3" ht="15" hidden="1">
      <c r="A28" s="14" t="s">
        <v>572</v>
      </c>
      <c r="B28" s="14" t="s">
        <v>324</v>
      </c>
      <c r="C28" s="106"/>
    </row>
    <row r="29" spans="1:3" ht="15" hidden="1">
      <c r="A29" s="14" t="s">
        <v>573</v>
      </c>
      <c r="B29" s="14" t="s">
        <v>324</v>
      </c>
      <c r="C29" s="106"/>
    </row>
    <row r="30" spans="1:3" ht="15" hidden="1">
      <c r="A30" s="14" t="s">
        <v>574</v>
      </c>
      <c r="B30" s="14" t="s">
        <v>324</v>
      </c>
      <c r="C30" s="106"/>
    </row>
    <row r="31" spans="1:3" ht="15" hidden="1">
      <c r="A31" s="14" t="s">
        <v>575</v>
      </c>
      <c r="B31" s="14" t="s">
        <v>324</v>
      </c>
      <c r="C31" s="106"/>
    </row>
    <row r="32" spans="1:3" ht="15" hidden="1">
      <c r="A32" s="14" t="s">
        <v>576</v>
      </c>
      <c r="B32" s="14" t="s">
        <v>324</v>
      </c>
      <c r="C32" s="106"/>
    </row>
    <row r="33" spans="1:3" ht="15" hidden="1">
      <c r="A33" s="14" t="s">
        <v>577</v>
      </c>
      <c r="B33" s="14" t="s">
        <v>324</v>
      </c>
      <c r="C33" s="106"/>
    </row>
    <row r="34" spans="1:3" ht="15" hidden="1">
      <c r="A34" s="14" t="s">
        <v>578</v>
      </c>
      <c r="B34" s="14" t="s">
        <v>324</v>
      </c>
      <c r="C34" s="106"/>
    </row>
    <row r="35" spans="1:3" ht="15" hidden="1">
      <c r="A35" s="14" t="s">
        <v>579</v>
      </c>
      <c r="B35" s="14" t="s">
        <v>324</v>
      </c>
      <c r="C35" s="106"/>
    </row>
    <row r="36" spans="1:3" ht="38.25" hidden="1">
      <c r="A36" s="14" t="s">
        <v>580</v>
      </c>
      <c r="B36" s="14" t="s">
        <v>324</v>
      </c>
      <c r="C36" s="106"/>
    </row>
    <row r="37" spans="1:3" ht="15" hidden="1">
      <c r="A37" s="14" t="s">
        <v>581</v>
      </c>
      <c r="B37" s="14" t="s">
        <v>324</v>
      </c>
      <c r="C37" s="106"/>
    </row>
    <row r="38" spans="1:3" ht="15" hidden="1">
      <c r="A38" s="18" t="s">
        <v>323</v>
      </c>
      <c r="B38" s="52" t="s">
        <v>324</v>
      </c>
      <c r="C38" s="106"/>
    </row>
  </sheetData>
  <sheetProtection/>
  <mergeCells count="6">
    <mergeCell ref="A5:C5"/>
    <mergeCell ref="A6:C6"/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0.00390625" style="0" customWidth="1"/>
    <col min="2" max="2" width="12.28125" style="0" customWidth="1"/>
    <col min="3" max="3" width="12.421875" style="0" customWidth="1"/>
    <col min="4" max="4" width="12.7109375" style="0" customWidth="1"/>
    <col min="5" max="5" width="12.8515625" style="0" customWidth="1"/>
  </cols>
  <sheetData>
    <row r="1" s="103" customFormat="1" ht="15"/>
    <row r="2" s="103" customFormat="1" ht="15"/>
    <row r="3" spans="1:5" s="103" customFormat="1" ht="15">
      <c r="A3" s="210" t="s">
        <v>636</v>
      </c>
      <c r="B3" s="210"/>
      <c r="C3" s="210"/>
      <c r="D3" s="211"/>
      <c r="E3" s="211"/>
    </row>
    <row r="4" spans="1:5" ht="15">
      <c r="A4" s="225" t="s">
        <v>515</v>
      </c>
      <c r="B4" s="210"/>
      <c r="C4" s="210"/>
      <c r="D4" s="210"/>
      <c r="E4" s="210"/>
    </row>
    <row r="5" spans="1:5" ht="15">
      <c r="A5" s="226" t="s">
        <v>582</v>
      </c>
      <c r="B5" s="210"/>
      <c r="C5" s="210"/>
      <c r="D5" s="210"/>
      <c r="E5" s="210"/>
    </row>
    <row r="6" spans="1:5" ht="15">
      <c r="A6" s="113"/>
      <c r="B6" s="105"/>
      <c r="C6" s="105"/>
      <c r="D6" s="105"/>
      <c r="E6" s="105"/>
    </row>
    <row r="7" spans="1:5" ht="15">
      <c r="A7" s="113"/>
      <c r="B7" s="105"/>
      <c r="C7" s="105"/>
      <c r="D7" s="105"/>
      <c r="E7" s="105"/>
    </row>
    <row r="8" spans="1:5" ht="15">
      <c r="A8" s="113"/>
      <c r="B8" s="105"/>
      <c r="C8" s="105"/>
      <c r="D8" s="105"/>
      <c r="E8" s="105"/>
    </row>
    <row r="9" spans="1:5" ht="15">
      <c r="A9" s="113"/>
      <c r="B9" s="105"/>
      <c r="C9" s="105"/>
      <c r="D9" s="105"/>
      <c r="E9" s="105"/>
    </row>
    <row r="10" spans="1:5" ht="15">
      <c r="A10" s="113"/>
      <c r="B10" s="105"/>
      <c r="C10" s="105"/>
      <c r="D10" s="105"/>
      <c r="E10" s="105"/>
    </row>
    <row r="11" spans="1:5" ht="15">
      <c r="A11" s="1" t="s">
        <v>23</v>
      </c>
      <c r="B11" s="104"/>
      <c r="C11" s="104"/>
      <c r="D11" s="104"/>
      <c r="E11" s="104"/>
    </row>
    <row r="12" spans="1:5" ht="15">
      <c r="A12" s="1"/>
      <c r="B12" s="104"/>
      <c r="C12" s="104"/>
      <c r="D12" s="104"/>
      <c r="E12" s="104"/>
    </row>
    <row r="13" spans="1:5" ht="42.75">
      <c r="A13" s="109" t="s">
        <v>24</v>
      </c>
      <c r="B13" s="110" t="s">
        <v>25</v>
      </c>
      <c r="C13" s="114" t="s">
        <v>583</v>
      </c>
      <c r="D13" s="114" t="s">
        <v>584</v>
      </c>
      <c r="E13" s="114" t="s">
        <v>585</v>
      </c>
    </row>
    <row r="14" spans="1:5" ht="15" hidden="1">
      <c r="A14" s="115"/>
      <c r="B14" s="2"/>
      <c r="C14" s="2"/>
      <c r="D14" s="2"/>
      <c r="E14" s="2"/>
    </row>
    <row r="15" spans="1:5" ht="15" hidden="1">
      <c r="A15" s="115"/>
      <c r="B15" s="2"/>
      <c r="C15" s="2"/>
      <c r="D15" s="2"/>
      <c r="E15" s="2"/>
    </row>
    <row r="16" spans="1:5" ht="15" hidden="1">
      <c r="A16" s="115"/>
      <c r="B16" s="2"/>
      <c r="C16" s="2"/>
      <c r="D16" s="2"/>
      <c r="E16" s="2"/>
    </row>
    <row r="17" spans="1:5" ht="15" hidden="1">
      <c r="A17" s="2"/>
      <c r="B17" s="2"/>
      <c r="C17" s="2"/>
      <c r="D17" s="2"/>
      <c r="E17" s="2"/>
    </row>
    <row r="18" spans="1:5" ht="43.5" hidden="1">
      <c r="A18" s="116" t="s">
        <v>586</v>
      </c>
      <c r="B18" s="30" t="s">
        <v>336</v>
      </c>
      <c r="C18" s="2"/>
      <c r="D18" s="2"/>
      <c r="E18" s="2"/>
    </row>
    <row r="19" spans="1:5" ht="15" hidden="1">
      <c r="A19" s="116"/>
      <c r="B19" s="2"/>
      <c r="C19" s="2"/>
      <c r="D19" s="2"/>
      <c r="E19" s="2"/>
    </row>
    <row r="20" spans="1:5" ht="15" hidden="1">
      <c r="A20" s="116"/>
      <c r="B20" s="2"/>
      <c r="C20" s="2"/>
      <c r="D20" s="2"/>
      <c r="E20" s="2"/>
    </row>
    <row r="21" spans="1:5" ht="15" hidden="1">
      <c r="A21" s="117"/>
      <c r="B21" s="2"/>
      <c r="C21" s="2"/>
      <c r="D21" s="2"/>
      <c r="E21" s="2"/>
    </row>
    <row r="22" spans="1:5" ht="15" hidden="1">
      <c r="A22" s="117"/>
      <c r="B22" s="2"/>
      <c r="C22" s="2"/>
      <c r="D22" s="2"/>
      <c r="E22" s="2"/>
    </row>
    <row r="23" spans="1:5" ht="43.5" hidden="1">
      <c r="A23" s="116" t="s">
        <v>587</v>
      </c>
      <c r="B23" s="21" t="s">
        <v>372</v>
      </c>
      <c r="C23" s="2"/>
      <c r="D23" s="2"/>
      <c r="E23" s="2"/>
    </row>
    <row r="24" spans="1:5" ht="15" hidden="1">
      <c r="A24" s="111" t="s">
        <v>559</v>
      </c>
      <c r="B24" s="111" t="s">
        <v>310</v>
      </c>
      <c r="C24" s="2"/>
      <c r="D24" s="2"/>
      <c r="E24" s="2"/>
    </row>
    <row r="25" spans="1:5" ht="15" hidden="1">
      <c r="A25" s="111" t="s">
        <v>560</v>
      </c>
      <c r="B25" s="111" t="s">
        <v>310</v>
      </c>
      <c r="C25" s="2"/>
      <c r="D25" s="2"/>
      <c r="E25" s="2"/>
    </row>
    <row r="26" spans="1:5" ht="15">
      <c r="A26" s="111" t="s">
        <v>561</v>
      </c>
      <c r="B26" s="111" t="s">
        <v>310</v>
      </c>
      <c r="C26" s="2">
        <v>1212</v>
      </c>
      <c r="D26" s="2">
        <v>762</v>
      </c>
      <c r="E26" s="2">
        <v>450</v>
      </c>
    </row>
    <row r="27" spans="1:5" ht="15" hidden="1">
      <c r="A27" s="111" t="s">
        <v>562</v>
      </c>
      <c r="B27" s="111" t="s">
        <v>310</v>
      </c>
      <c r="C27" s="2"/>
      <c r="D27" s="2"/>
      <c r="E27" s="2"/>
    </row>
    <row r="28" spans="1:5" ht="15" hidden="1">
      <c r="A28" s="111" t="s">
        <v>317</v>
      </c>
      <c r="B28" s="112" t="s">
        <v>318</v>
      </c>
      <c r="C28" s="2"/>
      <c r="D28" s="2"/>
      <c r="E28" s="2"/>
    </row>
    <row r="29" spans="1:5" ht="15" hidden="1">
      <c r="A29" s="111" t="s">
        <v>311</v>
      </c>
      <c r="B29" s="112" t="s">
        <v>312</v>
      </c>
      <c r="C29" s="2"/>
      <c r="D29" s="2"/>
      <c r="E29" s="2"/>
    </row>
    <row r="30" spans="1:5" ht="15" hidden="1">
      <c r="A30" s="117"/>
      <c r="B30" s="2"/>
      <c r="C30" s="2"/>
      <c r="D30" s="2"/>
      <c r="E30" s="2"/>
    </row>
    <row r="31" spans="1:5" ht="43.5">
      <c r="A31" s="116" t="s">
        <v>588</v>
      </c>
      <c r="B31" s="3" t="s">
        <v>589</v>
      </c>
      <c r="C31" s="3">
        <v>1212</v>
      </c>
      <c r="D31" s="3">
        <v>762</v>
      </c>
      <c r="E31" s="3">
        <v>450</v>
      </c>
    </row>
  </sheetData>
  <sheetProtection/>
  <mergeCells count="3">
    <mergeCell ref="A4:E4"/>
    <mergeCell ref="A5:E5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6"/>
  <sheetViews>
    <sheetView zoomScalePageLayoutView="0" workbookViewId="0" topLeftCell="A1">
      <selection activeCell="S178" sqref="S178"/>
    </sheetView>
  </sheetViews>
  <sheetFormatPr defaultColWidth="9.140625" defaultRowHeight="15"/>
  <cols>
    <col min="1" max="1" width="29.28125" style="0" customWidth="1"/>
    <col min="15" max="15" width="11.421875" style="0" customWidth="1"/>
  </cols>
  <sheetData>
    <row r="1" spans="1:15" s="118" customFormat="1" ht="15">
      <c r="A1" s="210" t="s">
        <v>626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8.75">
      <c r="A2" s="228" t="s">
        <v>515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9.5">
      <c r="A3" s="227" t="s">
        <v>590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24">
      <c r="A4" s="122" t="s">
        <v>24</v>
      </c>
      <c r="B4" s="123" t="s">
        <v>25</v>
      </c>
      <c r="C4" s="124" t="s">
        <v>601</v>
      </c>
      <c r="D4" s="124" t="s">
        <v>591</v>
      </c>
      <c r="E4" s="124" t="s">
        <v>592</v>
      </c>
      <c r="F4" s="124" t="s">
        <v>602</v>
      </c>
      <c r="G4" s="124" t="s">
        <v>593</v>
      </c>
      <c r="H4" s="124" t="s">
        <v>594</v>
      </c>
      <c r="I4" s="124" t="s">
        <v>595</v>
      </c>
      <c r="J4" s="124" t="s">
        <v>596</v>
      </c>
      <c r="K4" s="124" t="s">
        <v>597</v>
      </c>
      <c r="L4" s="124" t="s">
        <v>598</v>
      </c>
      <c r="M4" s="124" t="s">
        <v>599</v>
      </c>
      <c r="N4" s="124" t="s">
        <v>600</v>
      </c>
      <c r="O4" s="125" t="s">
        <v>603</v>
      </c>
    </row>
    <row r="5" spans="1:15" ht="15" hidden="1">
      <c r="A5" s="126" t="s">
        <v>29</v>
      </c>
      <c r="B5" s="127" t="s">
        <v>30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" hidden="1">
      <c r="A6" s="126" t="s">
        <v>31</v>
      </c>
      <c r="B6" s="128" t="s">
        <v>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" hidden="1">
      <c r="A7" s="126" t="s">
        <v>33</v>
      </c>
      <c r="B7" s="128" t="s">
        <v>34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5" customHeight="1" hidden="1">
      <c r="A8" s="129" t="s">
        <v>35</v>
      </c>
      <c r="B8" s="128" t="s">
        <v>36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" customHeight="1" hidden="1">
      <c r="A9" s="129" t="s">
        <v>37</v>
      </c>
      <c r="B9" s="128" t="s">
        <v>38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45" customHeight="1" hidden="1">
      <c r="A10" s="129" t="s">
        <v>39</v>
      </c>
      <c r="B10" s="128" t="s">
        <v>40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15" customHeight="1" hidden="1">
      <c r="A11" s="129" t="s">
        <v>41</v>
      </c>
      <c r="B11" s="128" t="s">
        <v>42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15" customHeight="1" hidden="1">
      <c r="A12" s="129" t="s">
        <v>43</v>
      </c>
      <c r="B12" s="128" t="s">
        <v>44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15" hidden="1">
      <c r="A13" s="130" t="s">
        <v>45</v>
      </c>
      <c r="B13" s="128" t="s">
        <v>46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15" customHeight="1" hidden="1">
      <c r="A14" s="130" t="s">
        <v>47</v>
      </c>
      <c r="B14" s="128" t="s">
        <v>48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15" customHeight="1" hidden="1">
      <c r="A15" s="130" t="s">
        <v>49</v>
      </c>
      <c r="B15" s="128" t="s">
        <v>50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15" customHeight="1" hidden="1">
      <c r="A16" s="130" t="s">
        <v>51</v>
      </c>
      <c r="B16" s="128" t="s">
        <v>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15" customHeight="1" hidden="1">
      <c r="A17" s="130" t="s">
        <v>53</v>
      </c>
      <c r="B17" s="128" t="s">
        <v>54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45" customHeight="1" hidden="1">
      <c r="A18" s="131" t="s">
        <v>55</v>
      </c>
      <c r="B18" s="132" t="s">
        <v>56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75" customHeight="1" hidden="1">
      <c r="A19" s="130" t="s">
        <v>57</v>
      </c>
      <c r="B19" s="128" t="s">
        <v>58</v>
      </c>
      <c r="C19" s="124">
        <v>65</v>
      </c>
      <c r="D19" s="124">
        <v>65</v>
      </c>
      <c r="E19" s="124">
        <v>65</v>
      </c>
      <c r="F19" s="124">
        <v>65</v>
      </c>
      <c r="G19" s="124">
        <v>65</v>
      </c>
      <c r="H19" s="124">
        <v>65</v>
      </c>
      <c r="I19" s="124">
        <v>65</v>
      </c>
      <c r="J19" s="124">
        <v>65</v>
      </c>
      <c r="K19" s="124">
        <v>65</v>
      </c>
      <c r="L19" s="124">
        <v>65</v>
      </c>
      <c r="M19" s="124">
        <v>65</v>
      </c>
      <c r="N19" s="124">
        <v>65</v>
      </c>
      <c r="O19" s="124">
        <v>780</v>
      </c>
    </row>
    <row r="20" spans="1:15" s="118" customFormat="1" ht="24">
      <c r="A20" s="130" t="s">
        <v>629</v>
      </c>
      <c r="B20" s="128" t="s">
        <v>30</v>
      </c>
      <c r="C20" s="124">
        <v>81</v>
      </c>
      <c r="D20" s="124">
        <v>81</v>
      </c>
      <c r="E20" s="124">
        <v>81</v>
      </c>
      <c r="F20" s="124">
        <v>81</v>
      </c>
      <c r="G20" s="124">
        <v>40</v>
      </c>
      <c r="H20" s="124">
        <v>81</v>
      </c>
      <c r="I20" s="124"/>
      <c r="J20" s="124"/>
      <c r="K20" s="124"/>
      <c r="L20" s="124"/>
      <c r="M20" s="124"/>
      <c r="N20" s="124"/>
      <c r="O20" s="124">
        <v>445</v>
      </c>
    </row>
    <row r="21" spans="1:15" s="165" customFormat="1" ht="24">
      <c r="A21" s="134" t="s">
        <v>55</v>
      </c>
      <c r="B21" s="132" t="s">
        <v>56</v>
      </c>
      <c r="C21" s="125">
        <v>81</v>
      </c>
      <c r="D21" s="125">
        <v>81</v>
      </c>
      <c r="E21" s="125">
        <v>81</v>
      </c>
      <c r="F21" s="125">
        <v>81</v>
      </c>
      <c r="G21" s="125">
        <v>40</v>
      </c>
      <c r="H21" s="125">
        <v>81</v>
      </c>
      <c r="I21" s="125"/>
      <c r="J21" s="125"/>
      <c r="K21" s="125"/>
      <c r="L21" s="125"/>
      <c r="M21" s="125"/>
      <c r="N21" s="125"/>
      <c r="O21" s="125">
        <v>445</v>
      </c>
    </row>
    <row r="22" spans="1:15" ht="42" customHeight="1">
      <c r="A22" s="130" t="s">
        <v>59</v>
      </c>
      <c r="B22" s="128" t="s">
        <v>60</v>
      </c>
      <c r="C22" s="124">
        <v>44</v>
      </c>
      <c r="D22" s="124">
        <v>44</v>
      </c>
      <c r="E22" s="124">
        <v>44</v>
      </c>
      <c r="F22" s="124">
        <v>44</v>
      </c>
      <c r="G22" s="124">
        <v>44</v>
      </c>
      <c r="H22" s="124">
        <v>44</v>
      </c>
      <c r="I22" s="124">
        <v>44</v>
      </c>
      <c r="J22" s="124">
        <v>44</v>
      </c>
      <c r="K22" s="124">
        <v>44</v>
      </c>
      <c r="L22" s="124">
        <v>44</v>
      </c>
      <c r="M22" s="124">
        <v>44</v>
      </c>
      <c r="N22" s="124">
        <v>44</v>
      </c>
      <c r="O22" s="124">
        <v>528</v>
      </c>
    </row>
    <row r="23" spans="1:15" ht="15" hidden="1">
      <c r="A23" s="133" t="s">
        <v>61</v>
      </c>
      <c r="B23" s="128" t="s">
        <v>62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5">
      <c r="A24" s="134" t="s">
        <v>63</v>
      </c>
      <c r="B24" s="132" t="s">
        <v>64</v>
      </c>
      <c r="C24" s="125">
        <v>109</v>
      </c>
      <c r="D24" s="125">
        <v>109</v>
      </c>
      <c r="E24" s="125">
        <v>109</v>
      </c>
      <c r="F24" s="125">
        <v>109</v>
      </c>
      <c r="G24" s="125">
        <v>109</v>
      </c>
      <c r="H24" s="125">
        <v>109</v>
      </c>
      <c r="I24" s="125">
        <v>109</v>
      </c>
      <c r="J24" s="125">
        <v>109</v>
      </c>
      <c r="K24" s="125">
        <v>109</v>
      </c>
      <c r="L24" s="125">
        <v>109</v>
      </c>
      <c r="M24" s="125">
        <v>109</v>
      </c>
      <c r="N24" s="125">
        <v>109</v>
      </c>
      <c r="O24" s="125">
        <v>1308</v>
      </c>
    </row>
    <row r="25" spans="1:15" ht="15" customHeight="1" hidden="1">
      <c r="A25" s="131" t="s">
        <v>65</v>
      </c>
      <c r="B25" s="132" t="s">
        <v>66</v>
      </c>
      <c r="C25" s="125">
        <v>109</v>
      </c>
      <c r="D25" s="125">
        <v>109</v>
      </c>
      <c r="E25" s="125">
        <v>109</v>
      </c>
      <c r="F25" s="125">
        <v>109</v>
      </c>
      <c r="G25" s="125">
        <v>109</v>
      </c>
      <c r="H25" s="125">
        <v>109</v>
      </c>
      <c r="I25" s="125">
        <v>109</v>
      </c>
      <c r="J25" s="125">
        <v>109</v>
      </c>
      <c r="K25" s="125">
        <v>109</v>
      </c>
      <c r="L25" s="125">
        <v>109</v>
      </c>
      <c r="M25" s="125">
        <v>109</v>
      </c>
      <c r="N25" s="125">
        <v>109</v>
      </c>
      <c r="O25" s="125">
        <v>1308</v>
      </c>
    </row>
    <row r="26" spans="1:15" ht="24">
      <c r="A26" s="134" t="s">
        <v>67</v>
      </c>
      <c r="B26" s="132" t="s">
        <v>68</v>
      </c>
      <c r="C26" s="125">
        <v>40</v>
      </c>
      <c r="D26" s="125">
        <v>40</v>
      </c>
      <c r="E26" s="125">
        <v>40</v>
      </c>
      <c r="F26" s="125">
        <v>40</v>
      </c>
      <c r="G26" s="125">
        <v>40</v>
      </c>
      <c r="H26" s="125">
        <v>40</v>
      </c>
      <c r="I26" s="125">
        <v>40</v>
      </c>
      <c r="J26" s="125">
        <v>40</v>
      </c>
      <c r="K26" s="125">
        <v>40</v>
      </c>
      <c r="L26" s="125">
        <v>40</v>
      </c>
      <c r="M26" s="125">
        <v>40</v>
      </c>
      <c r="N26" s="125">
        <v>40</v>
      </c>
      <c r="O26" s="125">
        <v>480</v>
      </c>
    </row>
    <row r="27" spans="1:15" ht="15" hidden="1">
      <c r="A27" s="130" t="s">
        <v>69</v>
      </c>
      <c r="B27" s="128" t="s">
        <v>70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5">
      <c r="A28" s="130" t="s">
        <v>71</v>
      </c>
      <c r="B28" s="128" t="s">
        <v>72</v>
      </c>
      <c r="C28" s="124">
        <v>289</v>
      </c>
      <c r="D28" s="124">
        <v>287</v>
      </c>
      <c r="E28" s="124">
        <v>289</v>
      </c>
      <c r="F28" s="124">
        <v>289</v>
      </c>
      <c r="G28" s="124">
        <v>289</v>
      </c>
      <c r="H28" s="124">
        <v>289</v>
      </c>
      <c r="I28" s="124">
        <v>289</v>
      </c>
      <c r="J28" s="124">
        <v>289</v>
      </c>
      <c r="K28" s="124">
        <v>289</v>
      </c>
      <c r="L28" s="124">
        <v>289</v>
      </c>
      <c r="M28" s="124">
        <v>289</v>
      </c>
      <c r="N28" s="124">
        <v>289</v>
      </c>
      <c r="O28" s="124">
        <v>3466</v>
      </c>
    </row>
    <row r="29" spans="1:15" ht="60" customHeight="1" hidden="1">
      <c r="A29" s="130" t="s">
        <v>73</v>
      </c>
      <c r="B29" s="128" t="s">
        <v>74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5" ht="15">
      <c r="A30" s="134" t="s">
        <v>75</v>
      </c>
      <c r="B30" s="132" t="s">
        <v>76</v>
      </c>
      <c r="C30" s="125">
        <v>289</v>
      </c>
      <c r="D30" s="125">
        <v>287</v>
      </c>
      <c r="E30" s="125">
        <v>289</v>
      </c>
      <c r="F30" s="125">
        <v>289</v>
      </c>
      <c r="G30" s="125">
        <v>289</v>
      </c>
      <c r="H30" s="125">
        <v>289</v>
      </c>
      <c r="I30" s="125">
        <v>289</v>
      </c>
      <c r="J30" s="125">
        <v>289</v>
      </c>
      <c r="K30" s="125">
        <v>289</v>
      </c>
      <c r="L30" s="125">
        <v>289</v>
      </c>
      <c r="M30" s="125">
        <v>289</v>
      </c>
      <c r="N30" s="125">
        <v>289</v>
      </c>
      <c r="O30" s="125">
        <v>3466</v>
      </c>
    </row>
    <row r="31" spans="1:15" ht="30" customHeight="1" hidden="1">
      <c r="A31" s="130" t="s">
        <v>77</v>
      </c>
      <c r="B31" s="128" t="s">
        <v>78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15" ht="15">
      <c r="A32" s="130" t="s">
        <v>79</v>
      </c>
      <c r="B32" s="128" t="s">
        <v>80</v>
      </c>
      <c r="C32" s="124">
        <v>13</v>
      </c>
      <c r="D32" s="124">
        <v>13</v>
      </c>
      <c r="E32" s="124">
        <v>13</v>
      </c>
      <c r="F32" s="124">
        <v>13</v>
      </c>
      <c r="G32" s="124">
        <v>13</v>
      </c>
      <c r="H32" s="124">
        <v>13</v>
      </c>
      <c r="I32" s="124">
        <v>13</v>
      </c>
      <c r="J32" s="124">
        <v>13</v>
      </c>
      <c r="K32" s="124">
        <v>13</v>
      </c>
      <c r="L32" s="124">
        <v>13</v>
      </c>
      <c r="M32" s="124">
        <v>13</v>
      </c>
      <c r="N32" s="124">
        <v>7</v>
      </c>
      <c r="O32" s="124">
        <v>150</v>
      </c>
    </row>
    <row r="33" spans="1:15" ht="15">
      <c r="A33" s="134" t="s">
        <v>81</v>
      </c>
      <c r="B33" s="132" t="s">
        <v>82</v>
      </c>
      <c r="C33" s="125">
        <v>13</v>
      </c>
      <c r="D33" s="125">
        <v>13</v>
      </c>
      <c r="E33" s="125">
        <v>13</v>
      </c>
      <c r="F33" s="125">
        <v>13</v>
      </c>
      <c r="G33" s="125">
        <v>13</v>
      </c>
      <c r="H33" s="125">
        <v>13</v>
      </c>
      <c r="I33" s="125">
        <v>13</v>
      </c>
      <c r="J33" s="125">
        <v>13</v>
      </c>
      <c r="K33" s="125">
        <v>13</v>
      </c>
      <c r="L33" s="125">
        <v>13</v>
      </c>
      <c r="M33" s="125">
        <v>13</v>
      </c>
      <c r="N33" s="125">
        <v>7</v>
      </c>
      <c r="O33" s="125">
        <v>150</v>
      </c>
    </row>
    <row r="34" spans="1:15" ht="15">
      <c r="A34" s="130" t="s">
        <v>83</v>
      </c>
      <c r="B34" s="128" t="s">
        <v>84</v>
      </c>
      <c r="C34" s="124">
        <v>125</v>
      </c>
      <c r="D34" s="124">
        <v>125</v>
      </c>
      <c r="E34" s="124">
        <v>125</v>
      </c>
      <c r="F34" s="124">
        <v>125</v>
      </c>
      <c r="G34" s="124">
        <v>125</v>
      </c>
      <c r="H34" s="124">
        <v>125</v>
      </c>
      <c r="I34" s="124">
        <v>125</v>
      </c>
      <c r="J34" s="124">
        <v>120</v>
      </c>
      <c r="K34" s="124">
        <v>125</v>
      </c>
      <c r="L34" s="124">
        <v>125</v>
      </c>
      <c r="M34" s="124">
        <v>125</v>
      </c>
      <c r="N34" s="124">
        <v>125</v>
      </c>
      <c r="O34" s="124">
        <v>1495</v>
      </c>
    </row>
    <row r="35" spans="1:15" ht="15" hidden="1">
      <c r="A35" s="130" t="s">
        <v>85</v>
      </c>
      <c r="B35" s="128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ht="15" hidden="1">
      <c r="A36" s="130" t="s">
        <v>87</v>
      </c>
      <c r="B36" s="128" t="s">
        <v>88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ht="15">
      <c r="A37" s="130" t="s">
        <v>89</v>
      </c>
      <c r="B37" s="128" t="s">
        <v>90</v>
      </c>
      <c r="C37" s="124">
        <v>41</v>
      </c>
      <c r="D37" s="124">
        <v>41</v>
      </c>
      <c r="E37" s="124">
        <v>41</v>
      </c>
      <c r="F37" s="124">
        <v>41</v>
      </c>
      <c r="G37" s="124">
        <v>41</v>
      </c>
      <c r="H37" s="124">
        <v>41</v>
      </c>
      <c r="I37" s="124">
        <v>41</v>
      </c>
      <c r="J37" s="124">
        <v>41</v>
      </c>
      <c r="K37" s="124">
        <v>41</v>
      </c>
      <c r="L37" s="124">
        <v>41</v>
      </c>
      <c r="M37" s="124">
        <v>41</v>
      </c>
      <c r="N37" s="124">
        <v>43</v>
      </c>
      <c r="O37" s="124">
        <v>494</v>
      </c>
    </row>
    <row r="38" spans="1:15" ht="45" customHeight="1" hidden="1">
      <c r="A38" s="135" t="s">
        <v>91</v>
      </c>
      <c r="B38" s="128" t="s">
        <v>92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5" hidden="1">
      <c r="A39" s="133" t="s">
        <v>93</v>
      </c>
      <c r="B39" s="128" t="s">
        <v>94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15" customHeight="1" hidden="1">
      <c r="A40" s="130" t="s">
        <v>95</v>
      </c>
      <c r="B40" s="128" t="s">
        <v>96</v>
      </c>
      <c r="C40" s="124">
        <v>10</v>
      </c>
      <c r="D40" s="124">
        <v>10</v>
      </c>
      <c r="E40" s="124">
        <v>10</v>
      </c>
      <c r="F40" s="124">
        <v>10</v>
      </c>
      <c r="G40" s="124">
        <v>10</v>
      </c>
      <c r="H40" s="124">
        <v>10</v>
      </c>
      <c r="I40" s="124">
        <v>10</v>
      </c>
      <c r="J40" s="124">
        <v>10</v>
      </c>
      <c r="K40" s="124">
        <v>10</v>
      </c>
      <c r="L40" s="124">
        <v>10</v>
      </c>
      <c r="M40" s="124">
        <v>10</v>
      </c>
      <c r="N40" s="124">
        <v>10</v>
      </c>
      <c r="O40" s="124">
        <v>120</v>
      </c>
    </row>
    <row r="41" spans="1:15" ht="15" customHeight="1" hidden="1">
      <c r="A41" s="134" t="s">
        <v>97</v>
      </c>
      <c r="B41" s="132" t="s">
        <v>98</v>
      </c>
      <c r="C41" s="125">
        <v>176</v>
      </c>
      <c r="D41" s="125">
        <v>176</v>
      </c>
      <c r="E41" s="125">
        <v>176</v>
      </c>
      <c r="F41" s="125">
        <v>176</v>
      </c>
      <c r="G41" s="125">
        <v>176</v>
      </c>
      <c r="H41" s="125">
        <v>176</v>
      </c>
      <c r="I41" s="125">
        <v>176</v>
      </c>
      <c r="J41" s="125">
        <v>171</v>
      </c>
      <c r="K41" s="125">
        <v>176</v>
      </c>
      <c r="L41" s="125">
        <v>176</v>
      </c>
      <c r="M41" s="125">
        <v>176</v>
      </c>
      <c r="N41" s="125">
        <v>178</v>
      </c>
      <c r="O41" s="125">
        <v>2109</v>
      </c>
    </row>
    <row r="42" spans="1:15" ht="15" hidden="1">
      <c r="A42" s="130" t="s">
        <v>99</v>
      </c>
      <c r="B42" s="128" t="s">
        <v>100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ht="15" hidden="1">
      <c r="A43" s="130" t="s">
        <v>101</v>
      </c>
      <c r="B43" s="128" t="s">
        <v>102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45" customHeight="1" hidden="1">
      <c r="A44" s="134" t="s">
        <v>103</v>
      </c>
      <c r="B44" s="132" t="s">
        <v>104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ht="75" customHeight="1" hidden="1">
      <c r="A45" s="130" t="s">
        <v>105</v>
      </c>
      <c r="B45" s="128" t="s">
        <v>106</v>
      </c>
      <c r="C45" s="124">
        <v>130</v>
      </c>
      <c r="D45" s="124">
        <v>130</v>
      </c>
      <c r="E45" s="124">
        <v>130</v>
      </c>
      <c r="F45" s="124">
        <v>130</v>
      </c>
      <c r="G45" s="124">
        <v>130</v>
      </c>
      <c r="H45" s="124">
        <v>130</v>
      </c>
      <c r="I45" s="124">
        <v>130</v>
      </c>
      <c r="J45" s="124">
        <v>130</v>
      </c>
      <c r="K45" s="124">
        <v>130</v>
      </c>
      <c r="L45" s="124">
        <v>130</v>
      </c>
      <c r="M45" s="124">
        <v>130</v>
      </c>
      <c r="N45" s="124">
        <v>131</v>
      </c>
      <c r="O45" s="124">
        <v>1561</v>
      </c>
    </row>
    <row r="46" spans="1:15" ht="99.75" customHeight="1" hidden="1">
      <c r="A46" s="130" t="s">
        <v>107</v>
      </c>
      <c r="B46" s="128" t="s">
        <v>108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5" hidden="1">
      <c r="A47" s="130" t="s">
        <v>109</v>
      </c>
      <c r="B47" s="128" t="s">
        <v>110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60" customHeight="1" hidden="1">
      <c r="A48" s="130" t="s">
        <v>111</v>
      </c>
      <c r="B48" s="128" t="s">
        <v>112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15">
      <c r="A49" s="130" t="s">
        <v>113</v>
      </c>
      <c r="B49" s="128" t="s">
        <v>114</v>
      </c>
      <c r="C49" s="124">
        <v>89</v>
      </c>
      <c r="D49" s="124">
        <v>89</v>
      </c>
      <c r="E49" s="124">
        <v>89</v>
      </c>
      <c r="F49" s="124">
        <v>89</v>
      </c>
      <c r="G49" s="124">
        <v>89</v>
      </c>
      <c r="H49" s="124">
        <v>89</v>
      </c>
      <c r="I49" s="124">
        <v>89</v>
      </c>
      <c r="J49" s="124">
        <v>89</v>
      </c>
      <c r="K49" s="124">
        <v>89</v>
      </c>
      <c r="L49" s="124">
        <v>89</v>
      </c>
      <c r="M49" s="124">
        <v>87</v>
      </c>
      <c r="N49" s="124">
        <v>89</v>
      </c>
      <c r="O49" s="124">
        <v>1066</v>
      </c>
    </row>
    <row r="50" spans="1:15" ht="75" customHeight="1" hidden="1">
      <c r="A50" s="134" t="s">
        <v>115</v>
      </c>
      <c r="B50" s="132" t="s">
        <v>116</v>
      </c>
      <c r="C50" s="125">
        <v>219</v>
      </c>
      <c r="D50" s="125">
        <v>219</v>
      </c>
      <c r="E50" s="125">
        <v>219</v>
      </c>
      <c r="F50" s="125">
        <v>219</v>
      </c>
      <c r="G50" s="125">
        <v>219</v>
      </c>
      <c r="H50" s="125">
        <v>219</v>
      </c>
      <c r="I50" s="125">
        <v>219</v>
      </c>
      <c r="J50" s="125">
        <v>219</v>
      </c>
      <c r="K50" s="125">
        <v>219</v>
      </c>
      <c r="L50" s="125">
        <v>219</v>
      </c>
      <c r="M50" s="125">
        <v>217</v>
      </c>
      <c r="N50" s="125">
        <v>220</v>
      </c>
      <c r="O50" s="125">
        <v>2627</v>
      </c>
    </row>
    <row r="51" spans="1:15" ht="15">
      <c r="A51" s="134" t="s">
        <v>117</v>
      </c>
      <c r="B51" s="132" t="s">
        <v>118</v>
      </c>
      <c r="C51" s="125">
        <v>697</v>
      </c>
      <c r="D51" s="125">
        <v>695</v>
      </c>
      <c r="E51" s="125">
        <v>697</v>
      </c>
      <c r="F51" s="125">
        <v>697</v>
      </c>
      <c r="G51" s="125">
        <v>697</v>
      </c>
      <c r="H51" s="125">
        <v>697</v>
      </c>
      <c r="I51" s="125">
        <v>697</v>
      </c>
      <c r="J51" s="125">
        <v>692</v>
      </c>
      <c r="K51" s="125">
        <v>697</v>
      </c>
      <c r="L51" s="125">
        <v>697</v>
      </c>
      <c r="M51" s="125">
        <v>695</v>
      </c>
      <c r="N51" s="125">
        <v>694</v>
      </c>
      <c r="O51" s="125">
        <v>8352</v>
      </c>
    </row>
    <row r="52" spans="1:15" ht="15" hidden="1">
      <c r="A52" s="136" t="s">
        <v>119</v>
      </c>
      <c r="B52" s="128" t="s">
        <v>120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ht="15" hidden="1">
      <c r="A53" s="136" t="s">
        <v>121</v>
      </c>
      <c r="B53" s="128" t="s">
        <v>122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 ht="60" customHeight="1" hidden="1">
      <c r="A54" s="137" t="s">
        <v>123</v>
      </c>
      <c r="B54" s="128" t="s">
        <v>124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 ht="45" customHeight="1" hidden="1">
      <c r="A55" s="137" t="s">
        <v>125</v>
      </c>
      <c r="B55" s="128" t="s">
        <v>126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ht="75" customHeight="1" hidden="1">
      <c r="A56" s="137" t="s">
        <v>127</v>
      </c>
      <c r="B56" s="128" t="s">
        <v>128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ht="45" customHeight="1" hidden="1">
      <c r="A57" s="136" t="s">
        <v>129</v>
      </c>
      <c r="B57" s="128" t="s">
        <v>130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105" customHeight="1" hidden="1">
      <c r="A58" s="136" t="s">
        <v>131</v>
      </c>
      <c r="B58" s="128" t="s">
        <v>132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30" customHeight="1" hidden="1">
      <c r="A59" s="136" t="s">
        <v>133</v>
      </c>
      <c r="B59" s="128" t="s">
        <v>134</v>
      </c>
      <c r="C59" s="124">
        <v>28</v>
      </c>
      <c r="D59" s="124">
        <v>28</v>
      </c>
      <c r="E59" s="124">
        <v>28</v>
      </c>
      <c r="F59" s="124">
        <v>28</v>
      </c>
      <c r="G59" s="124">
        <v>28</v>
      </c>
      <c r="H59" s="124">
        <v>28</v>
      </c>
      <c r="I59" s="124">
        <v>25</v>
      </c>
      <c r="J59" s="124">
        <v>28</v>
      </c>
      <c r="K59" s="124">
        <v>25</v>
      </c>
      <c r="L59" s="124">
        <v>28</v>
      </c>
      <c r="M59" s="124">
        <v>28</v>
      </c>
      <c r="N59" s="124">
        <v>28</v>
      </c>
      <c r="O59" s="124">
        <v>330</v>
      </c>
    </row>
    <row r="60" spans="1:15" ht="75" customHeight="1" hidden="1">
      <c r="A60" s="138" t="s">
        <v>135</v>
      </c>
      <c r="B60" s="132" t="s">
        <v>136</v>
      </c>
      <c r="C60" s="125">
        <v>28</v>
      </c>
      <c r="D60" s="125">
        <v>28</v>
      </c>
      <c r="E60" s="125">
        <v>28</v>
      </c>
      <c r="F60" s="125">
        <v>28</v>
      </c>
      <c r="G60" s="125">
        <v>28</v>
      </c>
      <c r="H60" s="125">
        <v>28</v>
      </c>
      <c r="I60" s="125">
        <v>25</v>
      </c>
      <c r="J60" s="125">
        <v>28</v>
      </c>
      <c r="K60" s="125">
        <v>25</v>
      </c>
      <c r="L60" s="125">
        <v>28</v>
      </c>
      <c r="M60" s="125">
        <v>28</v>
      </c>
      <c r="N60" s="125">
        <v>28</v>
      </c>
      <c r="O60" s="125">
        <v>330</v>
      </c>
    </row>
    <row r="61" spans="1:15" ht="15" hidden="1">
      <c r="A61" s="139" t="s">
        <v>137</v>
      </c>
      <c r="B61" s="128" t="s">
        <v>138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5" ht="15" hidden="1">
      <c r="A62" s="139" t="s">
        <v>139</v>
      </c>
      <c r="B62" s="128" t="s">
        <v>140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ht="60" customHeight="1" hidden="1">
      <c r="A63" s="139" t="s">
        <v>141</v>
      </c>
      <c r="B63" s="128" t="s">
        <v>142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1:15" ht="60" customHeight="1" hidden="1">
      <c r="A64" s="139" t="s">
        <v>143</v>
      </c>
      <c r="B64" s="128" t="s">
        <v>144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60" customHeight="1" hidden="1">
      <c r="A65" s="139" t="s">
        <v>145</v>
      </c>
      <c r="B65" s="128" t="s">
        <v>146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 ht="180" customHeight="1" hidden="1">
      <c r="A66" s="139" t="s">
        <v>147</v>
      </c>
      <c r="B66" s="128" t="s">
        <v>148</v>
      </c>
      <c r="C66" s="124"/>
      <c r="D66" s="124"/>
      <c r="E66" s="124">
        <v>45</v>
      </c>
      <c r="F66" s="124"/>
      <c r="G66" s="124"/>
      <c r="H66" s="124">
        <v>45</v>
      </c>
      <c r="I66" s="124"/>
      <c r="J66" s="124"/>
      <c r="K66" s="124">
        <v>45</v>
      </c>
      <c r="L66" s="124"/>
      <c r="M66" s="124">
        <v>45</v>
      </c>
      <c r="N66" s="124"/>
      <c r="O66" s="124">
        <v>180</v>
      </c>
    </row>
    <row r="67" spans="1:15" ht="15" customHeight="1" hidden="1">
      <c r="A67" s="139" t="s">
        <v>149</v>
      </c>
      <c r="B67" s="128" t="s">
        <v>150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 ht="36" hidden="1">
      <c r="A68" s="139" t="s">
        <v>151</v>
      </c>
      <c r="B68" s="128" t="s">
        <v>152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ht="15" hidden="1">
      <c r="A69" s="139" t="s">
        <v>153</v>
      </c>
      <c r="B69" s="128" t="s">
        <v>154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ht="21.75" customHeight="1" hidden="1">
      <c r="A70" s="140" t="s">
        <v>155</v>
      </c>
      <c r="B70" s="128" t="s">
        <v>156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9" s="165" customFormat="1" ht="21.75" customHeight="1">
      <c r="A71" s="195" t="s">
        <v>135</v>
      </c>
      <c r="B71" s="132" t="s">
        <v>136</v>
      </c>
      <c r="C71" s="125"/>
      <c r="D71" s="125"/>
      <c r="E71" s="125"/>
      <c r="F71" s="125"/>
      <c r="G71" s="125">
        <v>50</v>
      </c>
      <c r="H71" s="125"/>
      <c r="I71" s="125"/>
      <c r="J71" s="125"/>
      <c r="K71" s="125">
        <v>280</v>
      </c>
      <c r="L71" s="125"/>
      <c r="M71" s="125"/>
      <c r="N71" s="125"/>
      <c r="O71" s="125">
        <v>330</v>
      </c>
      <c r="S71" s="165" t="s">
        <v>630</v>
      </c>
    </row>
    <row r="72" spans="1:15" ht="26.25" customHeight="1">
      <c r="A72" s="139" t="s">
        <v>157</v>
      </c>
      <c r="B72" s="128" t="s">
        <v>158</v>
      </c>
      <c r="C72" s="124"/>
      <c r="D72" s="124"/>
      <c r="E72" s="124"/>
      <c r="F72" s="124"/>
      <c r="G72" s="124">
        <v>50</v>
      </c>
      <c r="H72" s="124"/>
      <c r="I72" s="124"/>
      <c r="J72" s="124"/>
      <c r="K72" s="124"/>
      <c r="L72" s="124">
        <v>49</v>
      </c>
      <c r="M72" s="124"/>
      <c r="N72" s="124"/>
      <c r="O72" s="124">
        <v>99</v>
      </c>
    </row>
    <row r="73" spans="1:15" ht="15">
      <c r="A73" s="140" t="s">
        <v>159</v>
      </c>
      <c r="B73" s="128" t="s">
        <v>160</v>
      </c>
      <c r="C73" s="124"/>
      <c r="D73" s="124"/>
      <c r="E73" s="124">
        <v>44816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v>44816</v>
      </c>
    </row>
    <row r="74" spans="1:15" ht="15" hidden="1">
      <c r="A74" s="140" t="s">
        <v>161</v>
      </c>
      <c r="B74" s="128" t="s">
        <v>160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1:15" ht="15">
      <c r="A75" s="138" t="s">
        <v>162</v>
      </c>
      <c r="B75" s="141" t="s">
        <v>163</v>
      </c>
      <c r="C75" s="142">
        <v>0</v>
      </c>
      <c r="D75" s="142">
        <v>0</v>
      </c>
      <c r="E75" s="142">
        <v>44816</v>
      </c>
      <c r="F75" s="142">
        <v>0</v>
      </c>
      <c r="G75" s="142">
        <v>50</v>
      </c>
      <c r="H75" s="142">
        <v>45</v>
      </c>
      <c r="I75" s="142">
        <v>0</v>
      </c>
      <c r="J75" s="142">
        <v>0</v>
      </c>
      <c r="K75" s="142">
        <v>45</v>
      </c>
      <c r="L75" s="142">
        <v>49</v>
      </c>
      <c r="M75" s="142">
        <v>45</v>
      </c>
      <c r="N75" s="142">
        <v>0</v>
      </c>
      <c r="O75" s="142">
        <v>45095</v>
      </c>
    </row>
    <row r="76" spans="1:16" ht="15">
      <c r="A76" s="143" t="s">
        <v>164</v>
      </c>
      <c r="B76" s="144"/>
      <c r="C76" s="145">
        <f>+C99</f>
        <v>42</v>
      </c>
      <c r="D76" s="145">
        <f>SUM(D21+D24+D26+D51)</f>
        <v>925</v>
      </c>
      <c r="E76" s="145">
        <f>SUM(E21+E24+E26+E51+E71+E75)</f>
        <v>45743</v>
      </c>
      <c r="F76" s="145">
        <f aca="true" t="shared" si="0" ref="F76:N76">SUM(F21+F24+F26+F51+F71+F75)</f>
        <v>927</v>
      </c>
      <c r="G76" s="145">
        <f t="shared" si="0"/>
        <v>986</v>
      </c>
      <c r="H76" s="145">
        <f t="shared" si="0"/>
        <v>972</v>
      </c>
      <c r="I76" s="145">
        <f t="shared" si="0"/>
        <v>846</v>
      </c>
      <c r="J76" s="145">
        <f t="shared" si="0"/>
        <v>841</v>
      </c>
      <c r="K76" s="145">
        <v>1216</v>
      </c>
      <c r="L76" s="145">
        <f t="shared" si="0"/>
        <v>895</v>
      </c>
      <c r="M76" s="145">
        <f t="shared" si="0"/>
        <v>889</v>
      </c>
      <c r="N76" s="145">
        <f t="shared" si="0"/>
        <v>843</v>
      </c>
      <c r="O76" s="196">
        <v>56010</v>
      </c>
      <c r="P76" s="197"/>
    </row>
    <row r="77" spans="1:15" ht="15" hidden="1">
      <c r="A77" s="146" t="s">
        <v>165</v>
      </c>
      <c r="B77" s="128" t="s">
        <v>166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15" hidden="1">
      <c r="A78" s="146" t="s">
        <v>167</v>
      </c>
      <c r="B78" s="128" t="s">
        <v>168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1:15" ht="15" hidden="1">
      <c r="A79" s="146" t="s">
        <v>169</v>
      </c>
      <c r="B79" s="128" t="s">
        <v>170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ht="15">
      <c r="A80" s="146" t="s">
        <v>171</v>
      </c>
      <c r="B80" s="128" t="s">
        <v>172</v>
      </c>
      <c r="C80" s="124"/>
      <c r="D80" s="124"/>
      <c r="E80" s="124"/>
      <c r="F80" s="124"/>
      <c r="G80" s="124"/>
      <c r="H80" s="124">
        <v>348</v>
      </c>
      <c r="I80" s="124"/>
      <c r="J80" s="124"/>
      <c r="K80" s="124"/>
      <c r="L80" s="124"/>
      <c r="M80" s="124"/>
      <c r="N80" s="124"/>
      <c r="O80" s="124">
        <v>348</v>
      </c>
    </row>
    <row r="81" spans="1:15" ht="15" hidden="1">
      <c r="A81" s="133" t="s">
        <v>173</v>
      </c>
      <c r="B81" s="128" t="s">
        <v>174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1:15" ht="15" hidden="1">
      <c r="A82" s="133" t="s">
        <v>175</v>
      </c>
      <c r="B82" s="128" t="s">
        <v>176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15">
      <c r="A83" s="133" t="s">
        <v>177</v>
      </c>
      <c r="B83" s="128" t="s">
        <v>178</v>
      </c>
      <c r="C83" s="124"/>
      <c r="D83" s="124"/>
      <c r="E83" s="124"/>
      <c r="F83" s="124"/>
      <c r="G83" s="124"/>
      <c r="H83" s="124">
        <v>94</v>
      </c>
      <c r="I83" s="124"/>
      <c r="J83" s="124"/>
      <c r="K83" s="124"/>
      <c r="L83" s="124"/>
      <c r="M83" s="124"/>
      <c r="N83" s="124"/>
      <c r="O83" s="124">
        <v>94</v>
      </c>
    </row>
    <row r="84" spans="1:15" ht="15">
      <c r="A84" s="147" t="s">
        <v>179</v>
      </c>
      <c r="B84" s="132" t="s">
        <v>180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f>SUM(H80:H83)</f>
        <v>442</v>
      </c>
      <c r="I84" s="125">
        <v>0</v>
      </c>
      <c r="J84" s="125">
        <v>0</v>
      </c>
      <c r="K84" s="125">
        <v>0</v>
      </c>
      <c r="L84" s="125">
        <v>0</v>
      </c>
      <c r="M84" s="125">
        <v>0</v>
      </c>
      <c r="N84" s="125">
        <v>0</v>
      </c>
      <c r="O84" s="125">
        <f>SUM(C84:N84)</f>
        <v>442</v>
      </c>
    </row>
    <row r="85" spans="1:15" ht="15">
      <c r="A85" s="136" t="s">
        <v>181</v>
      </c>
      <c r="B85" s="128" t="s">
        <v>182</v>
      </c>
      <c r="C85" s="124"/>
      <c r="D85" s="124"/>
      <c r="E85" s="124"/>
      <c r="F85" s="124"/>
      <c r="G85" s="124"/>
      <c r="H85" s="124"/>
      <c r="I85" s="124"/>
      <c r="J85" s="124">
        <v>17181</v>
      </c>
      <c r="K85" s="124"/>
      <c r="L85" s="124"/>
      <c r="M85" s="124"/>
      <c r="N85" s="124"/>
      <c r="O85" s="124">
        <v>17181</v>
      </c>
    </row>
    <row r="86" spans="1:15" ht="15" hidden="1">
      <c r="A86" s="136" t="s">
        <v>183</v>
      </c>
      <c r="B86" s="128" t="s">
        <v>184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1:15" ht="15">
      <c r="A87" s="136" t="s">
        <v>185</v>
      </c>
      <c r="B87" s="128" t="s">
        <v>186</v>
      </c>
      <c r="C87" s="124">
        <v>33</v>
      </c>
      <c r="D87" s="124">
        <v>33</v>
      </c>
      <c r="E87" s="124">
        <v>33</v>
      </c>
      <c r="F87" s="124">
        <v>33</v>
      </c>
      <c r="G87" s="124">
        <v>33</v>
      </c>
      <c r="H87" s="124">
        <v>33</v>
      </c>
      <c r="I87" s="124">
        <v>33</v>
      </c>
      <c r="J87" s="124">
        <v>30</v>
      </c>
      <c r="K87" s="124">
        <v>33</v>
      </c>
      <c r="L87" s="124">
        <v>30</v>
      </c>
      <c r="M87" s="124">
        <v>33</v>
      </c>
      <c r="N87" s="124">
        <v>33</v>
      </c>
      <c r="O87" s="124">
        <v>390</v>
      </c>
    </row>
    <row r="88" spans="1:15" ht="24">
      <c r="A88" s="136" t="s">
        <v>187</v>
      </c>
      <c r="B88" s="128" t="s">
        <v>188</v>
      </c>
      <c r="C88" s="124">
        <v>9</v>
      </c>
      <c r="D88" s="124">
        <v>9</v>
      </c>
      <c r="E88" s="124">
        <v>9</v>
      </c>
      <c r="F88" s="124">
        <v>9</v>
      </c>
      <c r="G88" s="124">
        <v>9</v>
      </c>
      <c r="H88" s="124">
        <v>9</v>
      </c>
      <c r="I88" s="124">
        <v>9</v>
      </c>
      <c r="J88" s="124">
        <v>4885</v>
      </c>
      <c r="K88" s="124">
        <v>9</v>
      </c>
      <c r="L88" s="124">
        <v>9</v>
      </c>
      <c r="M88" s="124">
        <v>9</v>
      </c>
      <c r="N88" s="124">
        <v>9</v>
      </c>
      <c r="O88" s="124">
        <v>4885</v>
      </c>
    </row>
    <row r="89" spans="1:15" ht="15">
      <c r="A89" s="138" t="s">
        <v>189</v>
      </c>
      <c r="B89" s="132" t="s">
        <v>190</v>
      </c>
      <c r="C89" s="125">
        <v>42</v>
      </c>
      <c r="D89" s="125">
        <v>42</v>
      </c>
      <c r="E89" s="125">
        <v>42</v>
      </c>
      <c r="F89" s="125">
        <v>42</v>
      </c>
      <c r="G89" s="125">
        <v>42</v>
      </c>
      <c r="H89" s="125">
        <v>42</v>
      </c>
      <c r="I89" s="125">
        <v>42</v>
      </c>
      <c r="J89" s="125">
        <f>SUM(J85:J88)</f>
        <v>22096</v>
      </c>
      <c r="K89" s="125">
        <v>42</v>
      </c>
      <c r="L89" s="125">
        <v>39</v>
      </c>
      <c r="M89" s="125">
        <v>42</v>
      </c>
      <c r="N89" s="125">
        <v>42</v>
      </c>
      <c r="O89" s="125">
        <f>SUM(C89:N89)</f>
        <v>22555</v>
      </c>
    </row>
    <row r="90" spans="1:15" ht="36" hidden="1">
      <c r="A90" s="136" t="s">
        <v>191</v>
      </c>
      <c r="B90" s="128" t="s">
        <v>192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1:15" ht="60" customHeight="1" hidden="1">
      <c r="A91" s="136" t="s">
        <v>193</v>
      </c>
      <c r="B91" s="128" t="s">
        <v>194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1:15" ht="135" customHeight="1" hidden="1">
      <c r="A92" s="136" t="s">
        <v>195</v>
      </c>
      <c r="B92" s="128" t="s">
        <v>196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1:15" ht="28.5" customHeight="1" hidden="1">
      <c r="A93" s="136" t="s">
        <v>197</v>
      </c>
      <c r="B93" s="128" t="s">
        <v>198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1:15" ht="180" customHeight="1" hidden="1">
      <c r="A94" s="136" t="s">
        <v>199</v>
      </c>
      <c r="B94" s="128" t="s">
        <v>200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1:15" ht="180" customHeight="1" hidden="1">
      <c r="A95" s="136" t="s">
        <v>201</v>
      </c>
      <c r="B95" s="128" t="s">
        <v>202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1:15" ht="15">
      <c r="A96" s="136" t="s">
        <v>203</v>
      </c>
      <c r="B96" s="128" t="s">
        <v>204</v>
      </c>
      <c r="C96" s="124"/>
      <c r="D96" s="124"/>
      <c r="E96" s="124"/>
      <c r="F96" s="124"/>
      <c r="G96" s="124"/>
      <c r="H96" s="124"/>
      <c r="I96" s="124"/>
      <c r="J96" s="124">
        <v>200</v>
      </c>
      <c r="K96" s="124"/>
      <c r="L96" s="124"/>
      <c r="M96" s="124"/>
      <c r="N96" s="124"/>
      <c r="O96" s="124">
        <v>200</v>
      </c>
    </row>
    <row r="97" spans="1:15" ht="120" customHeight="1" hidden="1">
      <c r="A97" s="136" t="s">
        <v>205</v>
      </c>
      <c r="B97" s="128" t="s">
        <v>206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1:15" ht="15">
      <c r="A98" s="138" t="s">
        <v>207</v>
      </c>
      <c r="B98" s="141" t="s">
        <v>208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v>200</v>
      </c>
      <c r="K98" s="142">
        <v>0</v>
      </c>
      <c r="L98" s="142">
        <v>0</v>
      </c>
      <c r="M98" s="142">
        <v>0</v>
      </c>
      <c r="N98" s="142">
        <v>0</v>
      </c>
      <c r="O98" s="142">
        <v>200</v>
      </c>
    </row>
    <row r="99" spans="1:15" s="200" customFormat="1" ht="15">
      <c r="A99" s="143" t="s">
        <v>209</v>
      </c>
      <c r="B99" s="198"/>
      <c r="C99" s="199">
        <v>42</v>
      </c>
      <c r="D99" s="199">
        <v>42</v>
      </c>
      <c r="E99" s="199">
        <v>342</v>
      </c>
      <c r="F99" s="199">
        <v>42</v>
      </c>
      <c r="G99" s="199">
        <v>42</v>
      </c>
      <c r="H99" s="199">
        <v>42</v>
      </c>
      <c r="I99" s="199">
        <v>42</v>
      </c>
      <c r="J99" s="199">
        <v>19488</v>
      </c>
      <c r="K99" s="199">
        <v>42</v>
      </c>
      <c r="L99" s="199">
        <v>39</v>
      </c>
      <c r="M99" s="199">
        <v>42</v>
      </c>
      <c r="N99" s="199">
        <v>42</v>
      </c>
      <c r="O99" s="199">
        <f>SUM(O84+O89+O98)</f>
        <v>23197</v>
      </c>
    </row>
    <row r="100" spans="1:15" s="118" customFormat="1" ht="24">
      <c r="A100" s="122" t="s">
        <v>24</v>
      </c>
      <c r="B100" s="123" t="s">
        <v>25</v>
      </c>
      <c r="C100" s="124" t="s">
        <v>601</v>
      </c>
      <c r="D100" s="124" t="s">
        <v>591</v>
      </c>
      <c r="E100" s="124" t="s">
        <v>592</v>
      </c>
      <c r="F100" s="124" t="s">
        <v>602</v>
      </c>
      <c r="G100" s="124" t="s">
        <v>593</v>
      </c>
      <c r="H100" s="124" t="s">
        <v>594</v>
      </c>
      <c r="I100" s="124" t="s">
        <v>595</v>
      </c>
      <c r="J100" s="124" t="s">
        <v>596</v>
      </c>
      <c r="K100" s="124" t="s">
        <v>597</v>
      </c>
      <c r="L100" s="124" t="s">
        <v>598</v>
      </c>
      <c r="M100" s="124" t="s">
        <v>599</v>
      </c>
      <c r="N100" s="124" t="s">
        <v>600</v>
      </c>
      <c r="O100" s="125" t="s">
        <v>603</v>
      </c>
    </row>
    <row r="101" spans="1:16" ht="17.25" customHeight="1">
      <c r="A101" s="149" t="s">
        <v>210</v>
      </c>
      <c r="B101" s="141" t="s">
        <v>211</v>
      </c>
      <c r="C101" s="125">
        <f>SUM(C21+C24+C26+C51+C71+C75+C84+C89+C98)</f>
        <v>969</v>
      </c>
      <c r="D101" s="125">
        <f aca="true" t="shared" si="1" ref="D101:N101">SUM(D21+D24+D26+D51+D71+D75+D84+D89+D98)</f>
        <v>967</v>
      </c>
      <c r="E101" s="125">
        <f t="shared" si="1"/>
        <v>45785</v>
      </c>
      <c r="F101" s="125">
        <f t="shared" si="1"/>
        <v>969</v>
      </c>
      <c r="G101" s="125">
        <f t="shared" si="1"/>
        <v>1028</v>
      </c>
      <c r="H101" s="125">
        <f t="shared" si="1"/>
        <v>1456</v>
      </c>
      <c r="I101" s="125">
        <f t="shared" si="1"/>
        <v>888</v>
      </c>
      <c r="J101" s="125">
        <f t="shared" si="1"/>
        <v>23137</v>
      </c>
      <c r="K101" s="125">
        <v>1258</v>
      </c>
      <c r="L101" s="125">
        <f t="shared" si="1"/>
        <v>934</v>
      </c>
      <c r="M101" s="125">
        <f t="shared" si="1"/>
        <v>931</v>
      </c>
      <c r="N101" s="125">
        <f t="shared" si="1"/>
        <v>885</v>
      </c>
      <c r="O101" s="125">
        <f>SUM(O76+O99)</f>
        <v>79207</v>
      </c>
      <c r="P101" s="201"/>
    </row>
    <row r="102" spans="1:15" ht="120" customHeight="1" hidden="1">
      <c r="A102" s="136" t="s">
        <v>212</v>
      </c>
      <c r="B102" s="130" t="s">
        <v>213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1:15" ht="71.25" customHeight="1" hidden="1">
      <c r="A103" s="136" t="s">
        <v>214</v>
      </c>
      <c r="B103" s="130" t="s">
        <v>215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</row>
    <row r="104" spans="1:15" ht="24" hidden="1">
      <c r="A104" s="136" t="s">
        <v>216</v>
      </c>
      <c r="B104" s="130" t="s">
        <v>217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5" spans="1:15" ht="24" hidden="1">
      <c r="A105" s="138" t="s">
        <v>218</v>
      </c>
      <c r="B105" s="134" t="s">
        <v>219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</row>
    <row r="106" spans="1:15" ht="105" customHeight="1" hidden="1">
      <c r="A106" s="150" t="s">
        <v>220</v>
      </c>
      <c r="B106" s="130" t="s">
        <v>221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1:15" ht="150" customHeight="1" hidden="1">
      <c r="A107" s="150" t="s">
        <v>222</v>
      </c>
      <c r="B107" s="130" t="s">
        <v>223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1:15" ht="105" customHeight="1" hidden="1">
      <c r="A108" s="136" t="s">
        <v>224</v>
      </c>
      <c r="B108" s="130" t="s">
        <v>225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</row>
    <row r="109" spans="1:15" ht="99.75" customHeight="1" hidden="1">
      <c r="A109" s="136" t="s">
        <v>226</v>
      </c>
      <c r="B109" s="130" t="s">
        <v>227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spans="1:15" ht="15" hidden="1">
      <c r="A110" s="151" t="s">
        <v>228</v>
      </c>
      <c r="B110" s="134" t="s">
        <v>229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1:15" ht="15" hidden="1">
      <c r="A111" s="150" t="s">
        <v>230</v>
      </c>
      <c r="B111" s="130" t="s">
        <v>231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1:15" ht="90" customHeight="1" hidden="1">
      <c r="A112" s="150" t="s">
        <v>232</v>
      </c>
      <c r="B112" s="130" t="s">
        <v>233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1:15" ht="90" customHeight="1" hidden="1">
      <c r="A113" s="151" t="s">
        <v>234</v>
      </c>
      <c r="B113" s="134" t="s">
        <v>235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1:15" ht="15" hidden="1">
      <c r="A114" s="150" t="s">
        <v>236</v>
      </c>
      <c r="B114" s="130" t="s">
        <v>237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1:15" ht="15" hidden="1">
      <c r="A115" s="150" t="s">
        <v>238</v>
      </c>
      <c r="B115" s="130" t="s">
        <v>239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1:15" ht="15" hidden="1">
      <c r="A116" s="150" t="s">
        <v>240</v>
      </c>
      <c r="B116" s="130" t="s">
        <v>241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1:15" ht="15" hidden="1">
      <c r="A117" s="151" t="s">
        <v>242</v>
      </c>
      <c r="B117" s="134" t="s">
        <v>243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1:15" ht="15" hidden="1">
      <c r="A118" s="150" t="s">
        <v>244</v>
      </c>
      <c r="B118" s="130" t="s">
        <v>245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1:15" ht="24" hidden="1">
      <c r="A119" s="136" t="s">
        <v>246</v>
      </c>
      <c r="B119" s="130" t="s">
        <v>247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1:15" ht="15" hidden="1">
      <c r="A120" s="150" t="s">
        <v>248</v>
      </c>
      <c r="B120" s="130" t="s">
        <v>249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15" hidden="1">
      <c r="A121" s="150" t="s">
        <v>250</v>
      </c>
      <c r="B121" s="130" t="s">
        <v>251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5" ht="15" hidden="1">
      <c r="A122" s="151" t="s">
        <v>252</v>
      </c>
      <c r="B122" s="134" t="s">
        <v>253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1:15" ht="90" customHeight="1" hidden="1">
      <c r="A123" s="136" t="s">
        <v>254</v>
      </c>
      <c r="B123" s="152" t="s">
        <v>255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</row>
    <row r="124" spans="1:15" ht="15" hidden="1">
      <c r="A124" s="153" t="s">
        <v>256</v>
      </c>
      <c r="B124" s="154" t="s">
        <v>257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</row>
    <row r="125" spans="1:15" ht="15">
      <c r="A125" s="155" t="s">
        <v>11</v>
      </c>
      <c r="B125" s="155"/>
      <c r="C125" s="125">
        <f>SUM(C101)</f>
        <v>969</v>
      </c>
      <c r="D125" s="125">
        <f aca="true" t="shared" si="2" ref="D125:N125">SUM(D101)</f>
        <v>967</v>
      </c>
      <c r="E125" s="125">
        <f t="shared" si="2"/>
        <v>45785</v>
      </c>
      <c r="F125" s="125">
        <f t="shared" si="2"/>
        <v>969</v>
      </c>
      <c r="G125" s="125">
        <f t="shared" si="2"/>
        <v>1028</v>
      </c>
      <c r="H125" s="125">
        <f t="shared" si="2"/>
        <v>1456</v>
      </c>
      <c r="I125" s="125">
        <f t="shared" si="2"/>
        <v>888</v>
      </c>
      <c r="J125" s="125">
        <f t="shared" si="2"/>
        <v>23137</v>
      </c>
      <c r="K125" s="125">
        <f t="shared" si="2"/>
        <v>1258</v>
      </c>
      <c r="L125" s="125">
        <f t="shared" si="2"/>
        <v>934</v>
      </c>
      <c r="M125" s="125">
        <f t="shared" si="2"/>
        <v>931</v>
      </c>
      <c r="N125" s="125">
        <f t="shared" si="2"/>
        <v>885</v>
      </c>
      <c r="O125" s="125">
        <f>SUM(C125:N125)</f>
        <v>79207</v>
      </c>
    </row>
    <row r="126" spans="1:15" ht="15" hidden="1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</row>
    <row r="127" spans="1:15" ht="15" hidden="1">
      <c r="A127" s="156"/>
      <c r="B127" s="157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</row>
    <row r="128" spans="1:15" ht="15" hidden="1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</row>
    <row r="129" spans="1:16" ht="24">
      <c r="A129" s="129" t="s">
        <v>261</v>
      </c>
      <c r="B129" s="133" t="s">
        <v>262</v>
      </c>
      <c r="C129" s="124">
        <v>563</v>
      </c>
      <c r="D129" s="124">
        <v>563</v>
      </c>
      <c r="E129" s="124">
        <v>563</v>
      </c>
      <c r="F129" s="124">
        <v>562</v>
      </c>
      <c r="G129" s="124">
        <v>563</v>
      </c>
      <c r="H129" s="124">
        <v>562</v>
      </c>
      <c r="I129" s="124">
        <v>562</v>
      </c>
      <c r="J129" s="124">
        <v>562</v>
      </c>
      <c r="K129" s="124">
        <v>563</v>
      </c>
      <c r="L129" s="124">
        <v>563</v>
      </c>
      <c r="M129" s="124">
        <v>563</v>
      </c>
      <c r="N129" s="124">
        <v>563</v>
      </c>
      <c r="O129" s="124">
        <v>6752</v>
      </c>
      <c r="P129" s="201"/>
    </row>
    <row r="130" spans="1:16" ht="24" hidden="1">
      <c r="A130" s="130" t="s">
        <v>263</v>
      </c>
      <c r="B130" s="133" t="s">
        <v>264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201"/>
    </row>
    <row r="131" spans="1:16" ht="24">
      <c r="A131" s="130" t="s">
        <v>265</v>
      </c>
      <c r="B131" s="133" t="s">
        <v>266</v>
      </c>
      <c r="C131" s="124">
        <v>50</v>
      </c>
      <c r="D131" s="124">
        <v>50</v>
      </c>
      <c r="E131" s="124">
        <v>50</v>
      </c>
      <c r="F131" s="124">
        <v>50</v>
      </c>
      <c r="G131" s="124">
        <v>50</v>
      </c>
      <c r="H131" s="124">
        <v>50</v>
      </c>
      <c r="I131" s="124">
        <v>50</v>
      </c>
      <c r="J131" s="124">
        <v>50</v>
      </c>
      <c r="K131" s="124">
        <v>50</v>
      </c>
      <c r="L131" s="124">
        <v>50</v>
      </c>
      <c r="M131" s="124">
        <v>50</v>
      </c>
      <c r="N131" s="124">
        <v>50</v>
      </c>
      <c r="O131" s="124">
        <v>600</v>
      </c>
      <c r="P131" s="201"/>
    </row>
    <row r="132" spans="1:16" ht="24">
      <c r="A132" s="130" t="s">
        <v>267</v>
      </c>
      <c r="B132" s="133" t="s">
        <v>268</v>
      </c>
      <c r="C132" s="124">
        <v>20.166666666666668</v>
      </c>
      <c r="D132" s="124">
        <v>20</v>
      </c>
      <c r="E132" s="124">
        <v>20</v>
      </c>
      <c r="F132" s="124">
        <v>20</v>
      </c>
      <c r="G132" s="124">
        <v>20</v>
      </c>
      <c r="H132" s="124">
        <v>20</v>
      </c>
      <c r="I132" s="124">
        <v>20</v>
      </c>
      <c r="J132" s="124">
        <v>20</v>
      </c>
      <c r="K132" s="124">
        <v>20</v>
      </c>
      <c r="L132" s="124">
        <v>21</v>
      </c>
      <c r="M132" s="124">
        <v>21</v>
      </c>
      <c r="N132" s="124">
        <v>20</v>
      </c>
      <c r="O132" s="124">
        <v>242</v>
      </c>
      <c r="P132" s="201"/>
    </row>
    <row r="133" spans="1:16" ht="24" hidden="1">
      <c r="A133" s="130" t="s">
        <v>269</v>
      </c>
      <c r="B133" s="133" t="s">
        <v>270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201"/>
    </row>
    <row r="134" spans="1:16" ht="24" hidden="1">
      <c r="A134" s="130" t="s">
        <v>271</v>
      </c>
      <c r="B134" s="133" t="s">
        <v>272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201"/>
    </row>
    <row r="135" spans="1:16" ht="24">
      <c r="A135" s="134" t="s">
        <v>273</v>
      </c>
      <c r="B135" s="147" t="s">
        <v>274</v>
      </c>
      <c r="C135" s="125">
        <v>632.75</v>
      </c>
      <c r="D135" s="125">
        <v>633</v>
      </c>
      <c r="E135" s="125">
        <v>633</v>
      </c>
      <c r="F135" s="125">
        <v>633</v>
      </c>
      <c r="G135" s="125">
        <v>633</v>
      </c>
      <c r="H135" s="125">
        <v>633</v>
      </c>
      <c r="I135" s="125">
        <v>633</v>
      </c>
      <c r="J135" s="125">
        <v>633</v>
      </c>
      <c r="K135" s="125">
        <v>633</v>
      </c>
      <c r="L135" s="125">
        <v>634</v>
      </c>
      <c r="M135" s="125">
        <v>633</v>
      </c>
      <c r="N135" s="125">
        <v>630</v>
      </c>
      <c r="O135" s="125">
        <f>SUM(O129:O132)</f>
        <v>7594</v>
      </c>
      <c r="P135" s="201"/>
    </row>
    <row r="136" spans="1:16" ht="15" hidden="1">
      <c r="A136" s="130" t="s">
        <v>275</v>
      </c>
      <c r="B136" s="133" t="s">
        <v>276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201"/>
    </row>
    <row r="137" spans="1:16" ht="36" hidden="1">
      <c r="A137" s="130" t="s">
        <v>277</v>
      </c>
      <c r="B137" s="133" t="s">
        <v>278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201"/>
    </row>
    <row r="138" spans="1:16" ht="36" hidden="1">
      <c r="A138" s="130" t="s">
        <v>279</v>
      </c>
      <c r="B138" s="133" t="s">
        <v>280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201"/>
    </row>
    <row r="139" spans="1:16" ht="36" hidden="1">
      <c r="A139" s="130" t="s">
        <v>281</v>
      </c>
      <c r="B139" s="133" t="s">
        <v>282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201"/>
    </row>
    <row r="140" spans="1:16" ht="24" hidden="1">
      <c r="A140" s="130" t="s">
        <v>283</v>
      </c>
      <c r="B140" s="133" t="s">
        <v>284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201"/>
    </row>
    <row r="141" spans="1:16" s="118" customFormat="1" ht="24">
      <c r="A141" s="130" t="s">
        <v>632</v>
      </c>
      <c r="B141" s="133" t="s">
        <v>284</v>
      </c>
      <c r="C141" s="124">
        <v>84</v>
      </c>
      <c r="D141" s="124">
        <v>84</v>
      </c>
      <c r="E141" s="124">
        <v>84</v>
      </c>
      <c r="F141" s="124">
        <v>84</v>
      </c>
      <c r="G141" s="124">
        <v>84</v>
      </c>
      <c r="H141" s="124">
        <v>85</v>
      </c>
      <c r="I141" s="124"/>
      <c r="J141" s="124"/>
      <c r="K141" s="124"/>
      <c r="L141" s="124"/>
      <c r="M141" s="124"/>
      <c r="N141" s="124"/>
      <c r="O141" s="124">
        <f>SUM(C141:N141)</f>
        <v>505</v>
      </c>
      <c r="P141" s="201"/>
    </row>
    <row r="142" spans="1:16" ht="24">
      <c r="A142" s="134" t="s">
        <v>285</v>
      </c>
      <c r="B142" s="147" t="s">
        <v>286</v>
      </c>
      <c r="C142" s="125">
        <f>SUM(C135:C141)</f>
        <v>716.75</v>
      </c>
      <c r="D142" s="125">
        <f aca="true" t="shared" si="3" ref="D142:O142">SUM(D135:D141)</f>
        <v>717</v>
      </c>
      <c r="E142" s="125">
        <f t="shared" si="3"/>
        <v>717</v>
      </c>
      <c r="F142" s="125">
        <f t="shared" si="3"/>
        <v>717</v>
      </c>
      <c r="G142" s="125">
        <f t="shared" si="3"/>
        <v>717</v>
      </c>
      <c r="H142" s="125">
        <f t="shared" si="3"/>
        <v>718</v>
      </c>
      <c r="I142" s="125">
        <f t="shared" si="3"/>
        <v>633</v>
      </c>
      <c r="J142" s="125">
        <f t="shared" si="3"/>
        <v>633</v>
      </c>
      <c r="K142" s="125">
        <f t="shared" si="3"/>
        <v>633</v>
      </c>
      <c r="L142" s="125">
        <f t="shared" si="3"/>
        <v>634</v>
      </c>
      <c r="M142" s="125">
        <f t="shared" si="3"/>
        <v>633</v>
      </c>
      <c r="N142" s="125">
        <f t="shared" si="3"/>
        <v>630</v>
      </c>
      <c r="O142" s="125">
        <f t="shared" si="3"/>
        <v>8099</v>
      </c>
      <c r="P142" s="201"/>
    </row>
    <row r="143" spans="1:16" ht="15" hidden="1">
      <c r="A143" s="130" t="s">
        <v>299</v>
      </c>
      <c r="B143" s="133" t="s">
        <v>300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201"/>
    </row>
    <row r="144" spans="1:16" ht="15" hidden="1">
      <c r="A144" s="130" t="s">
        <v>301</v>
      </c>
      <c r="B144" s="133" t="s">
        <v>302</v>
      </c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201"/>
    </row>
    <row r="145" spans="1:16" ht="15" hidden="1">
      <c r="A145" s="134" t="s">
        <v>303</v>
      </c>
      <c r="B145" s="147" t="s">
        <v>304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201"/>
    </row>
    <row r="146" spans="1:16" ht="15" hidden="1">
      <c r="A146" s="130" t="s">
        <v>305</v>
      </c>
      <c r="B146" s="133" t="s">
        <v>306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201"/>
    </row>
    <row r="147" spans="1:16" ht="24" hidden="1">
      <c r="A147" s="130" t="s">
        <v>307</v>
      </c>
      <c r="B147" s="133" t="s">
        <v>308</v>
      </c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201"/>
    </row>
    <row r="148" spans="1:16" ht="15">
      <c r="A148" s="130" t="s">
        <v>309</v>
      </c>
      <c r="B148" s="133" t="s">
        <v>310</v>
      </c>
      <c r="C148" s="124"/>
      <c r="D148" s="124"/>
      <c r="E148" s="124">
        <v>225</v>
      </c>
      <c r="F148" s="124"/>
      <c r="G148" s="124"/>
      <c r="H148" s="124"/>
      <c r="I148" s="124"/>
      <c r="J148" s="124"/>
      <c r="K148" s="124">
        <v>225</v>
      </c>
      <c r="L148" s="124"/>
      <c r="M148" s="124"/>
      <c r="N148" s="124"/>
      <c r="O148" s="124">
        <v>450</v>
      </c>
      <c r="P148" s="201"/>
    </row>
    <row r="149" spans="1:16" ht="15" hidden="1">
      <c r="A149" s="130" t="s">
        <v>311</v>
      </c>
      <c r="B149" s="133" t="s">
        <v>312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201"/>
    </row>
    <row r="150" spans="1:16" ht="15" hidden="1">
      <c r="A150" s="130" t="s">
        <v>313</v>
      </c>
      <c r="B150" s="133" t="s">
        <v>314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201"/>
    </row>
    <row r="151" spans="1:16" ht="24" hidden="1">
      <c r="A151" s="130" t="s">
        <v>315</v>
      </c>
      <c r="B151" s="133" t="s">
        <v>316</v>
      </c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201"/>
    </row>
    <row r="152" spans="1:16" ht="15">
      <c r="A152" s="130" t="s">
        <v>317</v>
      </c>
      <c r="B152" s="133" t="s">
        <v>318</v>
      </c>
      <c r="C152" s="124"/>
      <c r="D152" s="124"/>
      <c r="E152" s="124">
        <v>300</v>
      </c>
      <c r="F152" s="124"/>
      <c r="G152" s="124"/>
      <c r="H152" s="124"/>
      <c r="I152" s="124"/>
      <c r="J152" s="124"/>
      <c r="K152" s="124">
        <v>300</v>
      </c>
      <c r="L152" s="124"/>
      <c r="M152" s="124"/>
      <c r="N152" s="124"/>
      <c r="O152" s="124">
        <v>600</v>
      </c>
      <c r="P152" s="201"/>
    </row>
    <row r="153" spans="1:16" ht="24" hidden="1">
      <c r="A153" s="130" t="s">
        <v>319</v>
      </c>
      <c r="B153" s="133" t="s">
        <v>320</v>
      </c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201"/>
    </row>
    <row r="154" spans="1:16" ht="15">
      <c r="A154" s="134" t="s">
        <v>321</v>
      </c>
      <c r="B154" s="147" t="s">
        <v>322</v>
      </c>
      <c r="C154" s="125">
        <v>0</v>
      </c>
      <c r="D154" s="125">
        <v>0</v>
      </c>
      <c r="E154" s="125">
        <v>525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525</v>
      </c>
      <c r="L154" s="125">
        <v>0</v>
      </c>
      <c r="M154" s="125">
        <v>0</v>
      </c>
      <c r="N154" s="125">
        <v>0</v>
      </c>
      <c r="O154" s="125">
        <v>1050</v>
      </c>
      <c r="P154" s="201"/>
    </row>
    <row r="155" spans="1:16" ht="15" hidden="1">
      <c r="A155" s="130" t="s">
        <v>323</v>
      </c>
      <c r="B155" s="133" t="s">
        <v>324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201"/>
    </row>
    <row r="156" spans="1:16" ht="15">
      <c r="A156" s="134" t="s">
        <v>325</v>
      </c>
      <c r="B156" s="147" t="s">
        <v>326</v>
      </c>
      <c r="C156" s="125">
        <v>0</v>
      </c>
      <c r="D156" s="125">
        <v>0</v>
      </c>
      <c r="E156" s="125">
        <v>525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525</v>
      </c>
      <c r="L156" s="125">
        <v>0</v>
      </c>
      <c r="M156" s="125">
        <v>0</v>
      </c>
      <c r="N156" s="125">
        <v>0</v>
      </c>
      <c r="O156" s="125">
        <v>1050</v>
      </c>
      <c r="P156" s="201"/>
    </row>
    <row r="157" spans="1:16" ht="15" hidden="1">
      <c r="A157" s="136" t="s">
        <v>327</v>
      </c>
      <c r="B157" s="133" t="s">
        <v>328</v>
      </c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201"/>
    </row>
    <row r="158" spans="1:16" ht="15">
      <c r="A158" s="136" t="s">
        <v>329</v>
      </c>
      <c r="B158" s="133" t="s">
        <v>330</v>
      </c>
      <c r="C158" s="124">
        <v>38</v>
      </c>
      <c r="D158" s="124">
        <v>38</v>
      </c>
      <c r="E158" s="124">
        <v>38</v>
      </c>
      <c r="F158" s="124">
        <v>38</v>
      </c>
      <c r="G158" s="124">
        <v>38</v>
      </c>
      <c r="H158" s="124">
        <v>38</v>
      </c>
      <c r="I158" s="124">
        <v>38</v>
      </c>
      <c r="J158" s="124">
        <v>38</v>
      </c>
      <c r="K158" s="124">
        <v>38</v>
      </c>
      <c r="L158" s="124">
        <v>38</v>
      </c>
      <c r="M158" s="124">
        <v>38</v>
      </c>
      <c r="N158" s="124">
        <v>36</v>
      </c>
      <c r="O158" s="124">
        <v>454</v>
      </c>
      <c r="P158" s="201"/>
    </row>
    <row r="159" spans="1:16" ht="15" hidden="1">
      <c r="A159" s="136" t="s">
        <v>331</v>
      </c>
      <c r="B159" s="133" t="s">
        <v>332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201"/>
    </row>
    <row r="160" spans="1:16" ht="57" customHeight="1" hidden="1">
      <c r="A160" s="136" t="s">
        <v>333</v>
      </c>
      <c r="B160" s="133" t="s">
        <v>334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201"/>
    </row>
    <row r="161" spans="1:16" ht="75" customHeight="1" hidden="1">
      <c r="A161" s="136" t="s">
        <v>335</v>
      </c>
      <c r="B161" s="133" t="s">
        <v>336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201"/>
    </row>
    <row r="162" spans="1:16" ht="60" customHeight="1" hidden="1">
      <c r="A162" s="136" t="s">
        <v>337</v>
      </c>
      <c r="B162" s="133" t="s">
        <v>338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201"/>
    </row>
    <row r="163" spans="1:16" ht="75" customHeight="1" hidden="1">
      <c r="A163" s="136" t="s">
        <v>339</v>
      </c>
      <c r="B163" s="133" t="s">
        <v>340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201"/>
    </row>
    <row r="164" spans="1:16" ht="15">
      <c r="A164" s="136" t="s">
        <v>341</v>
      </c>
      <c r="B164" s="133" t="s">
        <v>342</v>
      </c>
      <c r="C164" s="124">
        <v>88</v>
      </c>
      <c r="D164" s="124">
        <v>88</v>
      </c>
      <c r="E164" s="124">
        <v>88</v>
      </c>
      <c r="F164" s="124">
        <v>88</v>
      </c>
      <c r="G164" s="124">
        <v>88</v>
      </c>
      <c r="H164" s="124">
        <v>88</v>
      </c>
      <c r="I164" s="124">
        <v>88</v>
      </c>
      <c r="J164" s="124">
        <v>88</v>
      </c>
      <c r="K164" s="124">
        <v>88</v>
      </c>
      <c r="L164" s="124">
        <v>88</v>
      </c>
      <c r="M164" s="124">
        <v>90</v>
      </c>
      <c r="N164" s="124">
        <v>90</v>
      </c>
      <c r="O164" s="124">
        <v>1060</v>
      </c>
      <c r="P164" s="201"/>
    </row>
    <row r="165" spans="1:16" ht="30" customHeight="1" hidden="1">
      <c r="A165" s="136" t="s">
        <v>343</v>
      </c>
      <c r="B165" s="133" t="s">
        <v>344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201"/>
    </row>
    <row r="166" spans="1:16" ht="75" customHeight="1" hidden="1">
      <c r="A166" s="136" t="s">
        <v>345</v>
      </c>
      <c r="B166" s="133" t="s">
        <v>346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201"/>
    </row>
    <row r="167" spans="1:16" s="118" customFormat="1" ht="15">
      <c r="A167" s="136" t="s">
        <v>345</v>
      </c>
      <c r="B167" s="133"/>
      <c r="C167" s="124"/>
      <c r="D167" s="124"/>
      <c r="E167" s="124"/>
      <c r="F167" s="124"/>
      <c r="G167" s="124"/>
      <c r="H167" s="124"/>
      <c r="I167" s="124"/>
      <c r="J167" s="124"/>
      <c r="K167" s="124">
        <v>37</v>
      </c>
      <c r="L167" s="124"/>
      <c r="M167" s="124"/>
      <c r="N167" s="124"/>
      <c r="O167" s="124">
        <v>37</v>
      </c>
      <c r="P167" s="201"/>
    </row>
    <row r="168" spans="1:16" ht="15">
      <c r="A168" s="138" t="s">
        <v>347</v>
      </c>
      <c r="B168" s="147" t="s">
        <v>348</v>
      </c>
      <c r="C168" s="125">
        <v>126</v>
      </c>
      <c r="D168" s="125">
        <v>126</v>
      </c>
      <c r="E168" s="125">
        <v>126</v>
      </c>
      <c r="F168" s="125">
        <v>126</v>
      </c>
      <c r="G168" s="125">
        <v>126</v>
      </c>
      <c r="H168" s="125">
        <v>126</v>
      </c>
      <c r="I168" s="125">
        <v>126</v>
      </c>
      <c r="J168" s="125">
        <v>126</v>
      </c>
      <c r="K168" s="125">
        <v>163</v>
      </c>
      <c r="L168" s="125">
        <v>126</v>
      </c>
      <c r="M168" s="125">
        <v>128</v>
      </c>
      <c r="N168" s="125">
        <v>126</v>
      </c>
      <c r="O168" s="125">
        <f>SUM(C168:N168)</f>
        <v>1551</v>
      </c>
      <c r="P168" s="201"/>
    </row>
    <row r="169" spans="1:16" ht="36.75" customHeight="1" hidden="1">
      <c r="A169" s="136" t="s">
        <v>361</v>
      </c>
      <c r="B169" s="133" t="s">
        <v>362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201"/>
    </row>
    <row r="170" spans="1:16" ht="75" customHeight="1" hidden="1">
      <c r="A170" s="130" t="s">
        <v>363</v>
      </c>
      <c r="B170" s="133" t="s">
        <v>364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201"/>
    </row>
    <row r="171" spans="1:16" ht="45" customHeight="1" hidden="1">
      <c r="A171" s="136" t="s">
        <v>365</v>
      </c>
      <c r="B171" s="133" t="s">
        <v>366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201"/>
    </row>
    <row r="172" spans="1:16" ht="57" customHeight="1" hidden="1">
      <c r="A172" s="134" t="s">
        <v>367</v>
      </c>
      <c r="B172" s="149" t="s">
        <v>368</v>
      </c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201"/>
    </row>
    <row r="173" spans="1:16" s="165" customFormat="1" ht="15">
      <c r="A173" s="134" t="s">
        <v>631</v>
      </c>
      <c r="B173" s="149"/>
      <c r="C173" s="125"/>
      <c r="D173" s="125"/>
      <c r="E173" s="125"/>
      <c r="F173" s="125"/>
      <c r="G173" s="125"/>
      <c r="H173" s="125"/>
      <c r="I173" s="125"/>
      <c r="J173" s="125">
        <v>500</v>
      </c>
      <c r="K173" s="125"/>
      <c r="L173" s="125"/>
      <c r="M173" s="125"/>
      <c r="N173" s="125"/>
      <c r="O173" s="125">
        <v>500</v>
      </c>
      <c r="P173" s="202"/>
    </row>
    <row r="174" spans="1:16" ht="15">
      <c r="A174" s="143" t="s">
        <v>164</v>
      </c>
      <c r="B174" s="159"/>
      <c r="C174" s="145">
        <f>SUM(C142+C156+C168)</f>
        <v>842.75</v>
      </c>
      <c r="D174" s="145">
        <f aca="true" t="shared" si="4" ref="D174:N174">SUM(D142+D156+D168)</f>
        <v>843</v>
      </c>
      <c r="E174" s="145">
        <f t="shared" si="4"/>
        <v>1368</v>
      </c>
      <c r="F174" s="145">
        <f t="shared" si="4"/>
        <v>843</v>
      </c>
      <c r="G174" s="145">
        <f t="shared" si="4"/>
        <v>843</v>
      </c>
      <c r="H174" s="145">
        <f t="shared" si="4"/>
        <v>844</v>
      </c>
      <c r="I174" s="145">
        <f t="shared" si="4"/>
        <v>759</v>
      </c>
      <c r="J174" s="145">
        <f t="shared" si="4"/>
        <v>759</v>
      </c>
      <c r="K174" s="145">
        <f t="shared" si="4"/>
        <v>1321</v>
      </c>
      <c r="L174" s="145">
        <f t="shared" si="4"/>
        <v>760</v>
      </c>
      <c r="M174" s="145">
        <f t="shared" si="4"/>
        <v>761</v>
      </c>
      <c r="N174" s="145">
        <f t="shared" si="4"/>
        <v>756</v>
      </c>
      <c r="O174" s="145">
        <f>SUM(O142+O156+O168+O173)</f>
        <v>11200</v>
      </c>
      <c r="P174" s="201"/>
    </row>
    <row r="175" spans="1:15" ht="195" customHeight="1" hidden="1">
      <c r="A175" s="152" t="s">
        <v>287</v>
      </c>
      <c r="B175" s="133" t="s">
        <v>288</v>
      </c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1:15" ht="90" customHeight="1" hidden="1">
      <c r="A176" s="130" t="s">
        <v>289</v>
      </c>
      <c r="B176" s="133" t="s">
        <v>290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1:15" ht="71.25" customHeight="1" hidden="1">
      <c r="A177" s="130" t="s">
        <v>291</v>
      </c>
      <c r="B177" s="133" t="s">
        <v>292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1:15" ht="36">
      <c r="A178" s="130" t="s">
        <v>293</v>
      </c>
      <c r="B178" s="133" t="s">
        <v>294</v>
      </c>
      <c r="C178" s="124"/>
      <c r="D178" s="124"/>
      <c r="E178" s="124"/>
      <c r="F178" s="124"/>
      <c r="G178" s="124"/>
      <c r="H178" s="124">
        <v>6572</v>
      </c>
      <c r="I178" s="124"/>
      <c r="J178" s="124"/>
      <c r="K178" s="124"/>
      <c r="L178" s="124"/>
      <c r="M178" s="124"/>
      <c r="N178" s="124"/>
      <c r="O178" s="124">
        <v>6572</v>
      </c>
    </row>
    <row r="179" spans="1:15" ht="24">
      <c r="A179" s="130" t="s">
        <v>295</v>
      </c>
      <c r="B179" s="133" t="s">
        <v>296</v>
      </c>
      <c r="C179" s="124"/>
      <c r="D179" s="124"/>
      <c r="E179" s="124"/>
      <c r="F179" s="124"/>
      <c r="G179" s="124">
        <v>4492</v>
      </c>
      <c r="H179" s="124"/>
      <c r="I179" s="124"/>
      <c r="J179" s="124">
        <v>4492</v>
      </c>
      <c r="K179" s="124"/>
      <c r="L179" s="124"/>
      <c r="M179" s="124">
        <v>12009</v>
      </c>
      <c r="N179" s="124"/>
      <c r="O179" s="124">
        <f>SUM(C179:N179)</f>
        <v>20993</v>
      </c>
    </row>
    <row r="180" spans="1:15" ht="24">
      <c r="A180" s="134" t="s">
        <v>297</v>
      </c>
      <c r="B180" s="147" t="s">
        <v>298</v>
      </c>
      <c r="C180" s="125">
        <f>SUM(C178:C179)</f>
        <v>0</v>
      </c>
      <c r="D180" s="125">
        <f aca="true" t="shared" si="5" ref="D180:N180">SUM(D178:D179)</f>
        <v>0</v>
      </c>
      <c r="E180" s="125">
        <f t="shared" si="5"/>
        <v>0</v>
      </c>
      <c r="F180" s="125">
        <f t="shared" si="5"/>
        <v>0</v>
      </c>
      <c r="G180" s="125">
        <f t="shared" si="5"/>
        <v>4492</v>
      </c>
      <c r="H180" s="125">
        <f t="shared" si="5"/>
        <v>6572</v>
      </c>
      <c r="I180" s="125">
        <f t="shared" si="5"/>
        <v>0</v>
      </c>
      <c r="J180" s="125">
        <f t="shared" si="5"/>
        <v>4492</v>
      </c>
      <c r="K180" s="125">
        <f t="shared" si="5"/>
        <v>0</v>
      </c>
      <c r="L180" s="125">
        <f t="shared" si="5"/>
        <v>0</v>
      </c>
      <c r="M180" s="125">
        <f t="shared" si="5"/>
        <v>12009</v>
      </c>
      <c r="N180" s="125">
        <f t="shared" si="5"/>
        <v>0</v>
      </c>
      <c r="O180" s="125">
        <f>SUM(O178:O179)</f>
        <v>27565</v>
      </c>
    </row>
    <row r="181" spans="1:15" ht="195" customHeight="1" hidden="1">
      <c r="A181" s="136" t="s">
        <v>349</v>
      </c>
      <c r="B181" s="133" t="s">
        <v>350</v>
      </c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1:15" ht="195" customHeight="1" hidden="1">
      <c r="A182" s="136" t="s">
        <v>351</v>
      </c>
      <c r="B182" s="133" t="s">
        <v>352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1:15" ht="135" customHeight="1" hidden="1">
      <c r="A183" s="136" t="s">
        <v>353</v>
      </c>
      <c r="B183" s="133" t="s">
        <v>354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1:15" ht="114" customHeight="1" hidden="1">
      <c r="A184" s="136" t="s">
        <v>355</v>
      </c>
      <c r="B184" s="133" t="s">
        <v>356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1:15" ht="60" customHeight="1" hidden="1">
      <c r="A185" s="136" t="s">
        <v>357</v>
      </c>
      <c r="B185" s="133" t="s">
        <v>358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1:15" ht="60" customHeight="1" hidden="1">
      <c r="A186" s="134" t="s">
        <v>359</v>
      </c>
      <c r="B186" s="147" t="s">
        <v>360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1:15" ht="75" customHeight="1" hidden="1">
      <c r="A187" s="136" t="s">
        <v>369</v>
      </c>
      <c r="B187" s="133" t="s">
        <v>370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1:15" ht="60" customHeight="1" hidden="1">
      <c r="A188" s="130" t="s">
        <v>371</v>
      </c>
      <c r="B188" s="133" t="s">
        <v>372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1:15" ht="105" customHeight="1" hidden="1">
      <c r="A189" s="136" t="s">
        <v>373</v>
      </c>
      <c r="B189" s="133" t="s">
        <v>374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1:15" ht="57" customHeight="1" hidden="1">
      <c r="A190" s="134" t="s">
        <v>375</v>
      </c>
      <c r="B190" s="149" t="s">
        <v>376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1:16" ht="15">
      <c r="A191" s="143" t="s">
        <v>209</v>
      </c>
      <c r="B191" s="159"/>
      <c r="C191" s="145">
        <f>SUM(C180)</f>
        <v>0</v>
      </c>
      <c r="D191" s="145">
        <f aca="true" t="shared" si="6" ref="D191:N191">SUM(D180)</f>
        <v>0</v>
      </c>
      <c r="E191" s="145">
        <f t="shared" si="6"/>
        <v>0</v>
      </c>
      <c r="F191" s="145">
        <f t="shared" si="6"/>
        <v>0</v>
      </c>
      <c r="G191" s="145">
        <f t="shared" si="6"/>
        <v>4492</v>
      </c>
      <c r="H191" s="145">
        <f t="shared" si="6"/>
        <v>6572</v>
      </c>
      <c r="I191" s="145">
        <f t="shared" si="6"/>
        <v>0</v>
      </c>
      <c r="J191" s="145">
        <f t="shared" si="6"/>
        <v>4492</v>
      </c>
      <c r="K191" s="145">
        <f t="shared" si="6"/>
        <v>0</v>
      </c>
      <c r="L191" s="145">
        <f t="shared" si="6"/>
        <v>0</v>
      </c>
      <c r="M191" s="145">
        <f t="shared" si="6"/>
        <v>12009</v>
      </c>
      <c r="N191" s="145">
        <f t="shared" si="6"/>
        <v>0</v>
      </c>
      <c r="O191" s="145">
        <f>SUM(O180)</f>
        <v>27565</v>
      </c>
      <c r="P191" s="201"/>
    </row>
    <row r="192" spans="1:16" ht="15">
      <c r="A192" s="160" t="s">
        <v>377</v>
      </c>
      <c r="B192" s="149" t="s">
        <v>378</v>
      </c>
      <c r="C192" s="125">
        <f>SUM(C174+C191)</f>
        <v>842.75</v>
      </c>
      <c r="D192" s="125">
        <f aca="true" t="shared" si="7" ref="D192:N192">SUM(D174+D191)</f>
        <v>843</v>
      </c>
      <c r="E192" s="125">
        <f t="shared" si="7"/>
        <v>1368</v>
      </c>
      <c r="F192" s="125">
        <f t="shared" si="7"/>
        <v>843</v>
      </c>
      <c r="G192" s="125">
        <f t="shared" si="7"/>
        <v>5335</v>
      </c>
      <c r="H192" s="125">
        <f t="shared" si="7"/>
        <v>7416</v>
      </c>
      <c r="I192" s="125">
        <f t="shared" si="7"/>
        <v>759</v>
      </c>
      <c r="J192" s="125">
        <v>5751</v>
      </c>
      <c r="K192" s="125">
        <f t="shared" si="7"/>
        <v>1321</v>
      </c>
      <c r="L192" s="125">
        <f t="shared" si="7"/>
        <v>760</v>
      </c>
      <c r="M192" s="125">
        <f t="shared" si="7"/>
        <v>12770</v>
      </c>
      <c r="N192" s="125">
        <f t="shared" si="7"/>
        <v>756</v>
      </c>
      <c r="O192" s="125">
        <v>34694.75</v>
      </c>
      <c r="P192" s="201"/>
    </row>
    <row r="193" spans="1:15" ht="15" hidden="1">
      <c r="A193" s="155" t="s">
        <v>379</v>
      </c>
      <c r="B193" s="149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1:15" ht="15" hidden="1">
      <c r="A194" s="155" t="s">
        <v>380</v>
      </c>
      <c r="B194" s="149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1:15" ht="15" hidden="1">
      <c r="A195" s="161" t="s">
        <v>381</v>
      </c>
      <c r="B195" s="130" t="s">
        <v>382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1:15" ht="57" customHeight="1" hidden="1">
      <c r="A196" s="136" t="s">
        <v>383</v>
      </c>
      <c r="B196" s="130" t="s">
        <v>384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1:15" ht="15" hidden="1">
      <c r="A197" s="150" t="s">
        <v>385</v>
      </c>
      <c r="B197" s="130" t="s">
        <v>386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1:15" ht="24" hidden="1">
      <c r="A198" s="138" t="s">
        <v>387</v>
      </c>
      <c r="B198" s="134" t="s">
        <v>388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1:15" ht="24" hidden="1">
      <c r="A199" s="136" t="s">
        <v>389</v>
      </c>
      <c r="B199" s="130" t="s">
        <v>390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1:15" ht="135" customHeight="1" hidden="1">
      <c r="A200" s="150" t="s">
        <v>391</v>
      </c>
      <c r="B200" s="130" t="s">
        <v>392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1:15" ht="24" hidden="1">
      <c r="A201" s="136" t="s">
        <v>393</v>
      </c>
      <c r="B201" s="130" t="s">
        <v>394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1:15" ht="85.5" customHeight="1" hidden="1">
      <c r="A202" s="150" t="s">
        <v>395</v>
      </c>
      <c r="B202" s="130" t="s">
        <v>396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1:15" ht="135" customHeight="1" hidden="1">
      <c r="A203" s="151" t="s">
        <v>397</v>
      </c>
      <c r="B203" s="134" t="s">
        <v>398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1:15" ht="24">
      <c r="A204" s="130" t="s">
        <v>399</v>
      </c>
      <c r="B204" s="130" t="s">
        <v>400</v>
      </c>
      <c r="C204" s="124"/>
      <c r="D204" s="124"/>
      <c r="E204" s="124">
        <v>40442</v>
      </c>
      <c r="F204" s="124"/>
      <c r="G204" s="124"/>
      <c r="H204" s="124"/>
      <c r="I204" s="124"/>
      <c r="J204" s="124"/>
      <c r="K204" s="124"/>
      <c r="L204" s="124"/>
      <c r="M204" s="124"/>
      <c r="N204" s="124"/>
      <c r="O204" s="124">
        <v>40442</v>
      </c>
    </row>
    <row r="205" spans="1:15" ht="135" customHeight="1" hidden="1">
      <c r="A205" s="130" t="s">
        <v>401</v>
      </c>
      <c r="B205" s="130" t="s">
        <v>400</v>
      </c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1:15" ht="24" hidden="1">
      <c r="A206" s="130" t="s">
        <v>402</v>
      </c>
      <c r="B206" s="130" t="s">
        <v>403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1:15" ht="24" hidden="1">
      <c r="A207" s="130" t="s">
        <v>404</v>
      </c>
      <c r="B207" s="130" t="s">
        <v>403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1:15" ht="15">
      <c r="A208" s="134" t="s">
        <v>405</v>
      </c>
      <c r="B208" s="134" t="s">
        <v>406</v>
      </c>
      <c r="C208" s="125">
        <v>0</v>
      </c>
      <c r="D208" s="125">
        <v>0</v>
      </c>
      <c r="E208" s="125">
        <v>40442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40442</v>
      </c>
    </row>
    <row r="209" spans="1:15" ht="150" customHeight="1" hidden="1">
      <c r="A209" s="150" t="s">
        <v>407</v>
      </c>
      <c r="B209" s="130" t="s">
        <v>408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1:15" ht="135" customHeight="1" hidden="1">
      <c r="A210" s="150" t="s">
        <v>409</v>
      </c>
      <c r="B210" s="130" t="s">
        <v>410</v>
      </c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1:15" ht="150" customHeight="1" hidden="1">
      <c r="A211" s="150" t="s">
        <v>411</v>
      </c>
      <c r="B211" s="130" t="s">
        <v>412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1:15" ht="57" customHeight="1" hidden="1">
      <c r="A212" s="150" t="s">
        <v>413</v>
      </c>
      <c r="B212" s="130" t="s">
        <v>414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1:15" ht="24" hidden="1">
      <c r="A213" s="136" t="s">
        <v>415</v>
      </c>
      <c r="B213" s="130" t="s">
        <v>416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1:15" ht="15">
      <c r="A214" s="138" t="s">
        <v>417</v>
      </c>
      <c r="B214" s="134" t="s">
        <v>418</v>
      </c>
      <c r="C214" s="125">
        <v>0</v>
      </c>
      <c r="D214" s="125">
        <v>0</v>
      </c>
      <c r="E214" s="125">
        <v>40442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0</v>
      </c>
      <c r="N214" s="125">
        <v>0</v>
      </c>
      <c r="O214" s="125">
        <v>40442</v>
      </c>
    </row>
    <row r="215" spans="1:15" ht="24" hidden="1">
      <c r="A215" s="136" t="s">
        <v>419</v>
      </c>
      <c r="B215" s="130" t="s">
        <v>420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1:15" ht="24" hidden="1">
      <c r="A216" s="136" t="s">
        <v>421</v>
      </c>
      <c r="B216" s="130" t="s">
        <v>422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1:15" ht="105" customHeight="1" hidden="1">
      <c r="A217" s="150" t="s">
        <v>423</v>
      </c>
      <c r="B217" s="130" t="s">
        <v>424</v>
      </c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1:15" ht="71.25" customHeight="1" hidden="1">
      <c r="A218" s="150" t="s">
        <v>425</v>
      </c>
      <c r="B218" s="130" t="s">
        <v>426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1:15" ht="135" customHeight="1" hidden="1">
      <c r="A219" s="151" t="s">
        <v>427</v>
      </c>
      <c r="B219" s="134" t="s">
        <v>428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1:15" ht="135" customHeight="1" hidden="1">
      <c r="A220" s="138" t="s">
        <v>429</v>
      </c>
      <c r="B220" s="154" t="s">
        <v>430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1:15" ht="15">
      <c r="A221" s="153" t="s">
        <v>431</v>
      </c>
      <c r="B221" s="154" t="s">
        <v>432</v>
      </c>
      <c r="C221" s="125">
        <v>0</v>
      </c>
      <c r="D221" s="125">
        <v>0</v>
      </c>
      <c r="E221" s="125">
        <v>40442</v>
      </c>
      <c r="F221" s="125">
        <v>0</v>
      </c>
      <c r="G221" s="125">
        <v>0</v>
      </c>
      <c r="H221" s="125"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40442</v>
      </c>
    </row>
    <row r="222" spans="1:16" ht="15">
      <c r="A222" s="155" t="s">
        <v>20</v>
      </c>
      <c r="B222" s="155"/>
      <c r="C222" s="125">
        <f>SUM(C192+C221)</f>
        <v>842.75</v>
      </c>
      <c r="D222" s="125">
        <f aca="true" t="shared" si="8" ref="D222:N222">SUM(D192+D221)</f>
        <v>843</v>
      </c>
      <c r="E222" s="125">
        <f t="shared" si="8"/>
        <v>41810</v>
      </c>
      <c r="F222" s="125">
        <f t="shared" si="8"/>
        <v>843</v>
      </c>
      <c r="G222" s="125">
        <f t="shared" si="8"/>
        <v>5335</v>
      </c>
      <c r="H222" s="125">
        <f t="shared" si="8"/>
        <v>7416</v>
      </c>
      <c r="I222" s="125">
        <f t="shared" si="8"/>
        <v>759</v>
      </c>
      <c r="J222" s="125">
        <f t="shared" si="8"/>
        <v>5751</v>
      </c>
      <c r="K222" s="125">
        <f t="shared" si="8"/>
        <v>1321</v>
      </c>
      <c r="L222" s="125">
        <f t="shared" si="8"/>
        <v>760</v>
      </c>
      <c r="M222" s="125">
        <f t="shared" si="8"/>
        <v>12770</v>
      </c>
      <c r="N222" s="125">
        <f t="shared" si="8"/>
        <v>756</v>
      </c>
      <c r="O222" s="125">
        <v>79207</v>
      </c>
      <c r="P222" s="201"/>
    </row>
    <row r="223" spans="1:15" ht="15" hidden="1">
      <c r="A223" s="121" t="s">
        <v>427</v>
      </c>
      <c r="B223" s="120" t="s">
        <v>428</v>
      </c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 ht="42.75" hidden="1">
      <c r="A224" s="203" t="s">
        <v>429</v>
      </c>
      <c r="B224" s="204" t="s">
        <v>430</v>
      </c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</row>
    <row r="225" spans="1:15" ht="15">
      <c r="A225" s="206"/>
      <c r="B225" s="207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</row>
    <row r="226" spans="1:15" ht="15">
      <c r="A226" s="208"/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9"/>
    </row>
  </sheetData>
  <sheetProtection/>
  <mergeCells count="3">
    <mergeCell ref="A3:O3"/>
    <mergeCell ref="A2:O2"/>
    <mergeCell ref="A1:O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4.140625" style="0" customWidth="1"/>
    <col min="3" max="3" width="9.140625" style="118" customWidth="1"/>
    <col min="4" max="4" width="11.421875" style="118" customWidth="1"/>
    <col min="5" max="6" width="9.140625" style="166" customWidth="1"/>
    <col min="7" max="7" width="13.421875" style="0" hidden="1" customWidth="1"/>
  </cols>
  <sheetData>
    <row r="1" spans="1:7" ht="15">
      <c r="A1" s="210" t="s">
        <v>611</v>
      </c>
      <c r="B1" s="210"/>
      <c r="C1" s="210"/>
      <c r="D1" s="210"/>
      <c r="E1" s="210"/>
      <c r="F1" s="210"/>
      <c r="G1" s="210"/>
    </row>
    <row r="2" spans="1:7" ht="15" hidden="1">
      <c r="A2" s="218"/>
      <c r="B2" s="218"/>
      <c r="C2" s="218"/>
      <c r="D2" s="218"/>
      <c r="E2" s="218"/>
      <c r="F2" s="218"/>
      <c r="G2" s="218"/>
    </row>
    <row r="3" spans="1:7" ht="15" hidden="1">
      <c r="A3" s="210"/>
      <c r="B3" s="210"/>
      <c r="C3" s="210"/>
      <c r="D3" s="210"/>
      <c r="E3" s="210"/>
      <c r="F3" s="210"/>
      <c r="G3" s="210"/>
    </row>
    <row r="4" spans="1:7" ht="15" hidden="1">
      <c r="A4" s="5"/>
      <c r="B4" s="5"/>
      <c r="G4" s="5"/>
    </row>
    <row r="5" spans="1:7" ht="15.75">
      <c r="A5" s="216" t="s">
        <v>258</v>
      </c>
      <c r="B5" s="217"/>
      <c r="C5" s="217"/>
      <c r="D5" s="217"/>
      <c r="E5" s="217"/>
      <c r="F5" s="217"/>
      <c r="G5" s="217"/>
    </row>
    <row r="6" spans="1:7" ht="15.75">
      <c r="A6" s="216" t="s">
        <v>22</v>
      </c>
      <c r="B6" s="217"/>
      <c r="C6" s="217"/>
      <c r="D6" s="217"/>
      <c r="E6" s="217"/>
      <c r="F6" s="217"/>
      <c r="G6" s="217"/>
    </row>
    <row r="7" spans="1:7" ht="19.5">
      <c r="A7" s="6"/>
      <c r="B7" s="5"/>
      <c r="G7" s="5"/>
    </row>
    <row r="8" spans="1:7" ht="15">
      <c r="A8" s="1" t="s">
        <v>23</v>
      </c>
      <c r="B8" s="5"/>
      <c r="G8" s="5"/>
    </row>
    <row r="9" spans="1:7" ht="38.25">
      <c r="A9" s="7" t="s">
        <v>24</v>
      </c>
      <c r="B9" s="8" t="s">
        <v>25</v>
      </c>
      <c r="C9" s="8" t="s">
        <v>607</v>
      </c>
      <c r="D9" s="8" t="s">
        <v>608</v>
      </c>
      <c r="E9" s="9" t="s">
        <v>26</v>
      </c>
      <c r="F9" s="9" t="s">
        <v>27</v>
      </c>
      <c r="G9" s="9" t="s">
        <v>28</v>
      </c>
    </row>
    <row r="10" spans="1:7" ht="15">
      <c r="A10" s="10" t="s">
        <v>29</v>
      </c>
      <c r="B10" s="11" t="s">
        <v>30</v>
      </c>
      <c r="C10" s="11"/>
      <c r="D10" s="11">
        <v>445</v>
      </c>
      <c r="E10" s="167">
        <v>445</v>
      </c>
      <c r="F10" s="167"/>
      <c r="G10" s="2"/>
    </row>
    <row r="11" spans="1:7" ht="15">
      <c r="A11" s="10" t="s">
        <v>31</v>
      </c>
      <c r="B11" s="12" t="s">
        <v>32</v>
      </c>
      <c r="C11" s="12"/>
      <c r="D11" s="12"/>
      <c r="E11" s="167"/>
      <c r="F11" s="167"/>
      <c r="G11" s="2"/>
    </row>
    <row r="12" spans="1:7" ht="15">
      <c r="A12" s="10" t="s">
        <v>33</v>
      </c>
      <c r="B12" s="12" t="s">
        <v>34</v>
      </c>
      <c r="C12" s="12"/>
      <c r="D12" s="12"/>
      <c r="E12" s="167"/>
      <c r="F12" s="167"/>
      <c r="G12" s="2"/>
    </row>
    <row r="13" spans="1:7" ht="25.5">
      <c r="A13" s="13" t="s">
        <v>35</v>
      </c>
      <c r="B13" s="12" t="s">
        <v>36</v>
      </c>
      <c r="C13" s="12"/>
      <c r="D13" s="12"/>
      <c r="E13" s="167"/>
      <c r="F13" s="167"/>
      <c r="G13" s="2"/>
    </row>
    <row r="14" spans="1:7" ht="15">
      <c r="A14" s="13" t="s">
        <v>37</v>
      </c>
      <c r="B14" s="12" t="s">
        <v>38</v>
      </c>
      <c r="C14" s="12"/>
      <c r="D14" s="12"/>
      <c r="E14" s="167"/>
      <c r="F14" s="167"/>
      <c r="G14" s="2"/>
    </row>
    <row r="15" spans="1:7" ht="15">
      <c r="A15" s="13" t="s">
        <v>39</v>
      </c>
      <c r="B15" s="12" t="s">
        <v>40</v>
      </c>
      <c r="C15" s="12"/>
      <c r="D15" s="12"/>
      <c r="E15" s="167"/>
      <c r="F15" s="167"/>
      <c r="G15" s="2"/>
    </row>
    <row r="16" spans="1:7" ht="15">
      <c r="A16" s="13" t="s">
        <v>41</v>
      </c>
      <c r="B16" s="12" t="s">
        <v>42</v>
      </c>
      <c r="C16" s="12"/>
      <c r="D16" s="12"/>
      <c r="E16" s="167"/>
      <c r="F16" s="167"/>
      <c r="G16" s="2"/>
    </row>
    <row r="17" spans="1:7" ht="15">
      <c r="A17" s="13" t="s">
        <v>43</v>
      </c>
      <c r="B17" s="12" t="s">
        <v>44</v>
      </c>
      <c r="C17" s="12"/>
      <c r="D17" s="12"/>
      <c r="E17" s="167"/>
      <c r="F17" s="167"/>
      <c r="G17" s="2"/>
    </row>
    <row r="18" spans="1:7" ht="15">
      <c r="A18" s="14" t="s">
        <v>45</v>
      </c>
      <c r="B18" s="12" t="s">
        <v>46</v>
      </c>
      <c r="C18" s="12"/>
      <c r="D18" s="12"/>
      <c r="E18" s="167"/>
      <c r="F18" s="167"/>
      <c r="G18" s="2"/>
    </row>
    <row r="19" spans="1:7" ht="15">
      <c r="A19" s="14" t="s">
        <v>47</v>
      </c>
      <c r="B19" s="12" t="s">
        <v>48</v>
      </c>
      <c r="C19" s="12"/>
      <c r="D19" s="12"/>
      <c r="E19" s="167"/>
      <c r="F19" s="167"/>
      <c r="G19" s="2"/>
    </row>
    <row r="20" spans="1:7" ht="15">
      <c r="A20" s="14" t="s">
        <v>49</v>
      </c>
      <c r="B20" s="12" t="s">
        <v>50</v>
      </c>
      <c r="C20" s="12"/>
      <c r="D20" s="12"/>
      <c r="E20" s="167"/>
      <c r="F20" s="167"/>
      <c r="G20" s="2"/>
    </row>
    <row r="21" spans="1:7" ht="15">
      <c r="A21" s="14" t="s">
        <v>51</v>
      </c>
      <c r="B21" s="12" t="s">
        <v>52</v>
      </c>
      <c r="C21" s="12"/>
      <c r="D21" s="12"/>
      <c r="E21" s="167"/>
      <c r="F21" s="167"/>
      <c r="G21" s="2"/>
    </row>
    <row r="22" spans="1:7" ht="15">
      <c r="A22" s="14" t="s">
        <v>53</v>
      </c>
      <c r="B22" s="12" t="s">
        <v>54</v>
      </c>
      <c r="C22" s="12"/>
      <c r="D22" s="12"/>
      <c r="E22" s="167"/>
      <c r="F22" s="167"/>
      <c r="G22" s="2"/>
    </row>
    <row r="23" spans="1:7" ht="15">
      <c r="A23" s="15" t="s">
        <v>55</v>
      </c>
      <c r="B23" s="16" t="s">
        <v>56</v>
      </c>
      <c r="C23" s="16"/>
      <c r="D23" s="16">
        <v>445</v>
      </c>
      <c r="E23" s="168">
        <v>445</v>
      </c>
      <c r="F23" s="168"/>
      <c r="G23" s="3"/>
    </row>
    <row r="24" spans="1:7" ht="15">
      <c r="A24" s="14" t="s">
        <v>57</v>
      </c>
      <c r="B24" s="12" t="s">
        <v>58</v>
      </c>
      <c r="C24" s="12">
        <v>780</v>
      </c>
      <c r="D24" s="12">
        <v>780</v>
      </c>
      <c r="E24" s="167">
        <v>780</v>
      </c>
      <c r="F24" s="167"/>
      <c r="G24" s="2"/>
    </row>
    <row r="25" spans="1:7" ht="25.5">
      <c r="A25" s="14" t="s">
        <v>59</v>
      </c>
      <c r="B25" s="12" t="s">
        <v>60</v>
      </c>
      <c r="C25" s="12">
        <v>528</v>
      </c>
      <c r="D25" s="12">
        <v>528</v>
      </c>
      <c r="E25" s="167"/>
      <c r="F25" s="167">
        <v>528</v>
      </c>
      <c r="G25" s="2"/>
    </row>
    <row r="26" spans="1:7" ht="15">
      <c r="A26" s="17" t="s">
        <v>61</v>
      </c>
      <c r="B26" s="12" t="s">
        <v>62</v>
      </c>
      <c r="C26" s="12"/>
      <c r="D26" s="12"/>
      <c r="E26" s="167"/>
      <c r="F26" s="167"/>
      <c r="G26" s="2"/>
    </row>
    <row r="27" spans="1:7" ht="15">
      <c r="A27" s="18" t="s">
        <v>63</v>
      </c>
      <c r="B27" s="16" t="s">
        <v>64</v>
      </c>
      <c r="C27" s="16">
        <v>1308</v>
      </c>
      <c r="D27" s="16">
        <v>1308</v>
      </c>
      <c r="E27" s="168">
        <f>SUM(E24:E26)</f>
        <v>780</v>
      </c>
      <c r="F27" s="168">
        <f>SUM(F24:F26)</f>
        <v>528</v>
      </c>
      <c r="G27" s="3">
        <f>SUM(G24:G26)</f>
        <v>0</v>
      </c>
    </row>
    <row r="28" spans="1:7" ht="15">
      <c r="A28" s="19" t="s">
        <v>65</v>
      </c>
      <c r="B28" s="20" t="s">
        <v>66</v>
      </c>
      <c r="C28" s="20">
        <v>1308</v>
      </c>
      <c r="D28" s="20">
        <f>SUM(D23+D27)</f>
        <v>1753</v>
      </c>
      <c r="E28" s="168">
        <f>SUM(E10+E27)</f>
        <v>1225</v>
      </c>
      <c r="F28" s="168">
        <f>SUM(F27)</f>
        <v>528</v>
      </c>
      <c r="G28" s="3">
        <f>SUM(G27)</f>
        <v>0</v>
      </c>
    </row>
    <row r="29" spans="1:7" ht="28.5">
      <c r="A29" s="21" t="s">
        <v>67</v>
      </c>
      <c r="B29" s="20" t="s">
        <v>68</v>
      </c>
      <c r="C29" s="20">
        <v>420</v>
      </c>
      <c r="D29" s="20">
        <v>480</v>
      </c>
      <c r="E29" s="169">
        <v>320</v>
      </c>
      <c r="F29" s="169">
        <v>160</v>
      </c>
      <c r="G29" s="3"/>
    </row>
    <row r="30" spans="1:7" ht="15">
      <c r="A30" s="14" t="s">
        <v>69</v>
      </c>
      <c r="B30" s="12" t="s">
        <v>70</v>
      </c>
      <c r="C30" s="12"/>
      <c r="D30" s="12"/>
      <c r="E30" s="167"/>
      <c r="F30" s="167"/>
      <c r="G30" s="2"/>
    </row>
    <row r="31" spans="1:7" ht="15">
      <c r="A31" s="14" t="s">
        <v>71</v>
      </c>
      <c r="B31" s="12" t="s">
        <v>72</v>
      </c>
      <c r="C31" s="12">
        <v>3466</v>
      </c>
      <c r="D31" s="12">
        <v>3466</v>
      </c>
      <c r="E31" s="167">
        <v>3466</v>
      </c>
      <c r="F31" s="167"/>
      <c r="G31" s="2"/>
    </row>
    <row r="32" spans="1:7" ht="15">
      <c r="A32" s="14" t="s">
        <v>73</v>
      </c>
      <c r="B32" s="12" t="s">
        <v>74</v>
      </c>
      <c r="C32" s="12"/>
      <c r="D32" s="12"/>
      <c r="E32" s="167"/>
      <c r="F32" s="167"/>
      <c r="G32" s="2"/>
    </row>
    <row r="33" spans="1:7" ht="15">
      <c r="A33" s="18" t="s">
        <v>75</v>
      </c>
      <c r="B33" s="16" t="s">
        <v>76</v>
      </c>
      <c r="C33" s="16">
        <v>3466</v>
      </c>
      <c r="D33" s="16">
        <f>SUM(D30:D32)</f>
        <v>3466</v>
      </c>
      <c r="E33" s="168">
        <f>SUM(E30:E32)</f>
        <v>3466</v>
      </c>
      <c r="F33" s="168">
        <f>SUM(F30:F32)</f>
        <v>0</v>
      </c>
      <c r="G33" s="3">
        <f>SUM(G30:G32)</f>
        <v>0</v>
      </c>
    </row>
    <row r="34" spans="1:7" ht="15">
      <c r="A34" s="14" t="s">
        <v>77</v>
      </c>
      <c r="B34" s="12" t="s">
        <v>78</v>
      </c>
      <c r="C34" s="12"/>
      <c r="D34" s="12"/>
      <c r="E34" s="167"/>
      <c r="F34" s="167"/>
      <c r="G34" s="2"/>
    </row>
    <row r="35" spans="1:7" ht="15">
      <c r="A35" s="14" t="s">
        <v>79</v>
      </c>
      <c r="B35" s="12" t="s">
        <v>80</v>
      </c>
      <c r="C35" s="12">
        <v>150</v>
      </c>
      <c r="D35" s="12">
        <v>150</v>
      </c>
      <c r="E35" s="167">
        <v>150</v>
      </c>
      <c r="F35" s="167"/>
      <c r="G35" s="2"/>
    </row>
    <row r="36" spans="1:7" ht="15">
      <c r="A36" s="18" t="s">
        <v>81</v>
      </c>
      <c r="B36" s="16" t="s">
        <v>82</v>
      </c>
      <c r="C36" s="16">
        <v>150</v>
      </c>
      <c r="D36" s="16">
        <f>SUM(D34:D35)</f>
        <v>150</v>
      </c>
      <c r="E36" s="168">
        <f>SUM(E34:E35)</f>
        <v>150</v>
      </c>
      <c r="F36" s="168">
        <f>SUM(F34:F35)</f>
        <v>0</v>
      </c>
      <c r="G36" s="3">
        <f>SUM(G34:G35)</f>
        <v>0</v>
      </c>
    </row>
    <row r="37" spans="1:7" ht="15">
      <c r="A37" s="14" t="s">
        <v>83</v>
      </c>
      <c r="B37" s="12" t="s">
        <v>84</v>
      </c>
      <c r="C37" s="12">
        <v>1495</v>
      </c>
      <c r="D37" s="12">
        <v>1495</v>
      </c>
      <c r="E37" s="167">
        <v>1495</v>
      </c>
      <c r="F37" s="167"/>
      <c r="G37" s="2"/>
    </row>
    <row r="38" spans="1:7" ht="15">
      <c r="A38" s="14" t="s">
        <v>85</v>
      </c>
      <c r="B38" s="12" t="s">
        <v>86</v>
      </c>
      <c r="C38" s="12"/>
      <c r="D38" s="12"/>
      <c r="E38" s="167"/>
      <c r="F38" s="167"/>
      <c r="G38" s="2"/>
    </row>
    <row r="39" spans="1:7" ht="15">
      <c r="A39" s="14" t="s">
        <v>87</v>
      </c>
      <c r="B39" s="12" t="s">
        <v>88</v>
      </c>
      <c r="C39" s="12"/>
      <c r="D39" s="12"/>
      <c r="E39" s="167"/>
      <c r="F39" s="167"/>
      <c r="G39" s="2"/>
    </row>
    <row r="40" spans="1:7" ht="15">
      <c r="A40" s="14" t="s">
        <v>89</v>
      </c>
      <c r="B40" s="12" t="s">
        <v>90</v>
      </c>
      <c r="C40" s="12">
        <v>494</v>
      </c>
      <c r="D40" s="12">
        <v>494</v>
      </c>
      <c r="E40" s="167">
        <v>494</v>
      </c>
      <c r="F40" s="167"/>
      <c r="G40" s="2"/>
    </row>
    <row r="41" spans="1:7" ht="15">
      <c r="A41" s="22" t="s">
        <v>91</v>
      </c>
      <c r="B41" s="12" t="s">
        <v>92</v>
      </c>
      <c r="C41" s="12"/>
      <c r="D41" s="12"/>
      <c r="E41" s="167"/>
      <c r="F41" s="167"/>
      <c r="G41" s="2"/>
    </row>
    <row r="42" spans="1:7" ht="15">
      <c r="A42" s="17" t="s">
        <v>93</v>
      </c>
      <c r="B42" s="12" t="s">
        <v>94</v>
      </c>
      <c r="C42" s="12"/>
      <c r="D42" s="12"/>
      <c r="E42" s="167"/>
      <c r="F42" s="167"/>
      <c r="G42" s="2"/>
    </row>
    <row r="43" spans="1:7" ht="15">
      <c r="A43" s="14" t="s">
        <v>95</v>
      </c>
      <c r="B43" s="12" t="s">
        <v>96</v>
      </c>
      <c r="C43" s="12">
        <v>120</v>
      </c>
      <c r="D43" s="12">
        <v>120</v>
      </c>
      <c r="E43" s="167">
        <v>120</v>
      </c>
      <c r="F43" s="167"/>
      <c r="G43" s="2"/>
    </row>
    <row r="44" spans="1:7" ht="15">
      <c r="A44" s="18" t="s">
        <v>97</v>
      </c>
      <c r="B44" s="16" t="s">
        <v>98</v>
      </c>
      <c r="C44" s="16">
        <v>2109</v>
      </c>
      <c r="D44" s="16">
        <f>SUM(D37:D43)</f>
        <v>2109</v>
      </c>
      <c r="E44" s="168">
        <f>SUM(E37:E43)</f>
        <v>2109</v>
      </c>
      <c r="F44" s="168">
        <f>SUM(F37:F43)</f>
        <v>0</v>
      </c>
      <c r="G44" s="3">
        <f>SUM(G37:G43)</f>
        <v>0</v>
      </c>
    </row>
    <row r="45" spans="1:7" ht="15">
      <c r="A45" s="14" t="s">
        <v>99</v>
      </c>
      <c r="B45" s="12" t="s">
        <v>100</v>
      </c>
      <c r="C45" s="12"/>
      <c r="D45" s="12"/>
      <c r="E45" s="167"/>
      <c r="F45" s="167"/>
      <c r="G45" s="2"/>
    </row>
    <row r="46" spans="1:7" ht="15">
      <c r="A46" s="14" t="s">
        <v>101</v>
      </c>
      <c r="B46" s="12" t="s">
        <v>102</v>
      </c>
      <c r="C46" s="12"/>
      <c r="D46" s="12"/>
      <c r="E46" s="167"/>
      <c r="F46" s="167"/>
      <c r="G46" s="2"/>
    </row>
    <row r="47" spans="1:7" ht="15">
      <c r="A47" s="18" t="s">
        <v>103</v>
      </c>
      <c r="B47" s="16" t="s">
        <v>104</v>
      </c>
      <c r="C47" s="16"/>
      <c r="D47" s="16"/>
      <c r="E47" s="168"/>
      <c r="F47" s="168"/>
      <c r="G47" s="2"/>
    </row>
    <row r="48" spans="1:7" ht="25.5">
      <c r="A48" s="14" t="s">
        <v>105</v>
      </c>
      <c r="B48" s="12" t="s">
        <v>106</v>
      </c>
      <c r="C48" s="12">
        <v>1561</v>
      </c>
      <c r="D48" s="12">
        <v>1561</v>
      </c>
      <c r="E48" s="167">
        <v>1561</v>
      </c>
      <c r="F48" s="167"/>
      <c r="G48" s="2"/>
    </row>
    <row r="49" spans="1:7" s="118" customFormat="1" ht="39.75" customHeight="1">
      <c r="A49" s="7" t="s">
        <v>24</v>
      </c>
      <c r="B49" s="8" t="s">
        <v>25</v>
      </c>
      <c r="C49" s="8"/>
      <c r="D49" s="8"/>
      <c r="E49" s="9" t="s">
        <v>26</v>
      </c>
      <c r="F49" s="9" t="s">
        <v>27</v>
      </c>
      <c r="G49" s="9" t="s">
        <v>28</v>
      </c>
    </row>
    <row r="50" spans="1:7" ht="15">
      <c r="A50" s="14" t="s">
        <v>107</v>
      </c>
      <c r="B50" s="12" t="s">
        <v>108</v>
      </c>
      <c r="C50" s="12"/>
      <c r="D50" s="12"/>
      <c r="E50" s="167"/>
      <c r="F50" s="167"/>
      <c r="G50" s="2"/>
    </row>
    <row r="51" spans="1:7" ht="15">
      <c r="A51" s="14" t="s">
        <v>109</v>
      </c>
      <c r="B51" s="12" t="s">
        <v>110</v>
      </c>
      <c r="C51" s="12"/>
      <c r="D51" s="12"/>
      <c r="E51" s="167"/>
      <c r="F51" s="167"/>
      <c r="G51" s="2"/>
    </row>
    <row r="52" spans="1:7" ht="15">
      <c r="A52" s="14" t="s">
        <v>111</v>
      </c>
      <c r="B52" s="12" t="s">
        <v>112</v>
      </c>
      <c r="C52" s="12"/>
      <c r="D52" s="12"/>
      <c r="E52" s="167"/>
      <c r="F52" s="167"/>
      <c r="G52" s="2"/>
    </row>
    <row r="53" spans="1:7" ht="15">
      <c r="A53" s="14" t="s">
        <v>113</v>
      </c>
      <c r="B53" s="12" t="s">
        <v>114</v>
      </c>
      <c r="C53" s="12">
        <v>1066</v>
      </c>
      <c r="D53" s="12">
        <v>1066</v>
      </c>
      <c r="E53" s="167">
        <v>200</v>
      </c>
      <c r="F53" s="167">
        <v>866</v>
      </c>
      <c r="G53" s="2"/>
    </row>
    <row r="54" spans="1:7" ht="15">
      <c r="A54" s="18" t="s">
        <v>115</v>
      </c>
      <c r="B54" s="16" t="s">
        <v>116</v>
      </c>
      <c r="C54" s="16">
        <v>2627</v>
      </c>
      <c r="D54" s="16">
        <f>SUM(D48+D50+D51+D52+D53)</f>
        <v>2627</v>
      </c>
      <c r="E54" s="168">
        <f>SUM(E48:E53)</f>
        <v>1761</v>
      </c>
      <c r="F54" s="168">
        <f>SUM(F48:F53)</f>
        <v>866</v>
      </c>
      <c r="G54" s="3">
        <f>SUM(G48:G53)</f>
        <v>0</v>
      </c>
    </row>
    <row r="55" spans="1:7" ht="15">
      <c r="A55" s="21" t="s">
        <v>117</v>
      </c>
      <c r="B55" s="20" t="s">
        <v>118</v>
      </c>
      <c r="C55" s="20">
        <v>8352</v>
      </c>
      <c r="D55" s="20">
        <f>SUM(D33+D36+D44+D47+D54)</f>
        <v>8352</v>
      </c>
      <c r="E55" s="168">
        <f>SUM(E33+E36+E44+E47+E54)</f>
        <v>7486</v>
      </c>
      <c r="F55" s="168">
        <f>SUM(F33+F36+F44+F47+F54)</f>
        <v>866</v>
      </c>
      <c r="G55" s="3">
        <f>SUM(G33+G36+G44+G47+G54)</f>
        <v>0</v>
      </c>
    </row>
    <row r="56" spans="1:7" ht="15">
      <c r="A56" s="23" t="s">
        <v>119</v>
      </c>
      <c r="B56" s="12" t="s">
        <v>120</v>
      </c>
      <c r="C56" s="12"/>
      <c r="D56" s="12"/>
      <c r="E56" s="167"/>
      <c r="F56" s="167"/>
      <c r="G56" s="2"/>
    </row>
    <row r="57" spans="1:7" ht="15">
      <c r="A57" s="23" t="s">
        <v>121</v>
      </c>
      <c r="B57" s="12" t="s">
        <v>122</v>
      </c>
      <c r="C57" s="12"/>
      <c r="D57" s="12"/>
      <c r="E57" s="167"/>
      <c r="F57" s="167"/>
      <c r="G57" s="2"/>
    </row>
    <row r="58" spans="1:7" ht="15">
      <c r="A58" s="24" t="s">
        <v>123</v>
      </c>
      <c r="B58" s="12" t="s">
        <v>124</v>
      </c>
      <c r="C58" s="12"/>
      <c r="D58" s="12"/>
      <c r="E58" s="167"/>
      <c r="F58" s="167"/>
      <c r="G58" s="2"/>
    </row>
    <row r="59" spans="1:7" ht="25.5">
      <c r="A59" s="24" t="s">
        <v>125</v>
      </c>
      <c r="B59" s="12" t="s">
        <v>126</v>
      </c>
      <c r="C59" s="12"/>
      <c r="D59" s="12">
        <v>50</v>
      </c>
      <c r="E59" s="184">
        <v>50</v>
      </c>
      <c r="F59" s="184"/>
      <c r="G59" s="2"/>
    </row>
    <row r="60" spans="1:7" ht="25.5">
      <c r="A60" s="24" t="s">
        <v>127</v>
      </c>
      <c r="B60" s="12" t="s">
        <v>128</v>
      </c>
      <c r="C60" s="12"/>
      <c r="D60" s="12"/>
      <c r="E60" s="167"/>
      <c r="F60" s="167"/>
      <c r="G60" s="2"/>
    </row>
    <row r="61" spans="1:7" ht="15">
      <c r="A61" s="23" t="s">
        <v>129</v>
      </c>
      <c r="B61" s="12" t="s">
        <v>130</v>
      </c>
      <c r="C61" s="12"/>
      <c r="D61" s="12"/>
      <c r="E61" s="167"/>
      <c r="F61" s="167"/>
      <c r="G61" s="2"/>
    </row>
    <row r="62" spans="1:7" ht="15">
      <c r="A62" s="23" t="s">
        <v>131</v>
      </c>
      <c r="B62" s="12" t="s">
        <v>132</v>
      </c>
      <c r="C62" s="12"/>
      <c r="D62" s="12"/>
      <c r="E62" s="167"/>
      <c r="F62" s="167"/>
      <c r="G62" s="2"/>
    </row>
    <row r="63" spans="1:7" ht="15">
      <c r="A63" s="23" t="s">
        <v>133</v>
      </c>
      <c r="B63" s="12" t="s">
        <v>134</v>
      </c>
      <c r="C63" s="12">
        <v>330</v>
      </c>
      <c r="D63" s="12">
        <v>280</v>
      </c>
      <c r="E63" s="167">
        <v>280</v>
      </c>
      <c r="F63" s="167"/>
      <c r="G63" s="2"/>
    </row>
    <row r="64" spans="1:7" ht="15">
      <c r="A64" s="25" t="s">
        <v>135</v>
      </c>
      <c r="B64" s="20" t="s">
        <v>136</v>
      </c>
      <c r="C64" s="20">
        <v>330</v>
      </c>
      <c r="D64" s="20">
        <v>330</v>
      </c>
      <c r="E64" s="168">
        <f>SUM(E56:E63)</f>
        <v>330</v>
      </c>
      <c r="F64" s="168">
        <f>SUM(F56:F63)</f>
        <v>0</v>
      </c>
      <c r="G64" s="3">
        <f>SUM(G56:G63)</f>
        <v>0</v>
      </c>
    </row>
    <row r="65" spans="1:7" ht="15">
      <c r="A65" s="26" t="s">
        <v>137</v>
      </c>
      <c r="B65" s="12" t="s">
        <v>138</v>
      </c>
      <c r="C65" s="12"/>
      <c r="D65" s="12"/>
      <c r="E65" s="167"/>
      <c r="F65" s="167"/>
      <c r="G65" s="2"/>
    </row>
    <row r="66" spans="1:7" ht="15">
      <c r="A66" s="26" t="s">
        <v>139</v>
      </c>
      <c r="B66" s="12" t="s">
        <v>140</v>
      </c>
      <c r="C66" s="12"/>
      <c r="D66" s="12"/>
      <c r="E66" s="167"/>
      <c r="F66" s="167"/>
      <c r="G66" s="2"/>
    </row>
    <row r="67" spans="1:7" ht="25.5">
      <c r="A67" s="26" t="s">
        <v>141</v>
      </c>
      <c r="B67" s="12" t="s">
        <v>142</v>
      </c>
      <c r="C67" s="12"/>
      <c r="D67" s="12"/>
      <c r="E67" s="167"/>
      <c r="F67" s="167"/>
      <c r="G67" s="2"/>
    </row>
    <row r="68" spans="1:7" ht="25.5">
      <c r="A68" s="26" t="s">
        <v>143</v>
      </c>
      <c r="B68" s="12" t="s">
        <v>144</v>
      </c>
      <c r="C68" s="12"/>
      <c r="D68" s="12"/>
      <c r="E68" s="167"/>
      <c r="F68" s="167"/>
      <c r="G68" s="2"/>
    </row>
    <row r="69" spans="1:7" ht="25.5">
      <c r="A69" s="26" t="s">
        <v>145</v>
      </c>
      <c r="B69" s="12" t="s">
        <v>146</v>
      </c>
      <c r="C69" s="12"/>
      <c r="D69" s="12"/>
      <c r="E69" s="167"/>
      <c r="F69" s="167"/>
      <c r="G69" s="2"/>
    </row>
    <row r="70" spans="1:7" ht="25.5">
      <c r="A70" s="26" t="s">
        <v>147</v>
      </c>
      <c r="B70" s="12" t="s">
        <v>148</v>
      </c>
      <c r="C70" s="12">
        <v>180</v>
      </c>
      <c r="D70" s="12">
        <v>180</v>
      </c>
      <c r="E70" s="167"/>
      <c r="F70" s="167">
        <v>180</v>
      </c>
      <c r="G70" s="2"/>
    </row>
    <row r="71" spans="1:7" ht="25.5">
      <c r="A71" s="26" t="s">
        <v>149</v>
      </c>
      <c r="B71" s="12" t="s">
        <v>150</v>
      </c>
      <c r="C71" s="12"/>
      <c r="D71" s="12"/>
      <c r="E71" s="167"/>
      <c r="F71" s="167"/>
      <c r="G71" s="2"/>
    </row>
    <row r="72" spans="1:7" ht="25.5">
      <c r="A72" s="26" t="s">
        <v>151</v>
      </c>
      <c r="B72" s="12" t="s">
        <v>152</v>
      </c>
      <c r="C72" s="12"/>
      <c r="D72" s="12"/>
      <c r="E72" s="167"/>
      <c r="F72" s="167"/>
      <c r="G72" s="2"/>
    </row>
    <row r="73" spans="1:7" ht="15">
      <c r="A73" s="26" t="s">
        <v>153</v>
      </c>
      <c r="B73" s="12" t="s">
        <v>154</v>
      </c>
      <c r="C73" s="12"/>
      <c r="D73" s="12"/>
      <c r="E73" s="167"/>
      <c r="F73" s="167"/>
      <c r="G73" s="2"/>
    </row>
    <row r="74" spans="1:7" ht="15">
      <c r="A74" s="27" t="s">
        <v>155</v>
      </c>
      <c r="B74" s="12" t="s">
        <v>156</v>
      </c>
      <c r="C74" s="12"/>
      <c r="D74" s="12"/>
      <c r="E74" s="167"/>
      <c r="F74" s="167"/>
      <c r="G74" s="2"/>
    </row>
    <row r="75" spans="1:7" ht="25.5">
      <c r="A75" s="26" t="s">
        <v>157</v>
      </c>
      <c r="B75" s="12" t="s">
        <v>158</v>
      </c>
      <c r="C75" s="12">
        <v>99</v>
      </c>
      <c r="D75" s="12">
        <v>99</v>
      </c>
      <c r="E75" s="167"/>
      <c r="F75" s="167">
        <v>99</v>
      </c>
      <c r="G75" s="2"/>
    </row>
    <row r="76" spans="1:7" ht="15">
      <c r="A76" s="27" t="s">
        <v>159</v>
      </c>
      <c r="B76" s="12" t="s">
        <v>160</v>
      </c>
      <c r="C76" s="12">
        <v>44201</v>
      </c>
      <c r="D76" s="12">
        <v>44816</v>
      </c>
      <c r="E76" s="167">
        <v>44816</v>
      </c>
      <c r="F76" s="167"/>
      <c r="G76" s="2"/>
    </row>
    <row r="77" spans="1:7" ht="15">
      <c r="A77" s="27" t="s">
        <v>161</v>
      </c>
      <c r="B77" s="12" t="s">
        <v>160</v>
      </c>
      <c r="C77" s="12"/>
      <c r="D77" s="12"/>
      <c r="E77" s="167"/>
      <c r="F77" s="167"/>
      <c r="G77" s="2"/>
    </row>
    <row r="78" spans="1:7" ht="15">
      <c r="A78" s="25" t="s">
        <v>162</v>
      </c>
      <c r="B78" s="20" t="s">
        <v>163</v>
      </c>
      <c r="C78" s="20">
        <v>44480</v>
      </c>
      <c r="D78" s="20">
        <f>SUM(D65:D77)</f>
        <v>45095</v>
      </c>
      <c r="E78" s="168">
        <f>SUM(E65:E77)</f>
        <v>44816</v>
      </c>
      <c r="F78" s="168">
        <f>SUM(F65:F77)</f>
        <v>279</v>
      </c>
      <c r="G78" s="3">
        <f>SUM(G65:G77)</f>
        <v>0</v>
      </c>
    </row>
    <row r="79" spans="1:7" ht="15.75">
      <c r="A79" s="28" t="s">
        <v>164</v>
      </c>
      <c r="B79" s="20"/>
      <c r="C79" s="20">
        <v>54890</v>
      </c>
      <c r="D79" s="20">
        <f>SUM(D28+D29+D55+D64+D78)</f>
        <v>56010</v>
      </c>
      <c r="E79" s="170">
        <v>54177</v>
      </c>
      <c r="F79" s="170">
        <f>SUM(F28+F29+F55+F64+F78)</f>
        <v>1833</v>
      </c>
      <c r="G79" s="41">
        <f>SUM(G28+G29+G55+G64+G78)</f>
        <v>0</v>
      </c>
    </row>
    <row r="80" spans="1:7" ht="15">
      <c r="A80" s="29" t="s">
        <v>165</v>
      </c>
      <c r="B80" s="12" t="s">
        <v>166</v>
      </c>
      <c r="C80" s="12"/>
      <c r="D80" s="12"/>
      <c r="E80" s="167"/>
      <c r="F80" s="167"/>
      <c r="G80" s="2"/>
    </row>
    <row r="81" spans="1:7" ht="15">
      <c r="A81" s="29" t="s">
        <v>167</v>
      </c>
      <c r="B81" s="12" t="s">
        <v>168</v>
      </c>
      <c r="C81" s="12"/>
      <c r="D81" s="12"/>
      <c r="E81" s="167"/>
      <c r="F81" s="167"/>
      <c r="G81" s="2"/>
    </row>
    <row r="82" spans="1:7" ht="15">
      <c r="A82" s="29" t="s">
        <v>169</v>
      </c>
      <c r="B82" s="12" t="s">
        <v>170</v>
      </c>
      <c r="C82" s="12"/>
      <c r="D82" s="12"/>
      <c r="E82" s="167"/>
      <c r="F82" s="167"/>
      <c r="G82" s="2"/>
    </row>
    <row r="83" spans="1:7" ht="15">
      <c r="A83" s="29" t="s">
        <v>171</v>
      </c>
      <c r="B83" s="12" t="s">
        <v>172</v>
      </c>
      <c r="C83" s="12">
        <v>236</v>
      </c>
      <c r="D83" s="12">
        <v>348</v>
      </c>
      <c r="E83" s="167">
        <v>348</v>
      </c>
      <c r="F83" s="167"/>
      <c r="G83" s="2"/>
    </row>
    <row r="84" spans="1:7" ht="15">
      <c r="A84" s="17" t="s">
        <v>173</v>
      </c>
      <c r="B84" s="12" t="s">
        <v>174</v>
      </c>
      <c r="C84" s="12"/>
      <c r="D84" s="12"/>
      <c r="E84" s="167"/>
      <c r="F84" s="167"/>
      <c r="G84" s="2"/>
    </row>
    <row r="85" spans="1:7" ht="15">
      <c r="A85" s="17" t="s">
        <v>175</v>
      </c>
      <c r="B85" s="12" t="s">
        <v>176</v>
      </c>
      <c r="C85" s="12"/>
      <c r="D85" s="12"/>
      <c r="E85" s="167"/>
      <c r="F85" s="167"/>
      <c r="G85" s="2"/>
    </row>
    <row r="86" spans="1:7" ht="15">
      <c r="A86" s="17" t="s">
        <v>177</v>
      </c>
      <c r="B86" s="12" t="s">
        <v>178</v>
      </c>
      <c r="C86" s="12">
        <v>64</v>
      </c>
      <c r="D86" s="12">
        <v>94</v>
      </c>
      <c r="E86" s="167">
        <v>94</v>
      </c>
      <c r="F86" s="167"/>
      <c r="G86" s="2"/>
    </row>
    <row r="87" spans="1:7" ht="15">
      <c r="A87" s="30" t="s">
        <v>179</v>
      </c>
      <c r="B87" s="20" t="s">
        <v>180</v>
      </c>
      <c r="C87" s="20">
        <v>300</v>
      </c>
      <c r="D87" s="20">
        <f>SUM(D80:D86)</f>
        <v>442</v>
      </c>
      <c r="E87" s="168">
        <f>SUM(E80:E86)</f>
        <v>442</v>
      </c>
      <c r="F87" s="168">
        <f>SUM(F80:F86)</f>
        <v>0</v>
      </c>
      <c r="G87" s="3">
        <f>SUM(G80:G86)</f>
        <v>0</v>
      </c>
    </row>
    <row r="88" spans="1:7" ht="15">
      <c r="A88" s="23" t="s">
        <v>181</v>
      </c>
      <c r="B88" s="12" t="s">
        <v>182</v>
      </c>
      <c r="C88" s="12">
        <v>15000</v>
      </c>
      <c r="D88" s="12">
        <v>17181</v>
      </c>
      <c r="E88" s="167">
        <v>17181</v>
      </c>
      <c r="F88" s="167"/>
      <c r="G88" s="2"/>
    </row>
    <row r="89" spans="1:7" ht="15">
      <c r="A89" s="23" t="s">
        <v>183</v>
      </c>
      <c r="B89" s="12" t="s">
        <v>184</v>
      </c>
      <c r="C89" s="12"/>
      <c r="D89" s="12"/>
      <c r="E89" s="167"/>
      <c r="F89" s="167"/>
      <c r="G89" s="2"/>
    </row>
    <row r="90" spans="1:7" ht="15">
      <c r="A90" s="23" t="s">
        <v>185</v>
      </c>
      <c r="B90" s="12" t="s">
        <v>186</v>
      </c>
      <c r="C90" s="12">
        <v>390</v>
      </c>
      <c r="D90" s="12">
        <v>390</v>
      </c>
      <c r="E90" s="167">
        <v>390</v>
      </c>
      <c r="F90" s="167"/>
      <c r="G90" s="2"/>
    </row>
    <row r="91" spans="1:7" s="118" customFormat="1" ht="41.25" customHeight="1">
      <c r="A91" s="7" t="s">
        <v>24</v>
      </c>
      <c r="B91" s="8" t="s">
        <v>25</v>
      </c>
      <c r="C91" s="8"/>
      <c r="D91" s="8"/>
      <c r="E91" s="9" t="s">
        <v>26</v>
      </c>
      <c r="F91" s="9" t="s">
        <v>27</v>
      </c>
      <c r="G91" s="9" t="s">
        <v>28</v>
      </c>
    </row>
    <row r="92" spans="1:7" ht="25.5">
      <c r="A92" s="23" t="s">
        <v>187</v>
      </c>
      <c r="B92" s="12" t="s">
        <v>188</v>
      </c>
      <c r="C92" s="12">
        <v>4357</v>
      </c>
      <c r="D92" s="12">
        <v>4984</v>
      </c>
      <c r="E92" s="167">
        <v>4984</v>
      </c>
      <c r="F92" s="167"/>
      <c r="G92" s="2"/>
    </row>
    <row r="93" spans="1:7" ht="15">
      <c r="A93" s="25" t="s">
        <v>189</v>
      </c>
      <c r="B93" s="20" t="s">
        <v>190</v>
      </c>
      <c r="C93" s="20">
        <v>19747</v>
      </c>
      <c r="D93" s="20">
        <f>SUM(D88+D89+D90+D92)</f>
        <v>22555</v>
      </c>
      <c r="E93" s="168">
        <f>SUM(E88:E92)</f>
        <v>22555</v>
      </c>
      <c r="F93" s="168">
        <f>SUM(F88:F92)</f>
        <v>0</v>
      </c>
      <c r="G93" s="3">
        <f>SUM(G88:G92)</f>
        <v>0</v>
      </c>
    </row>
    <row r="94" spans="1:7" ht="25.5">
      <c r="A94" s="23" t="s">
        <v>191</v>
      </c>
      <c r="B94" s="12" t="s">
        <v>192</v>
      </c>
      <c r="C94" s="12"/>
      <c r="D94" s="12"/>
      <c r="E94" s="167"/>
      <c r="F94" s="167"/>
      <c r="G94" s="2"/>
    </row>
    <row r="95" spans="1:7" ht="25.5">
      <c r="A95" s="23" t="s">
        <v>193</v>
      </c>
      <c r="B95" s="12" t="s">
        <v>194</v>
      </c>
      <c r="C95" s="12"/>
      <c r="D95" s="12"/>
      <c r="E95" s="167"/>
      <c r="F95" s="167"/>
      <c r="G95" s="2"/>
    </row>
    <row r="96" spans="1:7" ht="25.5">
      <c r="A96" s="23" t="s">
        <v>195</v>
      </c>
      <c r="B96" s="12" t="s">
        <v>196</v>
      </c>
      <c r="C96" s="12"/>
      <c r="D96" s="12"/>
      <c r="E96" s="167"/>
      <c r="F96" s="167"/>
      <c r="G96" s="2"/>
    </row>
    <row r="97" spans="1:7" ht="25.5">
      <c r="A97" s="23" t="s">
        <v>197</v>
      </c>
      <c r="B97" s="12" t="s">
        <v>198</v>
      </c>
      <c r="C97" s="12"/>
      <c r="D97" s="12"/>
      <c r="E97" s="167"/>
      <c r="F97" s="167"/>
      <c r="G97" s="2"/>
    </row>
    <row r="98" spans="1:7" ht="25.5">
      <c r="A98" s="23" t="s">
        <v>199</v>
      </c>
      <c r="B98" s="12" t="s">
        <v>200</v>
      </c>
      <c r="C98" s="12"/>
      <c r="D98" s="12"/>
      <c r="E98" s="167"/>
      <c r="F98" s="167"/>
      <c r="G98" s="2"/>
    </row>
    <row r="99" spans="1:7" ht="25.5">
      <c r="A99" s="7" t="s">
        <v>24</v>
      </c>
      <c r="B99" s="8" t="s">
        <v>25</v>
      </c>
      <c r="C99" s="8"/>
      <c r="D99" s="8"/>
      <c r="E99" s="9"/>
      <c r="F99" s="9"/>
      <c r="G99" s="9"/>
    </row>
    <row r="100" spans="1:7" ht="25.5">
      <c r="A100" s="23" t="s">
        <v>201</v>
      </c>
      <c r="B100" s="12" t="s">
        <v>202</v>
      </c>
      <c r="C100" s="12"/>
      <c r="D100" s="12"/>
      <c r="E100" s="167"/>
      <c r="F100" s="167"/>
      <c r="G100" s="2"/>
    </row>
    <row r="101" spans="1:7" ht="15">
      <c r="A101" s="23" t="s">
        <v>203</v>
      </c>
      <c r="B101" s="12" t="s">
        <v>204</v>
      </c>
      <c r="C101" s="12">
        <v>200</v>
      </c>
      <c r="D101" s="12">
        <v>200</v>
      </c>
      <c r="E101" s="167"/>
      <c r="F101" s="167">
        <v>200</v>
      </c>
      <c r="G101" s="2"/>
    </row>
    <row r="102" spans="1:7" ht="25.5">
      <c r="A102" s="23" t="s">
        <v>205</v>
      </c>
      <c r="B102" s="12" t="s">
        <v>206</v>
      </c>
      <c r="C102" s="12"/>
      <c r="D102" s="12"/>
      <c r="E102" s="167"/>
      <c r="F102" s="167"/>
      <c r="G102" s="2"/>
    </row>
    <row r="103" spans="1:7" ht="15">
      <c r="A103" s="25" t="s">
        <v>207</v>
      </c>
      <c r="B103" s="20" t="s">
        <v>208</v>
      </c>
      <c r="C103" s="20"/>
      <c r="D103" s="20">
        <f>SUM(D101:D102)</f>
        <v>200</v>
      </c>
      <c r="E103" s="168"/>
      <c r="F103" s="168">
        <v>200</v>
      </c>
      <c r="G103" s="3"/>
    </row>
    <row r="104" spans="1:7" ht="15.75">
      <c r="A104" s="28" t="s">
        <v>209</v>
      </c>
      <c r="B104" s="20"/>
      <c r="C104" s="20">
        <v>20247</v>
      </c>
      <c r="D104" s="20">
        <f>SUM(D87+D93+D103)</f>
        <v>23197</v>
      </c>
      <c r="E104" s="170">
        <f>SUM(E93,E87)</f>
        <v>22997</v>
      </c>
      <c r="F104" s="170">
        <v>200</v>
      </c>
      <c r="G104" s="41"/>
    </row>
    <row r="105" spans="1:8" ht="15.75">
      <c r="A105" s="31" t="s">
        <v>210</v>
      </c>
      <c r="B105" s="32" t="s">
        <v>211</v>
      </c>
      <c r="C105" s="32">
        <v>75137</v>
      </c>
      <c r="D105" s="32">
        <f>SUM(D79+D104)</f>
        <v>79207</v>
      </c>
      <c r="E105" s="168">
        <f>SUM(E79+E104)</f>
        <v>77174</v>
      </c>
      <c r="F105" s="168">
        <f>SUM(F79+F104)</f>
        <v>2033</v>
      </c>
      <c r="G105" s="3">
        <f>SUM(G79+G104)</f>
        <v>0</v>
      </c>
      <c r="H105" s="47"/>
    </row>
    <row r="106" spans="1:7" ht="15">
      <c r="A106" s="23" t="s">
        <v>212</v>
      </c>
      <c r="B106" s="14" t="s">
        <v>213</v>
      </c>
      <c r="C106" s="14"/>
      <c r="D106" s="14"/>
      <c r="E106" s="43"/>
      <c r="F106" s="43"/>
      <c r="G106" s="23"/>
    </row>
    <row r="107" spans="1:7" ht="25.5">
      <c r="A107" s="23" t="s">
        <v>214</v>
      </c>
      <c r="B107" s="14" t="s">
        <v>215</v>
      </c>
      <c r="C107" s="14"/>
      <c r="D107" s="14"/>
      <c r="E107" s="43"/>
      <c r="F107" s="43"/>
      <c r="G107" s="23"/>
    </row>
    <row r="108" spans="1:7" ht="15">
      <c r="A108" s="23" t="s">
        <v>216</v>
      </c>
      <c r="B108" s="14" t="s">
        <v>217</v>
      </c>
      <c r="C108" s="14"/>
      <c r="D108" s="14"/>
      <c r="E108" s="43"/>
      <c r="F108" s="43"/>
      <c r="G108" s="23"/>
    </row>
    <row r="109" spans="1:7" ht="15">
      <c r="A109" s="33" t="s">
        <v>218</v>
      </c>
      <c r="B109" s="18" t="s">
        <v>219</v>
      </c>
      <c r="C109" s="18"/>
      <c r="D109" s="18"/>
      <c r="E109" s="42"/>
      <c r="F109" s="42"/>
      <c r="G109" s="33"/>
    </row>
    <row r="110" spans="1:7" ht="15">
      <c r="A110" s="34" t="s">
        <v>220</v>
      </c>
      <c r="B110" s="14" t="s">
        <v>221</v>
      </c>
      <c r="C110" s="14"/>
      <c r="D110" s="14"/>
      <c r="E110" s="45"/>
      <c r="F110" s="27"/>
      <c r="G110" s="34"/>
    </row>
    <row r="111" spans="1:7" ht="15">
      <c r="A111" s="34" t="s">
        <v>222</v>
      </c>
      <c r="B111" s="14" t="s">
        <v>223</v>
      </c>
      <c r="C111" s="14"/>
      <c r="D111" s="14"/>
      <c r="E111" s="45"/>
      <c r="F111" s="27"/>
      <c r="G111" s="34"/>
    </row>
    <row r="112" spans="1:7" ht="15">
      <c r="A112" s="23" t="s">
        <v>224</v>
      </c>
      <c r="B112" s="14" t="s">
        <v>225</v>
      </c>
      <c r="C112" s="14"/>
      <c r="D112" s="14"/>
      <c r="E112" s="43"/>
      <c r="F112" s="26"/>
      <c r="G112" s="23"/>
    </row>
    <row r="113" spans="1:7" ht="15">
      <c r="A113" s="23" t="s">
        <v>226</v>
      </c>
      <c r="B113" s="14" t="s">
        <v>227</v>
      </c>
      <c r="C113" s="14"/>
      <c r="D113" s="14"/>
      <c r="E113" s="43"/>
      <c r="F113" s="26"/>
      <c r="G113" s="23"/>
    </row>
    <row r="114" spans="1:7" ht="15">
      <c r="A114" s="35" t="s">
        <v>228</v>
      </c>
      <c r="B114" s="18" t="s">
        <v>229</v>
      </c>
      <c r="C114" s="18"/>
      <c r="D114" s="18"/>
      <c r="E114" s="44"/>
      <c r="F114" s="46"/>
      <c r="G114" s="35"/>
    </row>
    <row r="115" spans="1:7" ht="15">
      <c r="A115" s="34" t="s">
        <v>230</v>
      </c>
      <c r="B115" s="14" t="s">
        <v>231</v>
      </c>
      <c r="C115" s="14"/>
      <c r="D115" s="14"/>
      <c r="E115" s="45"/>
      <c r="F115" s="27"/>
      <c r="G115" s="34"/>
    </row>
    <row r="116" spans="1:7" ht="15">
      <c r="A116" s="34" t="s">
        <v>232</v>
      </c>
      <c r="B116" s="14" t="s">
        <v>233</v>
      </c>
      <c r="C116" s="14"/>
      <c r="D116" s="14"/>
      <c r="E116" s="45"/>
      <c r="F116" s="27"/>
      <c r="G116" s="34"/>
    </row>
    <row r="117" spans="1:7" ht="15">
      <c r="A117" s="35" t="s">
        <v>234</v>
      </c>
      <c r="B117" s="18" t="s">
        <v>235</v>
      </c>
      <c r="C117" s="18"/>
      <c r="D117" s="18"/>
      <c r="E117" s="44"/>
      <c r="F117" s="27"/>
      <c r="G117" s="34"/>
    </row>
    <row r="118" spans="1:7" ht="15">
      <c r="A118" s="34" t="s">
        <v>236</v>
      </c>
      <c r="B118" s="14" t="s">
        <v>237</v>
      </c>
      <c r="C118" s="14"/>
      <c r="D118" s="14"/>
      <c r="E118" s="45"/>
      <c r="F118" s="27"/>
      <c r="G118" s="34"/>
    </row>
    <row r="119" spans="1:7" ht="15">
      <c r="A119" s="34" t="s">
        <v>238</v>
      </c>
      <c r="B119" s="14" t="s">
        <v>239</v>
      </c>
      <c r="C119" s="14"/>
      <c r="D119" s="14"/>
      <c r="E119" s="45"/>
      <c r="F119" s="27"/>
      <c r="G119" s="34"/>
    </row>
    <row r="120" spans="1:7" ht="15">
      <c r="A120" s="34" t="s">
        <v>240</v>
      </c>
      <c r="B120" s="14" t="s">
        <v>241</v>
      </c>
      <c r="C120" s="14"/>
      <c r="D120" s="14"/>
      <c r="E120" s="45"/>
      <c r="F120" s="27"/>
      <c r="G120" s="34"/>
    </row>
    <row r="121" spans="1:7" ht="15">
      <c r="A121" s="36" t="s">
        <v>242</v>
      </c>
      <c r="B121" s="21" t="s">
        <v>243</v>
      </c>
      <c r="C121" s="21"/>
      <c r="D121" s="21"/>
      <c r="E121" s="44"/>
      <c r="F121" s="46"/>
      <c r="G121" s="35"/>
    </row>
    <row r="122" spans="1:7" ht="15">
      <c r="A122" s="34" t="s">
        <v>244</v>
      </c>
      <c r="B122" s="14" t="s">
        <v>245</v>
      </c>
      <c r="C122" s="14"/>
      <c r="D122" s="14"/>
      <c r="E122" s="45"/>
      <c r="F122" s="27"/>
      <c r="G122" s="34"/>
    </row>
    <row r="123" spans="1:7" ht="15">
      <c r="A123" s="23" t="s">
        <v>246</v>
      </c>
      <c r="B123" s="14" t="s">
        <v>247</v>
      </c>
      <c r="C123" s="14"/>
      <c r="D123" s="14"/>
      <c r="E123" s="43"/>
      <c r="F123" s="26"/>
      <c r="G123" s="23"/>
    </row>
    <row r="124" spans="1:7" ht="15">
      <c r="A124" s="34" t="s">
        <v>248</v>
      </c>
      <c r="B124" s="14" t="s">
        <v>249</v>
      </c>
      <c r="C124" s="14"/>
      <c r="D124" s="14"/>
      <c r="E124" s="45"/>
      <c r="F124" s="27"/>
      <c r="G124" s="34"/>
    </row>
    <row r="125" spans="1:7" ht="15">
      <c r="A125" s="34" t="s">
        <v>250</v>
      </c>
      <c r="B125" s="14" t="s">
        <v>251</v>
      </c>
      <c r="C125" s="14"/>
      <c r="D125" s="14"/>
      <c r="E125" s="45"/>
      <c r="F125" s="27"/>
      <c r="G125" s="34"/>
    </row>
    <row r="126" spans="1:7" ht="15">
      <c r="A126" s="36" t="s">
        <v>252</v>
      </c>
      <c r="B126" s="21" t="s">
        <v>253</v>
      </c>
      <c r="C126" s="21"/>
      <c r="D126" s="21"/>
      <c r="E126" s="44"/>
      <c r="F126" s="46"/>
      <c r="G126" s="35"/>
    </row>
    <row r="127" spans="1:7" ht="25.5">
      <c r="A127" s="23" t="s">
        <v>254</v>
      </c>
      <c r="B127" s="14" t="s">
        <v>255</v>
      </c>
      <c r="C127" s="14"/>
      <c r="D127" s="14"/>
      <c r="E127" s="43"/>
      <c r="F127" s="26"/>
      <c r="G127" s="23"/>
    </row>
    <row r="128" spans="1:7" ht="15.75">
      <c r="A128" s="37" t="s">
        <v>256</v>
      </c>
      <c r="B128" s="38" t="s">
        <v>257</v>
      </c>
      <c r="C128" s="38"/>
      <c r="D128" s="38"/>
      <c r="E128" s="44"/>
      <c r="F128" s="46"/>
      <c r="G128" s="35"/>
    </row>
    <row r="129" spans="1:7" ht="15.75">
      <c r="A129" s="39" t="s">
        <v>11</v>
      </c>
      <c r="B129" s="40"/>
      <c r="C129" s="39">
        <v>75137</v>
      </c>
      <c r="D129" s="171">
        <f>SUM(D105+D128)</f>
        <v>79207</v>
      </c>
      <c r="E129" s="168">
        <f>SUM(E105)</f>
        <v>77174</v>
      </c>
      <c r="F129" s="168">
        <f>SUM(F105)</f>
        <v>2033</v>
      </c>
      <c r="G129" s="3">
        <f>SUM(G105)</f>
        <v>0</v>
      </c>
    </row>
  </sheetData>
  <sheetProtection/>
  <mergeCells count="5">
    <mergeCell ref="A5:G5"/>
    <mergeCell ref="A6:G6"/>
    <mergeCell ref="A1:G1"/>
    <mergeCell ref="A3:G3"/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6.140625" style="0" customWidth="1"/>
    <col min="3" max="3" width="9.140625" style="118" customWidth="1"/>
    <col min="4" max="4" width="10.7109375" style="118" customWidth="1"/>
    <col min="7" max="7" width="13.8515625" style="0" hidden="1" customWidth="1"/>
  </cols>
  <sheetData>
    <row r="1" spans="1:7" ht="15">
      <c r="A1" s="210" t="s">
        <v>633</v>
      </c>
      <c r="B1" s="210"/>
      <c r="C1" s="210"/>
      <c r="D1" s="210"/>
      <c r="E1" s="210"/>
      <c r="F1" s="210"/>
      <c r="G1" s="210"/>
    </row>
    <row r="2" spans="1:7" ht="15.75">
      <c r="A2" s="216" t="s">
        <v>433</v>
      </c>
      <c r="B2" s="217"/>
      <c r="C2" s="217"/>
      <c r="D2" s="217"/>
      <c r="E2" s="217"/>
      <c r="F2" s="217"/>
      <c r="G2" s="217"/>
    </row>
    <row r="3" spans="1:7" ht="15.75">
      <c r="A3" s="216" t="s">
        <v>259</v>
      </c>
      <c r="B3" s="217"/>
      <c r="C3" s="217"/>
      <c r="D3" s="217"/>
      <c r="E3" s="217"/>
      <c r="F3" s="217"/>
      <c r="G3" s="217"/>
    </row>
    <row r="4" spans="1:7" ht="39">
      <c r="A4" s="7" t="s">
        <v>24</v>
      </c>
      <c r="B4" s="8" t="s">
        <v>260</v>
      </c>
      <c r="C4" s="8" t="s">
        <v>612</v>
      </c>
      <c r="D4" s="8" t="s">
        <v>608</v>
      </c>
      <c r="E4" s="51" t="s">
        <v>26</v>
      </c>
      <c r="F4" s="51" t="s">
        <v>27</v>
      </c>
      <c r="G4" s="51" t="s">
        <v>28</v>
      </c>
    </row>
    <row r="5" spans="1:7" ht="25.5">
      <c r="A5" s="13" t="s">
        <v>261</v>
      </c>
      <c r="B5" s="17" t="s">
        <v>262</v>
      </c>
      <c r="C5" s="17">
        <v>6752</v>
      </c>
      <c r="D5" s="17">
        <v>6752</v>
      </c>
      <c r="E5" s="49">
        <v>6752</v>
      </c>
      <c r="F5" s="49"/>
      <c r="G5" s="49"/>
    </row>
    <row r="6" spans="1:7" ht="25.5">
      <c r="A6" s="14" t="s">
        <v>263</v>
      </c>
      <c r="B6" s="17" t="s">
        <v>264</v>
      </c>
      <c r="C6" s="17"/>
      <c r="D6" s="17"/>
      <c r="E6" s="49"/>
      <c r="F6" s="49"/>
      <c r="G6" s="49"/>
    </row>
    <row r="7" spans="1:7" ht="25.5">
      <c r="A7" s="14" t="s">
        <v>265</v>
      </c>
      <c r="B7" s="17" t="s">
        <v>266</v>
      </c>
      <c r="C7" s="17">
        <v>600</v>
      </c>
      <c r="D7" s="17">
        <v>600</v>
      </c>
      <c r="E7" s="49">
        <v>600</v>
      </c>
      <c r="F7" s="49"/>
      <c r="G7" s="49"/>
    </row>
    <row r="8" spans="1:7" ht="25.5">
      <c r="A8" s="14" t="s">
        <v>267</v>
      </c>
      <c r="B8" s="17" t="s">
        <v>268</v>
      </c>
      <c r="C8" s="17">
        <v>242</v>
      </c>
      <c r="D8" s="17">
        <v>242</v>
      </c>
      <c r="E8" s="49">
        <v>242</v>
      </c>
      <c r="F8" s="49"/>
      <c r="G8" s="49"/>
    </row>
    <row r="9" spans="1:7" ht="15">
      <c r="A9" s="14" t="s">
        <v>269</v>
      </c>
      <c r="B9" s="17" t="s">
        <v>270</v>
      </c>
      <c r="C9" s="17"/>
      <c r="D9" s="17"/>
      <c r="E9" s="49"/>
      <c r="F9" s="49"/>
      <c r="G9" s="49"/>
    </row>
    <row r="10" spans="1:7" ht="15">
      <c r="A10" s="14" t="s">
        <v>271</v>
      </c>
      <c r="B10" s="17" t="s">
        <v>272</v>
      </c>
      <c r="C10" s="17"/>
      <c r="D10" s="17"/>
      <c r="E10" s="49"/>
      <c r="F10" s="49"/>
      <c r="G10" s="49"/>
    </row>
    <row r="11" spans="1:7" ht="15">
      <c r="A11" s="18" t="s">
        <v>273</v>
      </c>
      <c r="B11" s="52" t="s">
        <v>274</v>
      </c>
      <c r="C11" s="52">
        <f>SUM(C5:C10)</f>
        <v>7594</v>
      </c>
      <c r="D11" s="52">
        <f>SUM(D5:D10)</f>
        <v>7594</v>
      </c>
      <c r="E11" s="52">
        <f>SUM(E5:E10)</f>
        <v>7594</v>
      </c>
      <c r="F11" s="52">
        <f>SUM(F5:F10)</f>
        <v>0</v>
      </c>
      <c r="G11" s="50"/>
    </row>
    <row r="12" spans="1:7" ht="15">
      <c r="A12" s="14" t="s">
        <v>275</v>
      </c>
      <c r="B12" s="17" t="s">
        <v>276</v>
      </c>
      <c r="C12" s="17"/>
      <c r="D12" s="17"/>
      <c r="E12" s="49"/>
      <c r="F12" s="49"/>
      <c r="G12" s="49"/>
    </row>
    <row r="13" spans="1:7" ht="25.5">
      <c r="A13" s="14" t="s">
        <v>277</v>
      </c>
      <c r="B13" s="17" t="s">
        <v>278</v>
      </c>
      <c r="C13" s="17"/>
      <c r="D13" s="17"/>
      <c r="E13" s="49"/>
      <c r="F13" s="49"/>
      <c r="G13" s="49"/>
    </row>
    <row r="14" spans="1:7" ht="25.5">
      <c r="A14" s="14" t="s">
        <v>279</v>
      </c>
      <c r="B14" s="17" t="s">
        <v>280</v>
      </c>
      <c r="C14" s="17"/>
      <c r="D14" s="17"/>
      <c r="E14" s="49"/>
      <c r="F14" s="49"/>
      <c r="G14" s="49"/>
    </row>
    <row r="15" spans="1:7" ht="25.5">
      <c r="A15" s="14" t="s">
        <v>281</v>
      </c>
      <c r="B15" s="17" t="s">
        <v>282</v>
      </c>
      <c r="C15" s="17"/>
      <c r="D15" s="17"/>
      <c r="E15" s="49"/>
      <c r="F15" s="49"/>
      <c r="G15" s="49"/>
    </row>
    <row r="16" spans="1:7" ht="25.5">
      <c r="A16" s="14" t="s">
        <v>283</v>
      </c>
      <c r="B16" s="17" t="s">
        <v>284</v>
      </c>
      <c r="C16" s="17"/>
      <c r="D16" s="17">
        <v>505</v>
      </c>
      <c r="E16" s="49">
        <v>505</v>
      </c>
      <c r="F16" s="49"/>
      <c r="G16" s="49"/>
    </row>
    <row r="17" spans="1:7" ht="28.5">
      <c r="A17" s="21" t="s">
        <v>285</v>
      </c>
      <c r="B17" s="30" t="s">
        <v>286</v>
      </c>
      <c r="C17" s="30">
        <f>SUM(C11:C16)</f>
        <v>7594</v>
      </c>
      <c r="D17" s="30">
        <f>SUM(D11:D16)</f>
        <v>8099</v>
      </c>
      <c r="E17" s="30">
        <f>SUM(E11:E16)</f>
        <v>8099</v>
      </c>
      <c r="F17" s="30">
        <f>SUM(F11:F16)</f>
        <v>0</v>
      </c>
      <c r="G17" s="50">
        <f>SUM(G11)</f>
        <v>0</v>
      </c>
    </row>
    <row r="18" spans="1:7" ht="15">
      <c r="A18" s="14" t="s">
        <v>287</v>
      </c>
      <c r="B18" s="17" t="s">
        <v>288</v>
      </c>
      <c r="C18" s="17"/>
      <c r="D18" s="17">
        <v>2950</v>
      </c>
      <c r="E18" s="49">
        <v>2950</v>
      </c>
      <c r="F18" s="49"/>
      <c r="G18" s="49"/>
    </row>
    <row r="19" spans="1:7" ht="25.5">
      <c r="A19" s="14" t="s">
        <v>289</v>
      </c>
      <c r="B19" s="17" t="s">
        <v>290</v>
      </c>
      <c r="C19" s="17"/>
      <c r="D19" s="17"/>
      <c r="E19" s="49"/>
      <c r="F19" s="49"/>
      <c r="G19" s="49"/>
    </row>
    <row r="20" spans="1:7" ht="25.5">
      <c r="A20" s="14" t="s">
        <v>291</v>
      </c>
      <c r="B20" s="17" t="s">
        <v>292</v>
      </c>
      <c r="C20" s="17"/>
      <c r="D20" s="17">
        <v>77</v>
      </c>
      <c r="E20" s="49">
        <v>77</v>
      </c>
      <c r="F20" s="49"/>
      <c r="G20" s="49"/>
    </row>
    <row r="21" spans="1:7" ht="25.5">
      <c r="A21" s="14" t="s">
        <v>293</v>
      </c>
      <c r="B21" s="17" t="s">
        <v>294</v>
      </c>
      <c r="C21" s="17"/>
      <c r="D21" s="17"/>
      <c r="E21" s="49"/>
      <c r="F21" s="49"/>
      <c r="G21" s="49"/>
    </row>
    <row r="22" spans="1:7" ht="25.5">
      <c r="A22" s="14" t="s">
        <v>295</v>
      </c>
      <c r="B22" s="17" t="s">
        <v>296</v>
      </c>
      <c r="C22" s="17">
        <v>17966</v>
      </c>
      <c r="D22" s="17">
        <v>17966</v>
      </c>
      <c r="E22" s="49">
        <v>17966</v>
      </c>
      <c r="F22" s="49"/>
      <c r="G22" s="49"/>
    </row>
    <row r="23" spans="1:7" ht="28.5">
      <c r="A23" s="21" t="s">
        <v>297</v>
      </c>
      <c r="B23" s="30" t="s">
        <v>298</v>
      </c>
      <c r="C23" s="30">
        <f>SUM(C18:C22)</f>
        <v>17966</v>
      </c>
      <c r="D23" s="30">
        <f>SUM(D18:D22)</f>
        <v>20993</v>
      </c>
      <c r="E23" s="30">
        <f>SUM(E18:E22)</f>
        <v>20993</v>
      </c>
      <c r="F23" s="30">
        <f>SUM(F18:F22)</f>
        <v>0</v>
      </c>
      <c r="G23" s="50">
        <f>SUM(G22)</f>
        <v>0</v>
      </c>
    </row>
    <row r="24" spans="1:7" ht="15">
      <c r="A24" s="14" t="s">
        <v>299</v>
      </c>
      <c r="B24" s="17" t="s">
        <v>300</v>
      </c>
      <c r="C24" s="17"/>
      <c r="D24" s="17"/>
      <c r="E24" s="49"/>
      <c r="F24" s="49"/>
      <c r="G24" s="49"/>
    </row>
    <row r="25" spans="1:7" ht="15">
      <c r="A25" s="14" t="s">
        <v>301</v>
      </c>
      <c r="B25" s="17" t="s">
        <v>302</v>
      </c>
      <c r="C25" s="17"/>
      <c r="D25" s="17"/>
      <c r="E25" s="49"/>
      <c r="F25" s="49"/>
      <c r="G25" s="49"/>
    </row>
    <row r="26" spans="1:7" ht="15">
      <c r="A26" s="18" t="s">
        <v>303</v>
      </c>
      <c r="B26" s="52" t="s">
        <v>304</v>
      </c>
      <c r="C26" s="52"/>
      <c r="D26" s="52"/>
      <c r="E26" s="50"/>
      <c r="F26" s="50"/>
      <c r="G26" s="50"/>
    </row>
    <row r="27" spans="1:7" ht="15">
      <c r="A27" s="14" t="s">
        <v>305</v>
      </c>
      <c r="B27" s="17" t="s">
        <v>306</v>
      </c>
      <c r="C27" s="17"/>
      <c r="D27" s="17"/>
      <c r="E27" s="49"/>
      <c r="F27" s="49"/>
      <c r="G27" s="49"/>
    </row>
    <row r="28" spans="1:7" ht="15">
      <c r="A28" s="14" t="s">
        <v>307</v>
      </c>
      <c r="B28" s="17" t="s">
        <v>308</v>
      </c>
      <c r="C28" s="17"/>
      <c r="D28" s="17"/>
      <c r="E28" s="49"/>
      <c r="F28" s="49"/>
      <c r="G28" s="49"/>
    </row>
    <row r="29" spans="1:7" s="165" customFormat="1" ht="15">
      <c r="A29" s="18" t="s">
        <v>309</v>
      </c>
      <c r="B29" s="52" t="s">
        <v>310</v>
      </c>
      <c r="C29" s="52">
        <v>450</v>
      </c>
      <c r="D29" s="52">
        <v>450</v>
      </c>
      <c r="E29" s="107">
        <v>450</v>
      </c>
      <c r="F29" s="107"/>
      <c r="G29" s="107"/>
    </row>
    <row r="30" spans="1:7" ht="15">
      <c r="A30" s="14" t="s">
        <v>311</v>
      </c>
      <c r="B30" s="17" t="s">
        <v>312</v>
      </c>
      <c r="C30" s="17"/>
      <c r="D30" s="17"/>
      <c r="E30" s="49"/>
      <c r="F30" s="49"/>
      <c r="G30" s="49"/>
    </row>
    <row r="31" spans="1:7" ht="15">
      <c r="A31" s="14" t="s">
        <v>313</v>
      </c>
      <c r="B31" s="17" t="s">
        <v>314</v>
      </c>
      <c r="C31" s="17"/>
      <c r="D31" s="17"/>
      <c r="E31" s="49"/>
      <c r="F31" s="49"/>
      <c r="G31" s="49"/>
    </row>
    <row r="32" spans="1:7" ht="15">
      <c r="A32" s="14" t="s">
        <v>315</v>
      </c>
      <c r="B32" s="17" t="s">
        <v>316</v>
      </c>
      <c r="C32" s="17"/>
      <c r="D32" s="17"/>
      <c r="E32" s="49"/>
      <c r="F32" s="49"/>
      <c r="G32" s="49"/>
    </row>
    <row r="33" spans="1:7" ht="15">
      <c r="A33" s="14" t="s">
        <v>317</v>
      </c>
      <c r="B33" s="17" t="s">
        <v>318</v>
      </c>
      <c r="C33" s="17">
        <v>600</v>
      </c>
      <c r="D33" s="17">
        <v>600</v>
      </c>
      <c r="E33" s="49">
        <v>600</v>
      </c>
      <c r="F33" s="49"/>
      <c r="G33" s="49"/>
    </row>
    <row r="34" spans="1:7" ht="15">
      <c r="A34" s="14" t="s">
        <v>319</v>
      </c>
      <c r="B34" s="17" t="s">
        <v>320</v>
      </c>
      <c r="C34" s="17"/>
      <c r="D34" s="17"/>
      <c r="E34" s="49"/>
      <c r="F34" s="49"/>
      <c r="G34" s="49"/>
    </row>
    <row r="35" spans="1:7" ht="15">
      <c r="A35" s="18" t="s">
        <v>321</v>
      </c>
      <c r="B35" s="52" t="s">
        <v>322</v>
      </c>
      <c r="C35" s="52">
        <v>600</v>
      </c>
      <c r="D35" s="52">
        <v>600</v>
      </c>
      <c r="E35" s="50">
        <f>SUM(E33:E34)</f>
        <v>600</v>
      </c>
      <c r="F35" s="50">
        <f>SUM(F33:F34)</f>
        <v>0</v>
      </c>
      <c r="G35" s="50">
        <f>SUM(G33:G34)</f>
        <v>0</v>
      </c>
    </row>
    <row r="36" spans="1:7" ht="15">
      <c r="A36" s="14" t="s">
        <v>323</v>
      </c>
      <c r="B36" s="17" t="s">
        <v>324</v>
      </c>
      <c r="C36" s="17"/>
      <c r="D36" s="17"/>
      <c r="E36" s="49"/>
      <c r="F36" s="49"/>
      <c r="G36" s="49"/>
    </row>
    <row r="37" spans="1:7" ht="15">
      <c r="A37" s="21" t="s">
        <v>325</v>
      </c>
      <c r="B37" s="30" t="s">
        <v>326</v>
      </c>
      <c r="C37" s="30">
        <f>SUM(C29+C35)</f>
        <v>1050</v>
      </c>
      <c r="D37" s="30">
        <v>1050</v>
      </c>
      <c r="E37" s="50">
        <v>1050</v>
      </c>
      <c r="F37" s="50"/>
      <c r="G37" s="50"/>
    </row>
    <row r="38" spans="1:7" ht="25.5">
      <c r="A38" s="7" t="s">
        <v>24</v>
      </c>
      <c r="B38" s="8" t="s">
        <v>260</v>
      </c>
      <c r="C38" s="8"/>
      <c r="D38" s="8"/>
      <c r="E38" s="51"/>
      <c r="F38" s="51"/>
      <c r="G38" s="51"/>
    </row>
    <row r="39" spans="1:7" ht="15">
      <c r="A39" s="23" t="s">
        <v>327</v>
      </c>
      <c r="B39" s="17" t="s">
        <v>328</v>
      </c>
      <c r="C39" s="17"/>
      <c r="D39" s="17"/>
      <c r="E39" s="49"/>
      <c r="F39" s="49"/>
      <c r="G39" s="49"/>
    </row>
    <row r="40" spans="1:7" ht="15">
      <c r="A40" s="23" t="s">
        <v>329</v>
      </c>
      <c r="B40" s="17" t="s">
        <v>330</v>
      </c>
      <c r="C40" s="17">
        <v>454</v>
      </c>
      <c r="D40" s="17">
        <v>454</v>
      </c>
      <c r="E40" s="49">
        <v>454</v>
      </c>
      <c r="F40" s="49"/>
      <c r="G40" s="49"/>
    </row>
    <row r="41" spans="1:7" ht="15">
      <c r="A41" s="23" t="s">
        <v>331</v>
      </c>
      <c r="B41" s="17" t="s">
        <v>332</v>
      </c>
      <c r="C41" s="17"/>
      <c r="D41" s="17"/>
      <c r="E41" s="49"/>
      <c r="F41" s="49"/>
      <c r="G41" s="49"/>
    </row>
    <row r="42" spans="1:7" ht="15">
      <c r="A42" s="23" t="s">
        <v>333</v>
      </c>
      <c r="B42" s="17" t="s">
        <v>334</v>
      </c>
      <c r="C42" s="17"/>
      <c r="D42" s="17"/>
      <c r="E42" s="49"/>
      <c r="F42" s="49"/>
      <c r="G42" s="49"/>
    </row>
    <row r="43" spans="1:7" ht="15">
      <c r="A43" s="23" t="s">
        <v>335</v>
      </c>
      <c r="B43" s="17" t="s">
        <v>336</v>
      </c>
      <c r="C43" s="17"/>
      <c r="D43" s="17"/>
      <c r="E43" s="49"/>
      <c r="F43" s="49"/>
      <c r="G43" s="49"/>
    </row>
    <row r="44" spans="1:7" ht="15">
      <c r="A44" s="23" t="s">
        <v>337</v>
      </c>
      <c r="B44" s="17" t="s">
        <v>338</v>
      </c>
      <c r="C44" s="17"/>
      <c r="D44" s="17"/>
      <c r="E44" s="49"/>
      <c r="F44" s="49"/>
      <c r="G44" s="49"/>
    </row>
    <row r="45" spans="1:7" ht="15">
      <c r="A45" s="23" t="s">
        <v>339</v>
      </c>
      <c r="B45" s="17" t="s">
        <v>340</v>
      </c>
      <c r="C45" s="17"/>
      <c r="D45" s="17"/>
      <c r="E45" s="49"/>
      <c r="F45" s="49"/>
      <c r="G45" s="49"/>
    </row>
    <row r="46" spans="1:7" ht="15">
      <c r="A46" s="23" t="s">
        <v>341</v>
      </c>
      <c r="B46" s="17" t="s">
        <v>342</v>
      </c>
      <c r="C46" s="17">
        <v>1060</v>
      </c>
      <c r="D46" s="17">
        <v>1060</v>
      </c>
      <c r="E46" s="49">
        <v>1060</v>
      </c>
      <c r="F46" s="49"/>
      <c r="G46" s="49"/>
    </row>
    <row r="47" spans="1:7" ht="15">
      <c r="A47" s="23" t="s">
        <v>343</v>
      </c>
      <c r="B47" s="17" t="s">
        <v>344</v>
      </c>
      <c r="C47" s="17"/>
      <c r="D47" s="17"/>
      <c r="E47" s="49"/>
      <c r="F47" s="49"/>
      <c r="G47" s="49"/>
    </row>
    <row r="48" spans="1:7" ht="15">
      <c r="A48" s="23" t="s">
        <v>345</v>
      </c>
      <c r="B48" s="17" t="s">
        <v>346</v>
      </c>
      <c r="C48" s="17"/>
      <c r="D48" s="17">
        <v>37</v>
      </c>
      <c r="E48" s="49">
        <v>37</v>
      </c>
      <c r="F48" s="49"/>
      <c r="G48" s="49"/>
    </row>
    <row r="49" spans="1:7" ht="15">
      <c r="A49" s="25" t="s">
        <v>347</v>
      </c>
      <c r="B49" s="30" t="s">
        <v>348</v>
      </c>
      <c r="C49" s="30">
        <f>SUM(C39:C48)</f>
        <v>1514</v>
      </c>
      <c r="D49" s="30">
        <f>SUM(D39:D48)</f>
        <v>1551</v>
      </c>
      <c r="E49" s="30">
        <f>SUM(E39:E48)</f>
        <v>1551</v>
      </c>
      <c r="F49" s="30">
        <f>SUM(F39:F48)</f>
        <v>0</v>
      </c>
      <c r="G49" s="30">
        <f>SUM(G39:G48)</f>
        <v>0</v>
      </c>
    </row>
    <row r="50" spans="1:7" ht="15">
      <c r="A50" s="23" t="s">
        <v>349</v>
      </c>
      <c r="B50" s="17" t="s">
        <v>350</v>
      </c>
      <c r="C50" s="17"/>
      <c r="D50" s="17"/>
      <c r="E50" s="49"/>
      <c r="F50" s="49"/>
      <c r="G50" s="49"/>
    </row>
    <row r="51" spans="1:7" ht="15">
      <c r="A51" s="23" t="s">
        <v>351</v>
      </c>
      <c r="B51" s="17" t="s">
        <v>352</v>
      </c>
      <c r="C51" s="17"/>
      <c r="D51" s="17"/>
      <c r="E51" s="49"/>
      <c r="F51" s="49"/>
      <c r="G51" s="49"/>
    </row>
    <row r="52" spans="1:7" ht="15">
      <c r="A52" s="23" t="s">
        <v>353</v>
      </c>
      <c r="B52" s="17" t="s">
        <v>354</v>
      </c>
      <c r="C52" s="17"/>
      <c r="D52" s="17"/>
      <c r="E52" s="49"/>
      <c r="F52" s="49"/>
      <c r="G52" s="49"/>
    </row>
    <row r="53" spans="1:7" ht="15">
      <c r="A53" s="23" t="s">
        <v>355</v>
      </c>
      <c r="B53" s="17" t="s">
        <v>356</v>
      </c>
      <c r="C53" s="17"/>
      <c r="D53" s="17"/>
      <c r="E53" s="49"/>
      <c r="F53" s="49"/>
      <c r="G53" s="49"/>
    </row>
    <row r="54" spans="1:7" ht="15">
      <c r="A54" s="23" t="s">
        <v>357</v>
      </c>
      <c r="B54" s="17" t="s">
        <v>358</v>
      </c>
      <c r="C54" s="17"/>
      <c r="D54" s="17"/>
      <c r="E54" s="49"/>
      <c r="F54" s="49"/>
      <c r="G54" s="49"/>
    </row>
    <row r="55" spans="1:7" ht="15">
      <c r="A55" s="21" t="s">
        <v>359</v>
      </c>
      <c r="B55" s="30" t="s">
        <v>360</v>
      </c>
      <c r="C55" s="30"/>
      <c r="D55" s="30"/>
      <c r="E55" s="49"/>
      <c r="F55" s="49"/>
      <c r="G55" s="49"/>
    </row>
    <row r="56" spans="1:7" ht="25.5">
      <c r="A56" s="23" t="s">
        <v>361</v>
      </c>
      <c r="B56" s="17" t="s">
        <v>362</v>
      </c>
      <c r="C56" s="17"/>
      <c r="D56" s="17"/>
      <c r="E56" s="49"/>
      <c r="F56" s="49"/>
      <c r="G56" s="49"/>
    </row>
    <row r="57" spans="1:7" ht="25.5">
      <c r="A57" s="14" t="s">
        <v>363</v>
      </c>
      <c r="B57" s="17" t="s">
        <v>364</v>
      </c>
      <c r="C57" s="17"/>
      <c r="D57" s="17"/>
      <c r="E57" s="49"/>
      <c r="F57" s="49"/>
      <c r="G57" s="49"/>
    </row>
    <row r="58" spans="1:7" ht="15">
      <c r="A58" s="23" t="s">
        <v>365</v>
      </c>
      <c r="B58" s="17" t="s">
        <v>366</v>
      </c>
      <c r="C58" s="17"/>
      <c r="D58" s="17">
        <v>500</v>
      </c>
      <c r="E58" s="49"/>
      <c r="F58" s="49">
        <v>500</v>
      </c>
      <c r="G58" s="49"/>
    </row>
    <row r="59" spans="1:7" ht="15">
      <c r="A59" s="21" t="s">
        <v>367</v>
      </c>
      <c r="B59" s="30" t="s">
        <v>368</v>
      </c>
      <c r="C59" s="30"/>
      <c r="D59" s="30">
        <f>SUM(D56:D58)</f>
        <v>500</v>
      </c>
      <c r="E59" s="49"/>
      <c r="F59" s="49"/>
      <c r="G59" s="49"/>
    </row>
    <row r="60" spans="1:7" ht="25.5">
      <c r="A60" s="23" t="s">
        <v>369</v>
      </c>
      <c r="B60" s="17" t="s">
        <v>370</v>
      </c>
      <c r="C60" s="17"/>
      <c r="D60" s="17"/>
      <c r="E60" s="49"/>
      <c r="F60" s="49"/>
      <c r="G60" s="49"/>
    </row>
    <row r="61" spans="1:7" ht="25.5">
      <c r="A61" s="14" t="s">
        <v>371</v>
      </c>
      <c r="B61" s="17" t="s">
        <v>372</v>
      </c>
      <c r="C61" s="17">
        <v>6571</v>
      </c>
      <c r="D61" s="17">
        <v>6572</v>
      </c>
      <c r="E61" s="49">
        <v>6572</v>
      </c>
      <c r="F61" s="49"/>
      <c r="G61" s="49"/>
    </row>
    <row r="62" spans="1:7" ht="15">
      <c r="A62" s="23" t="s">
        <v>373</v>
      </c>
      <c r="B62" s="17" t="s">
        <v>374</v>
      </c>
      <c r="C62" s="17"/>
      <c r="D62" s="17"/>
      <c r="E62" s="49"/>
      <c r="F62" s="49"/>
      <c r="G62" s="49"/>
    </row>
    <row r="63" spans="1:7" ht="15">
      <c r="A63" s="21" t="s">
        <v>375</v>
      </c>
      <c r="B63" s="30" t="s">
        <v>376</v>
      </c>
      <c r="C63" s="30">
        <v>6571</v>
      </c>
      <c r="D63" s="30">
        <v>6572</v>
      </c>
      <c r="E63" s="50">
        <f>SUM(E61:E62)</f>
        <v>6572</v>
      </c>
      <c r="F63" s="50">
        <v>500</v>
      </c>
      <c r="G63" s="50">
        <f>SUM(G61:G62)</f>
        <v>0</v>
      </c>
    </row>
    <row r="64" spans="1:8" ht="15.75">
      <c r="A64" s="53" t="s">
        <v>377</v>
      </c>
      <c r="B64" s="54" t="s">
        <v>378</v>
      </c>
      <c r="C64" s="172">
        <f>SUM(C17+C23+C37+C49+C55+C59+C63)</f>
        <v>34695</v>
      </c>
      <c r="D64" s="172">
        <f>SUM(D17+D23+D37+D49+D55+D59+D63)</f>
        <v>38765</v>
      </c>
      <c r="E64" s="172">
        <f>SUM(E17+E23+E37+E49+E55+E59+E63)</f>
        <v>38265</v>
      </c>
      <c r="F64" s="172">
        <f>SUM(F17+F23+F37+F49+F55+F59+F63)</f>
        <v>500</v>
      </c>
      <c r="G64" s="50">
        <f>SUM(G17+G23+G37+G49+G63)</f>
        <v>0</v>
      </c>
      <c r="H64" s="48"/>
    </row>
    <row r="65" spans="1:7" ht="15.75">
      <c r="A65" s="55" t="s">
        <v>379</v>
      </c>
      <c r="B65" s="54"/>
      <c r="C65" s="172">
        <v>-44733</v>
      </c>
      <c r="D65" s="172">
        <v>-44810</v>
      </c>
      <c r="E65" s="50"/>
      <c r="F65" s="50"/>
      <c r="G65" s="50"/>
    </row>
    <row r="66" spans="1:7" ht="15.75">
      <c r="A66" s="55" t="s">
        <v>380</v>
      </c>
      <c r="B66" s="54"/>
      <c r="C66" s="172">
        <v>4291</v>
      </c>
      <c r="D66" s="172">
        <v>4368</v>
      </c>
      <c r="E66" s="50"/>
      <c r="F66" s="50"/>
      <c r="G66" s="50"/>
    </row>
    <row r="67" spans="1:7" ht="15">
      <c r="A67" s="34" t="s">
        <v>381</v>
      </c>
      <c r="B67" s="14" t="s">
        <v>382</v>
      </c>
      <c r="C67" s="14"/>
      <c r="D67" s="14"/>
      <c r="E67" s="49"/>
      <c r="F67" s="49"/>
      <c r="G67" s="49"/>
    </row>
    <row r="68" spans="1:7" ht="25.5">
      <c r="A68" s="23" t="s">
        <v>383</v>
      </c>
      <c r="B68" s="14" t="s">
        <v>384</v>
      </c>
      <c r="C68" s="14"/>
      <c r="D68" s="14"/>
      <c r="E68" s="49"/>
      <c r="F68" s="49"/>
      <c r="G68" s="49"/>
    </row>
    <row r="69" spans="1:7" ht="15">
      <c r="A69" s="34" t="s">
        <v>385</v>
      </c>
      <c r="B69" s="14" t="s">
        <v>386</v>
      </c>
      <c r="C69" s="14"/>
      <c r="D69" s="14"/>
      <c r="E69" s="49"/>
      <c r="F69" s="49"/>
      <c r="G69" s="49"/>
    </row>
    <row r="70" spans="1:7" ht="15">
      <c r="A70" s="33" t="s">
        <v>387</v>
      </c>
      <c r="B70" s="18" t="s">
        <v>388</v>
      </c>
      <c r="C70" s="18"/>
      <c r="D70" s="18"/>
      <c r="E70" s="50"/>
      <c r="F70" s="50"/>
      <c r="G70" s="50"/>
    </row>
    <row r="71" spans="1:7" ht="25.5">
      <c r="A71" s="23" t="s">
        <v>389</v>
      </c>
      <c r="B71" s="14" t="s">
        <v>390</v>
      </c>
      <c r="C71" s="14"/>
      <c r="D71" s="14"/>
      <c r="E71" s="49"/>
      <c r="F71" s="49"/>
      <c r="G71" s="49"/>
    </row>
    <row r="72" spans="1:7" ht="15">
      <c r="A72" s="34" t="s">
        <v>391</v>
      </c>
      <c r="B72" s="14" t="s">
        <v>392</v>
      </c>
      <c r="C72" s="14"/>
      <c r="D72" s="14"/>
      <c r="E72" s="49"/>
      <c r="F72" s="49"/>
      <c r="G72" s="49"/>
    </row>
    <row r="73" spans="1:7" ht="25.5">
      <c r="A73" s="23" t="s">
        <v>393</v>
      </c>
      <c r="B73" s="14" t="s">
        <v>394</v>
      </c>
      <c r="C73" s="14"/>
      <c r="D73" s="14"/>
      <c r="E73" s="49"/>
      <c r="F73" s="49"/>
      <c r="G73" s="49"/>
    </row>
    <row r="74" spans="1:7" ht="15">
      <c r="A74" s="34" t="s">
        <v>395</v>
      </c>
      <c r="B74" s="14" t="s">
        <v>396</v>
      </c>
      <c r="C74" s="14"/>
      <c r="D74" s="14"/>
      <c r="E74" s="49"/>
      <c r="F74" s="49"/>
      <c r="G74" s="49"/>
    </row>
    <row r="75" spans="1:7" ht="15">
      <c r="A75" s="35" t="s">
        <v>397</v>
      </c>
      <c r="B75" s="18" t="s">
        <v>398</v>
      </c>
      <c r="C75" s="18"/>
      <c r="D75" s="18"/>
      <c r="E75" s="49"/>
      <c r="F75" s="49"/>
      <c r="G75" s="49"/>
    </row>
    <row r="76" spans="1:7" ht="25.5">
      <c r="A76" s="14" t="s">
        <v>399</v>
      </c>
      <c r="B76" s="14" t="s">
        <v>400</v>
      </c>
      <c r="C76" s="14"/>
      <c r="D76" s="14"/>
      <c r="E76" s="49"/>
      <c r="F76" s="49"/>
      <c r="G76" s="49"/>
    </row>
    <row r="77" spans="1:7" ht="25.5">
      <c r="A77" s="14" t="s">
        <v>401</v>
      </c>
      <c r="B77" s="14" t="s">
        <v>400</v>
      </c>
      <c r="C77" s="173">
        <v>40442</v>
      </c>
      <c r="D77" s="173">
        <v>40442</v>
      </c>
      <c r="E77" s="174">
        <v>40442</v>
      </c>
      <c r="F77" s="174"/>
      <c r="G77" s="49"/>
    </row>
    <row r="78" spans="1:7" ht="25.5">
      <c r="A78" s="14" t="s">
        <v>402</v>
      </c>
      <c r="B78" s="14" t="s">
        <v>403</v>
      </c>
      <c r="C78" s="173"/>
      <c r="D78" s="173"/>
      <c r="E78" s="174"/>
      <c r="F78" s="174"/>
      <c r="G78" s="49"/>
    </row>
    <row r="79" spans="1:7" ht="25.5">
      <c r="A79" s="7" t="s">
        <v>24</v>
      </c>
      <c r="B79" s="8" t="s">
        <v>260</v>
      </c>
      <c r="C79" s="175"/>
      <c r="D79" s="175"/>
      <c r="E79" s="176"/>
      <c r="F79" s="176"/>
      <c r="G79" s="51"/>
    </row>
    <row r="80" spans="1:7" ht="15">
      <c r="A80" s="18" t="s">
        <v>405</v>
      </c>
      <c r="B80" s="18" t="s">
        <v>406</v>
      </c>
      <c r="C80" s="175">
        <v>40442</v>
      </c>
      <c r="D80" s="175">
        <v>40442</v>
      </c>
      <c r="E80" s="177">
        <f>SUM(E77:E78)</f>
        <v>40442</v>
      </c>
      <c r="F80" s="177">
        <f>SUM(F77:F78)</f>
        <v>0</v>
      </c>
      <c r="G80" s="50">
        <f>SUM(G77:G78)</f>
        <v>0</v>
      </c>
    </row>
    <row r="81" spans="1:7" ht="15">
      <c r="A81" s="34" t="s">
        <v>407</v>
      </c>
      <c r="B81" s="14" t="s">
        <v>408</v>
      </c>
      <c r="C81" s="173"/>
      <c r="D81" s="173"/>
      <c r="E81" s="174"/>
      <c r="F81" s="174"/>
      <c r="G81" s="49"/>
    </row>
    <row r="82" spans="1:7" ht="15">
      <c r="A82" s="34" t="s">
        <v>409</v>
      </c>
      <c r="B82" s="14" t="s">
        <v>410</v>
      </c>
      <c r="C82" s="173"/>
      <c r="D82" s="173"/>
      <c r="E82" s="174"/>
      <c r="F82" s="174"/>
      <c r="G82" s="49"/>
    </row>
    <row r="83" spans="1:7" ht="15">
      <c r="A83" s="34" t="s">
        <v>411</v>
      </c>
      <c r="B83" s="14" t="s">
        <v>412</v>
      </c>
      <c r="C83" s="173"/>
      <c r="D83" s="173"/>
      <c r="E83" s="174"/>
      <c r="F83" s="174"/>
      <c r="G83" s="49"/>
    </row>
    <row r="84" spans="1:7" ht="15">
      <c r="A84" s="34" t="s">
        <v>413</v>
      </c>
      <c r="B84" s="14" t="s">
        <v>414</v>
      </c>
      <c r="C84" s="173"/>
      <c r="D84" s="173"/>
      <c r="E84" s="174"/>
      <c r="F84" s="174"/>
      <c r="G84" s="49"/>
    </row>
    <row r="85" spans="1:7" ht="15">
      <c r="A85" s="23" t="s">
        <v>415</v>
      </c>
      <c r="B85" s="14" t="s">
        <v>416</v>
      </c>
      <c r="C85" s="173"/>
      <c r="D85" s="173"/>
      <c r="E85" s="174"/>
      <c r="F85" s="174"/>
      <c r="G85" s="49"/>
    </row>
    <row r="86" spans="1:7" ht="15">
      <c r="A86" s="33" t="s">
        <v>417</v>
      </c>
      <c r="B86" s="18" t="s">
        <v>418</v>
      </c>
      <c r="C86" s="175">
        <v>40442</v>
      </c>
      <c r="D86" s="175">
        <v>40442</v>
      </c>
      <c r="E86" s="177">
        <f>SUM(E80)</f>
        <v>40442</v>
      </c>
      <c r="F86" s="177">
        <f>SUM(F80)</f>
        <v>0</v>
      </c>
      <c r="G86" s="50">
        <f>SUM(G80)</f>
        <v>0</v>
      </c>
    </row>
    <row r="87" spans="1:7" ht="25.5">
      <c r="A87" s="23" t="s">
        <v>419</v>
      </c>
      <c r="B87" s="14" t="s">
        <v>420</v>
      </c>
      <c r="C87" s="173"/>
      <c r="D87" s="173"/>
      <c r="E87" s="174"/>
      <c r="F87" s="174"/>
      <c r="G87" s="49"/>
    </row>
    <row r="88" spans="1:7" ht="25.5">
      <c r="A88" s="23" t="s">
        <v>421</v>
      </c>
      <c r="B88" s="14" t="s">
        <v>422</v>
      </c>
      <c r="C88" s="173"/>
      <c r="D88" s="173"/>
      <c r="E88" s="174"/>
      <c r="F88" s="174"/>
      <c r="G88" s="49"/>
    </row>
    <row r="89" spans="1:7" ht="15">
      <c r="A89" s="34" t="s">
        <v>423</v>
      </c>
      <c r="B89" s="14" t="s">
        <v>424</v>
      </c>
      <c r="C89" s="173"/>
      <c r="D89" s="173"/>
      <c r="E89" s="174"/>
      <c r="F89" s="174"/>
      <c r="G89" s="49"/>
    </row>
    <row r="90" spans="1:7" ht="15">
      <c r="A90" s="34" t="s">
        <v>425</v>
      </c>
      <c r="B90" s="14" t="s">
        <v>426</v>
      </c>
      <c r="C90" s="173"/>
      <c r="D90" s="173"/>
      <c r="E90" s="174"/>
      <c r="F90" s="174"/>
      <c r="G90" s="49"/>
    </row>
    <row r="91" spans="1:7" ht="15">
      <c r="A91" s="35" t="s">
        <v>427</v>
      </c>
      <c r="B91" s="18" t="s">
        <v>428</v>
      </c>
      <c r="C91" s="175"/>
      <c r="D91" s="175"/>
      <c r="E91" s="177"/>
      <c r="F91" s="177"/>
      <c r="G91" s="50"/>
    </row>
    <row r="92" spans="1:7" ht="25.5">
      <c r="A92" s="33" t="s">
        <v>429</v>
      </c>
      <c r="B92" s="18" t="s">
        <v>430</v>
      </c>
      <c r="C92" s="175"/>
      <c r="D92" s="175"/>
      <c r="E92" s="177"/>
      <c r="F92" s="177"/>
      <c r="G92" s="50"/>
    </row>
    <row r="93" spans="1:7" ht="15.75">
      <c r="A93" s="56" t="s">
        <v>431</v>
      </c>
      <c r="B93" s="57" t="s">
        <v>432</v>
      </c>
      <c r="C93" s="178">
        <v>404402</v>
      </c>
      <c r="D93" s="178">
        <v>40442</v>
      </c>
      <c r="E93" s="177">
        <f>SUM(E86)</f>
        <v>40442</v>
      </c>
      <c r="F93" s="177">
        <f>SUM(F86)</f>
        <v>0</v>
      </c>
      <c r="G93" s="50">
        <f>SUM(G86)</f>
        <v>0</v>
      </c>
    </row>
    <row r="94" spans="1:7" ht="15.75">
      <c r="A94" s="55" t="s">
        <v>20</v>
      </c>
      <c r="B94" s="58"/>
      <c r="C94" s="179">
        <v>75137</v>
      </c>
      <c r="D94" s="179">
        <v>79207</v>
      </c>
      <c r="E94" s="177">
        <f>SUM(E64+E93)</f>
        <v>78707</v>
      </c>
      <c r="F94" s="177">
        <f>SUM(F64+F93)</f>
        <v>500</v>
      </c>
      <c r="G94" s="50">
        <f>SUM(G64+G93)</f>
        <v>0</v>
      </c>
    </row>
  </sheetData>
  <sheetProtection/>
  <mergeCells count="3">
    <mergeCell ref="A2:G2"/>
    <mergeCell ref="A3:G3"/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0.421875" style="0" customWidth="1"/>
    <col min="2" max="2" width="23.57421875" style="0" customWidth="1"/>
    <col min="3" max="3" width="18.28125" style="0" hidden="1" customWidth="1"/>
    <col min="4" max="5" width="0" style="0" hidden="1" customWidth="1"/>
  </cols>
  <sheetData>
    <row r="1" spans="1:5" ht="15">
      <c r="A1" s="210"/>
      <c r="B1" s="210"/>
      <c r="C1" s="60"/>
      <c r="D1" s="60"/>
      <c r="E1" s="60"/>
    </row>
    <row r="2" spans="1:5" ht="15">
      <c r="A2" s="210" t="s">
        <v>604</v>
      </c>
      <c r="B2" s="210"/>
      <c r="C2" s="61"/>
      <c r="D2" s="61"/>
      <c r="E2" s="61"/>
    </row>
    <row r="3" spans="1:5" ht="15.75">
      <c r="A3" s="216" t="s">
        <v>466</v>
      </c>
      <c r="B3" s="221"/>
      <c r="C3" s="72"/>
      <c r="D3" s="72"/>
      <c r="E3" s="72"/>
    </row>
    <row r="4" spans="1:5" ht="16.5">
      <c r="A4" s="219" t="s">
        <v>434</v>
      </c>
      <c r="B4" s="220"/>
      <c r="C4" s="220"/>
      <c r="D4" s="220"/>
      <c r="E4" s="220"/>
    </row>
    <row r="5" spans="1:5" ht="15">
      <c r="A5" s="63"/>
      <c r="B5" s="60"/>
      <c r="C5" s="60"/>
      <c r="D5" s="60"/>
      <c r="E5" s="60"/>
    </row>
    <row r="6" spans="1:5" ht="15">
      <c r="A6" s="63"/>
      <c r="B6" s="60"/>
      <c r="C6" s="60"/>
      <c r="D6" s="60"/>
      <c r="E6" s="60"/>
    </row>
    <row r="7" spans="1:5" ht="54" customHeight="1">
      <c r="A7" s="64" t="s">
        <v>435</v>
      </c>
      <c r="B7" s="65" t="s">
        <v>436</v>
      </c>
      <c r="C7" s="66" t="s">
        <v>437</v>
      </c>
      <c r="D7" s="66" t="s">
        <v>437</v>
      </c>
      <c r="E7" s="67" t="s">
        <v>438</v>
      </c>
    </row>
    <row r="8" spans="1:5" ht="15">
      <c r="A8" s="66" t="s">
        <v>439</v>
      </c>
      <c r="B8" s="68"/>
      <c r="C8" s="68"/>
      <c r="D8" s="68"/>
      <c r="E8" s="62"/>
    </row>
    <row r="9" spans="1:5" ht="15">
      <c r="A9" s="66" t="s">
        <v>440</v>
      </c>
      <c r="B9" s="68"/>
      <c r="C9" s="68"/>
      <c r="D9" s="68"/>
      <c r="E9" s="62"/>
    </row>
    <row r="10" spans="1:5" ht="15">
      <c r="A10" s="66" t="s">
        <v>441</v>
      </c>
      <c r="B10" s="68"/>
      <c r="C10" s="68"/>
      <c r="D10" s="68"/>
      <c r="E10" s="62"/>
    </row>
    <row r="11" spans="1:5" ht="15">
      <c r="A11" s="66" t="s">
        <v>442</v>
      </c>
      <c r="B11" s="68"/>
      <c r="C11" s="68"/>
      <c r="D11" s="68"/>
      <c r="E11" s="62"/>
    </row>
    <row r="12" spans="1:5" ht="15">
      <c r="A12" s="69" t="s">
        <v>443</v>
      </c>
      <c r="B12" s="68"/>
      <c r="C12" s="68"/>
      <c r="D12" s="68"/>
      <c r="E12" s="62"/>
    </row>
    <row r="13" spans="1:5" ht="15">
      <c r="A13" s="66" t="s">
        <v>444</v>
      </c>
      <c r="B13" s="68"/>
      <c r="C13" s="68"/>
      <c r="D13" s="68"/>
      <c r="E13" s="62"/>
    </row>
    <row r="14" spans="1:5" ht="25.5">
      <c r="A14" s="66" t="s">
        <v>445</v>
      </c>
      <c r="B14" s="68"/>
      <c r="C14" s="68"/>
      <c r="D14" s="68"/>
      <c r="E14" s="62"/>
    </row>
    <row r="15" spans="1:5" ht="15">
      <c r="A15" s="66" t="s">
        <v>446</v>
      </c>
      <c r="B15" s="68"/>
      <c r="C15" s="68"/>
      <c r="D15" s="68"/>
      <c r="E15" s="62"/>
    </row>
    <row r="16" spans="1:5" ht="15">
      <c r="A16" s="66" t="s">
        <v>447</v>
      </c>
      <c r="B16" s="68"/>
      <c r="C16" s="68"/>
      <c r="D16" s="68"/>
      <c r="E16" s="62"/>
    </row>
    <row r="17" spans="1:5" ht="15">
      <c r="A17" s="66" t="s">
        <v>448</v>
      </c>
      <c r="B17" s="68"/>
      <c r="C17" s="68"/>
      <c r="D17" s="68"/>
      <c r="E17" s="62"/>
    </row>
    <row r="18" spans="1:5" ht="15">
      <c r="A18" s="66" t="s">
        <v>449</v>
      </c>
      <c r="B18" s="68"/>
      <c r="C18" s="68"/>
      <c r="D18" s="68"/>
      <c r="E18" s="62"/>
    </row>
    <row r="19" spans="1:5" ht="15">
      <c r="A19" s="66" t="s">
        <v>450</v>
      </c>
      <c r="B19" s="68"/>
      <c r="C19" s="68"/>
      <c r="D19" s="68"/>
      <c r="E19" s="62"/>
    </row>
    <row r="20" spans="1:5" ht="15">
      <c r="A20" s="69" t="s">
        <v>451</v>
      </c>
      <c r="B20" s="68"/>
      <c r="C20" s="68"/>
      <c r="D20" s="68"/>
      <c r="E20" s="62"/>
    </row>
    <row r="21" spans="1:5" ht="38.25">
      <c r="A21" s="66" t="s">
        <v>452</v>
      </c>
      <c r="B21" s="68"/>
      <c r="C21" s="68"/>
      <c r="D21" s="68"/>
      <c r="E21" s="62"/>
    </row>
    <row r="22" spans="1:5" ht="15">
      <c r="A22" s="66" t="s">
        <v>453</v>
      </c>
      <c r="B22" s="68"/>
      <c r="C22" s="68"/>
      <c r="D22" s="68"/>
      <c r="E22" s="62"/>
    </row>
    <row r="23" spans="1:5" ht="15">
      <c r="A23" s="66" t="s">
        <v>454</v>
      </c>
      <c r="B23" s="68">
        <v>1</v>
      </c>
      <c r="C23" s="68"/>
      <c r="D23" s="68"/>
      <c r="E23" s="62"/>
    </row>
    <row r="24" spans="1:5" ht="15">
      <c r="A24" s="69" t="s">
        <v>455</v>
      </c>
      <c r="B24" s="68">
        <v>1</v>
      </c>
      <c r="C24" s="68"/>
      <c r="D24" s="68"/>
      <c r="E24" s="62"/>
    </row>
    <row r="25" spans="1:5" ht="15">
      <c r="A25" s="66" t="s">
        <v>456</v>
      </c>
      <c r="B25" s="68">
        <v>1</v>
      </c>
      <c r="C25" s="68"/>
      <c r="D25" s="68"/>
      <c r="E25" s="62"/>
    </row>
    <row r="26" spans="1:5" ht="15">
      <c r="A26" s="66" t="s">
        <v>457</v>
      </c>
      <c r="B26" s="68">
        <v>4</v>
      </c>
      <c r="C26" s="68"/>
      <c r="D26" s="68"/>
      <c r="E26" s="62"/>
    </row>
    <row r="27" spans="1:5" ht="25.5">
      <c r="A27" s="66" t="s">
        <v>458</v>
      </c>
      <c r="B27" s="68"/>
      <c r="C27" s="68"/>
      <c r="D27" s="68"/>
      <c r="E27" s="62"/>
    </row>
    <row r="28" spans="1:5" ht="15">
      <c r="A28" s="69" t="s">
        <v>459</v>
      </c>
      <c r="B28" s="68">
        <f>SUM(B25:B27)</f>
        <v>5</v>
      </c>
      <c r="C28" s="68"/>
      <c r="D28" s="68"/>
      <c r="E28" s="62"/>
    </row>
    <row r="29" spans="1:5" ht="25.5">
      <c r="A29" s="69" t="s">
        <v>460</v>
      </c>
      <c r="B29" s="71"/>
      <c r="C29" s="70"/>
      <c r="D29" s="70"/>
      <c r="E29" s="62"/>
    </row>
    <row r="30" spans="1:5" ht="25.5">
      <c r="A30" s="66" t="s">
        <v>461</v>
      </c>
      <c r="B30" s="68"/>
      <c r="C30" s="68"/>
      <c r="D30" s="68"/>
      <c r="E30" s="62"/>
    </row>
    <row r="31" spans="1:5" ht="38.25">
      <c r="A31" s="66" t="s">
        <v>462</v>
      </c>
      <c r="B31" s="68"/>
      <c r="C31" s="68"/>
      <c r="D31" s="68"/>
      <c r="E31" s="62"/>
    </row>
    <row r="32" spans="1:5" ht="25.5">
      <c r="A32" s="66" t="s">
        <v>463</v>
      </c>
      <c r="B32" s="68"/>
      <c r="C32" s="68"/>
      <c r="D32" s="68"/>
      <c r="E32" s="62"/>
    </row>
    <row r="33" spans="1:5" ht="15">
      <c r="A33" s="66" t="s">
        <v>464</v>
      </c>
      <c r="B33" s="68"/>
      <c r="C33" s="68"/>
      <c r="D33" s="68"/>
      <c r="E33" s="62"/>
    </row>
    <row r="34" spans="1:5" ht="38.25">
      <c r="A34" s="69" t="s">
        <v>465</v>
      </c>
      <c r="B34" s="68">
        <v>6</v>
      </c>
      <c r="C34" s="68"/>
      <c r="D34" s="68"/>
      <c r="E34" s="62"/>
    </row>
  </sheetData>
  <sheetProtection/>
  <mergeCells count="4">
    <mergeCell ref="A4:E4"/>
    <mergeCell ref="A1:B1"/>
    <mergeCell ref="A3:B3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P59" sqref="P59"/>
    </sheetView>
  </sheetViews>
  <sheetFormatPr defaultColWidth="9.140625" defaultRowHeight="15"/>
  <cols>
    <col min="1" max="1" width="43.7109375" style="0" customWidth="1"/>
    <col min="2" max="2" width="12.421875" style="0" customWidth="1"/>
    <col min="3" max="3" width="12.7109375" style="0" customWidth="1"/>
    <col min="4" max="8" width="0" style="0" hidden="1" customWidth="1"/>
    <col min="9" max="9" width="12.8515625" style="0" customWidth="1"/>
  </cols>
  <sheetData>
    <row r="2" spans="1:8" ht="15">
      <c r="A2" s="210" t="s">
        <v>615</v>
      </c>
      <c r="B2" s="210"/>
      <c r="C2" s="210"/>
      <c r="D2" s="210"/>
      <c r="E2" s="210"/>
      <c r="F2" s="210"/>
      <c r="G2" s="74"/>
      <c r="H2" s="74"/>
    </row>
    <row r="3" spans="1:8" ht="15.75">
      <c r="A3" s="216" t="s">
        <v>470</v>
      </c>
      <c r="B3" s="217"/>
      <c r="C3" s="217"/>
      <c r="D3" s="217"/>
      <c r="E3" s="217"/>
      <c r="F3" s="222"/>
      <c r="G3" s="74"/>
      <c r="H3" s="74"/>
    </row>
    <row r="4" spans="1:8" ht="16.5">
      <c r="A4" s="219" t="s">
        <v>467</v>
      </c>
      <c r="B4" s="218"/>
      <c r="C4" s="218"/>
      <c r="D4" s="218"/>
      <c r="E4" s="218"/>
      <c r="F4" s="218"/>
      <c r="G4" s="218"/>
      <c r="H4" s="218"/>
    </row>
    <row r="5" spans="1:8" ht="19.5">
      <c r="A5" s="59"/>
      <c r="B5" s="75"/>
      <c r="C5" s="75"/>
      <c r="D5" s="75"/>
      <c r="E5" s="75"/>
      <c r="F5" s="75"/>
      <c r="G5" s="75"/>
      <c r="H5" s="75"/>
    </row>
    <row r="6" spans="1:8" ht="19.5">
      <c r="A6" s="59"/>
      <c r="B6" s="75"/>
      <c r="C6" s="75"/>
      <c r="D6" s="75"/>
      <c r="E6" s="75"/>
      <c r="F6" s="75"/>
      <c r="G6" s="75"/>
      <c r="H6" s="75"/>
    </row>
    <row r="7" spans="1:8" ht="19.5">
      <c r="A7" s="59"/>
      <c r="B7" s="75"/>
      <c r="C7" s="75"/>
      <c r="D7" s="75"/>
      <c r="E7" s="75"/>
      <c r="F7" s="75"/>
      <c r="G7" s="75"/>
      <c r="H7" s="75"/>
    </row>
    <row r="9" spans="1:9" ht="38.25">
      <c r="A9" s="7" t="s">
        <v>24</v>
      </c>
      <c r="B9" s="8" t="s">
        <v>25</v>
      </c>
      <c r="C9" s="78" t="s">
        <v>607</v>
      </c>
      <c r="D9" s="78" t="s">
        <v>468</v>
      </c>
      <c r="E9" s="78" t="s">
        <v>468</v>
      </c>
      <c r="F9" s="78" t="s">
        <v>468</v>
      </c>
      <c r="G9" s="78" t="s">
        <v>468</v>
      </c>
      <c r="H9" s="78" t="s">
        <v>438</v>
      </c>
      <c r="I9" s="8" t="s">
        <v>608</v>
      </c>
    </row>
    <row r="10" spans="1:9" ht="15" hidden="1">
      <c r="A10" s="76"/>
      <c r="B10" s="76"/>
      <c r="C10" s="76"/>
      <c r="D10" s="76"/>
      <c r="E10" s="76"/>
      <c r="F10" s="76"/>
      <c r="G10" s="76"/>
      <c r="H10" s="76"/>
      <c r="I10" s="164"/>
    </row>
    <row r="11" spans="1:9" ht="15" hidden="1">
      <c r="A11" s="76"/>
      <c r="B11" s="76"/>
      <c r="C11" s="76"/>
      <c r="D11" s="76"/>
      <c r="E11" s="76"/>
      <c r="F11" s="76"/>
      <c r="G11" s="76"/>
      <c r="H11" s="76"/>
      <c r="I11" s="164"/>
    </row>
    <row r="12" spans="1:9" ht="15" hidden="1">
      <c r="A12" s="76"/>
      <c r="B12" s="76"/>
      <c r="C12" s="76"/>
      <c r="D12" s="76"/>
      <c r="E12" s="76"/>
      <c r="F12" s="76"/>
      <c r="G12" s="76"/>
      <c r="H12" s="76"/>
      <c r="I12" s="164"/>
    </row>
    <row r="13" spans="1:9" ht="15" hidden="1">
      <c r="A13" s="76"/>
      <c r="B13" s="76"/>
      <c r="C13" s="76"/>
      <c r="D13" s="76"/>
      <c r="E13" s="76"/>
      <c r="F13" s="76"/>
      <c r="G13" s="76"/>
      <c r="H13" s="76"/>
      <c r="I13" s="164"/>
    </row>
    <row r="14" spans="1:9" ht="15" hidden="1">
      <c r="A14" s="23" t="s">
        <v>165</v>
      </c>
      <c r="B14" s="17" t="s">
        <v>166</v>
      </c>
      <c r="C14" s="76"/>
      <c r="D14" s="76"/>
      <c r="E14" s="76"/>
      <c r="F14" s="76"/>
      <c r="G14" s="76"/>
      <c r="H14" s="76"/>
      <c r="I14" s="164"/>
    </row>
    <row r="15" spans="1:9" ht="15" hidden="1">
      <c r="A15" s="23"/>
      <c r="B15" s="17"/>
      <c r="C15" s="76"/>
      <c r="D15" s="76"/>
      <c r="E15" s="76"/>
      <c r="F15" s="76"/>
      <c r="G15" s="76"/>
      <c r="H15" s="76"/>
      <c r="I15" s="164"/>
    </row>
    <row r="16" spans="1:9" ht="15" hidden="1">
      <c r="A16" s="23"/>
      <c r="B16" s="17"/>
      <c r="C16" s="76"/>
      <c r="D16" s="76"/>
      <c r="E16" s="76"/>
      <c r="F16" s="76"/>
      <c r="G16" s="76"/>
      <c r="H16" s="76"/>
      <c r="I16" s="164"/>
    </row>
    <row r="17" spans="1:9" ht="15" hidden="1">
      <c r="A17" s="23"/>
      <c r="B17" s="17"/>
      <c r="C17" s="76"/>
      <c r="D17" s="76"/>
      <c r="E17" s="76"/>
      <c r="F17" s="76"/>
      <c r="G17" s="76"/>
      <c r="H17" s="76"/>
      <c r="I17" s="164"/>
    </row>
    <row r="18" spans="1:9" ht="15" hidden="1">
      <c r="A18" s="23"/>
      <c r="B18" s="17"/>
      <c r="C18" s="76"/>
      <c r="D18" s="76"/>
      <c r="E18" s="76"/>
      <c r="F18" s="76"/>
      <c r="G18" s="76"/>
      <c r="H18" s="76"/>
      <c r="I18" s="164"/>
    </row>
    <row r="19" spans="1:9" ht="15" hidden="1">
      <c r="A19" s="33" t="s">
        <v>469</v>
      </c>
      <c r="B19" s="52" t="s">
        <v>168</v>
      </c>
      <c r="C19" s="77"/>
      <c r="D19" s="77"/>
      <c r="E19" s="77"/>
      <c r="F19" s="77"/>
      <c r="G19" s="77"/>
      <c r="H19" s="77"/>
      <c r="I19" s="164"/>
    </row>
    <row r="20" spans="1:9" ht="15" hidden="1">
      <c r="A20" s="23"/>
      <c r="B20" s="17"/>
      <c r="C20" s="76"/>
      <c r="D20" s="76"/>
      <c r="E20" s="76"/>
      <c r="F20" s="76"/>
      <c r="G20" s="76"/>
      <c r="H20" s="76"/>
      <c r="I20" s="164"/>
    </row>
    <row r="21" spans="1:9" ht="15" hidden="1">
      <c r="A21" s="23"/>
      <c r="B21" s="17"/>
      <c r="C21" s="76"/>
      <c r="D21" s="76"/>
      <c r="E21" s="76"/>
      <c r="F21" s="76"/>
      <c r="G21" s="76"/>
      <c r="H21" s="76"/>
      <c r="I21" s="164"/>
    </row>
    <row r="22" spans="1:9" ht="15" hidden="1">
      <c r="A22" s="23"/>
      <c r="B22" s="17"/>
      <c r="C22" s="76"/>
      <c r="D22" s="76"/>
      <c r="E22" s="76"/>
      <c r="F22" s="76"/>
      <c r="G22" s="76"/>
      <c r="H22" s="76"/>
      <c r="I22" s="164"/>
    </row>
    <row r="23" spans="1:9" ht="15" hidden="1">
      <c r="A23" s="23"/>
      <c r="B23" s="17"/>
      <c r="C23" s="76"/>
      <c r="D23" s="76"/>
      <c r="E23" s="76"/>
      <c r="F23" s="76"/>
      <c r="G23" s="76"/>
      <c r="H23" s="76"/>
      <c r="I23" s="164"/>
    </row>
    <row r="24" spans="1:9" ht="15" hidden="1">
      <c r="A24" s="14" t="s">
        <v>169</v>
      </c>
      <c r="B24" s="17" t="s">
        <v>170</v>
      </c>
      <c r="C24" s="76"/>
      <c r="D24" s="76"/>
      <c r="E24" s="76"/>
      <c r="F24" s="76"/>
      <c r="G24" s="76"/>
      <c r="H24" s="76"/>
      <c r="I24" s="164"/>
    </row>
    <row r="25" spans="1:9" ht="15" hidden="1">
      <c r="A25" s="14"/>
      <c r="B25" s="17"/>
      <c r="C25" s="76"/>
      <c r="D25" s="76"/>
      <c r="E25" s="76"/>
      <c r="F25" s="76"/>
      <c r="G25" s="76"/>
      <c r="H25" s="76"/>
      <c r="I25" s="164"/>
    </row>
    <row r="26" spans="1:9" ht="15">
      <c r="A26" s="14" t="s">
        <v>471</v>
      </c>
      <c r="B26" s="17" t="s">
        <v>172</v>
      </c>
      <c r="C26" s="76">
        <v>236</v>
      </c>
      <c r="D26" s="76"/>
      <c r="E26" s="76"/>
      <c r="F26" s="76"/>
      <c r="G26" s="76"/>
      <c r="H26" s="76"/>
      <c r="I26" s="164">
        <v>252</v>
      </c>
    </row>
    <row r="27" spans="1:9" ht="15">
      <c r="A27" s="23" t="s">
        <v>613</v>
      </c>
      <c r="B27" s="17" t="s">
        <v>172</v>
      </c>
      <c r="C27" s="76">
        <v>0</v>
      </c>
      <c r="D27" s="76"/>
      <c r="E27" s="76"/>
      <c r="F27" s="76"/>
      <c r="G27" s="76"/>
      <c r="H27" s="76"/>
      <c r="I27" s="164">
        <v>96</v>
      </c>
    </row>
    <row r="28" spans="1:9" ht="15" hidden="1">
      <c r="A28" s="23"/>
      <c r="B28" s="17"/>
      <c r="C28" s="76"/>
      <c r="D28" s="76"/>
      <c r="E28" s="76"/>
      <c r="F28" s="76"/>
      <c r="G28" s="76"/>
      <c r="H28" s="76"/>
      <c r="I28" s="164"/>
    </row>
    <row r="29" spans="1:9" ht="15" hidden="1">
      <c r="A29" s="23"/>
      <c r="B29" s="17"/>
      <c r="C29" s="76"/>
      <c r="D29" s="76"/>
      <c r="E29" s="76"/>
      <c r="F29" s="76"/>
      <c r="G29" s="76"/>
      <c r="H29" s="76"/>
      <c r="I29" s="164"/>
    </row>
    <row r="30" spans="1:9" ht="15" hidden="1">
      <c r="A30" s="23" t="s">
        <v>173</v>
      </c>
      <c r="B30" s="17" t="s">
        <v>174</v>
      </c>
      <c r="C30" s="76"/>
      <c r="D30" s="76"/>
      <c r="E30" s="76"/>
      <c r="F30" s="76"/>
      <c r="G30" s="76"/>
      <c r="H30" s="76"/>
      <c r="I30" s="164"/>
    </row>
    <row r="31" spans="1:9" ht="15" hidden="1">
      <c r="A31" s="23"/>
      <c r="B31" s="17"/>
      <c r="C31" s="76"/>
      <c r="D31" s="76"/>
      <c r="E31" s="76"/>
      <c r="F31" s="76"/>
      <c r="G31" s="76"/>
      <c r="H31" s="76"/>
      <c r="I31" s="164"/>
    </row>
    <row r="32" spans="1:9" ht="15" hidden="1">
      <c r="A32" s="23"/>
      <c r="B32" s="17"/>
      <c r="C32" s="76"/>
      <c r="D32" s="76"/>
      <c r="E32" s="76"/>
      <c r="F32" s="76"/>
      <c r="G32" s="76"/>
      <c r="H32" s="76"/>
      <c r="I32" s="164"/>
    </row>
    <row r="33" spans="1:9" ht="25.5" hidden="1">
      <c r="A33" s="14" t="s">
        <v>175</v>
      </c>
      <c r="B33" s="17" t="s">
        <v>176</v>
      </c>
      <c r="C33" s="76"/>
      <c r="D33" s="76"/>
      <c r="E33" s="76"/>
      <c r="F33" s="76"/>
      <c r="G33" s="76"/>
      <c r="H33" s="76"/>
      <c r="I33" s="164"/>
    </row>
    <row r="34" spans="1:9" ht="15" hidden="1">
      <c r="A34" s="14"/>
      <c r="B34" s="17"/>
      <c r="C34" s="76"/>
      <c r="D34" s="76"/>
      <c r="E34" s="76"/>
      <c r="F34" s="76"/>
      <c r="G34" s="76"/>
      <c r="H34" s="76"/>
      <c r="I34" s="164"/>
    </row>
    <row r="35" spans="1:9" ht="25.5">
      <c r="A35" s="14" t="s">
        <v>177</v>
      </c>
      <c r="B35" s="17" t="s">
        <v>178</v>
      </c>
      <c r="C35" s="76">
        <v>64</v>
      </c>
      <c r="D35" s="76"/>
      <c r="E35" s="76"/>
      <c r="F35" s="76"/>
      <c r="G35" s="76"/>
      <c r="H35" s="76"/>
      <c r="I35" s="164">
        <v>94</v>
      </c>
    </row>
    <row r="36" spans="1:9" ht="15.75">
      <c r="A36" s="79" t="s">
        <v>179</v>
      </c>
      <c r="B36" s="80" t="s">
        <v>180</v>
      </c>
      <c r="C36" s="77">
        <f>SUM(C26:C35)</f>
        <v>300</v>
      </c>
      <c r="D36" s="107">
        <f aca="true" t="shared" si="0" ref="D36:I36">SUM(D26:D35)</f>
        <v>0</v>
      </c>
      <c r="E36" s="107">
        <f t="shared" si="0"/>
        <v>0</v>
      </c>
      <c r="F36" s="107">
        <f t="shared" si="0"/>
        <v>0</v>
      </c>
      <c r="G36" s="107">
        <f t="shared" si="0"/>
        <v>0</v>
      </c>
      <c r="H36" s="107">
        <f t="shared" si="0"/>
        <v>0</v>
      </c>
      <c r="I36" s="107">
        <f t="shared" si="0"/>
        <v>442</v>
      </c>
    </row>
    <row r="37" spans="1:9" ht="15.75" hidden="1">
      <c r="A37" s="81"/>
      <c r="B37" s="52"/>
      <c r="C37" s="76"/>
      <c r="D37" s="76"/>
      <c r="E37" s="76"/>
      <c r="F37" s="76"/>
      <c r="G37" s="76"/>
      <c r="H37" s="76"/>
      <c r="I37" s="164"/>
    </row>
    <row r="38" spans="1:9" ht="15.75" hidden="1">
      <c r="A38" s="81"/>
      <c r="B38" s="52"/>
      <c r="C38" s="76"/>
      <c r="D38" s="76"/>
      <c r="E38" s="76"/>
      <c r="F38" s="76"/>
      <c r="G38" s="76"/>
      <c r="H38" s="76"/>
      <c r="I38" s="164"/>
    </row>
    <row r="39" spans="1:9" s="73" customFormat="1" ht="15">
      <c r="A39" s="23" t="s">
        <v>472</v>
      </c>
      <c r="B39" s="17" t="s">
        <v>473</v>
      </c>
      <c r="C39" s="76">
        <v>7874</v>
      </c>
      <c r="D39" s="76"/>
      <c r="E39" s="76"/>
      <c r="F39" s="76"/>
      <c r="G39" s="76"/>
      <c r="H39" s="76"/>
      <c r="I39" s="180">
        <v>7874</v>
      </c>
    </row>
    <row r="40" spans="1:9" s="73" customFormat="1" ht="15">
      <c r="A40" s="23" t="s">
        <v>474</v>
      </c>
      <c r="B40" s="17" t="s">
        <v>473</v>
      </c>
      <c r="C40" s="76">
        <v>7126</v>
      </c>
      <c r="D40" s="76"/>
      <c r="E40" s="76"/>
      <c r="F40" s="76"/>
      <c r="G40" s="76"/>
      <c r="H40" s="76"/>
      <c r="I40" s="180">
        <v>7126</v>
      </c>
    </row>
    <row r="41" spans="1:9" s="73" customFormat="1" ht="15">
      <c r="A41" s="23" t="s">
        <v>614</v>
      </c>
      <c r="B41" s="17" t="s">
        <v>473</v>
      </c>
      <c r="C41" s="106"/>
      <c r="D41" s="106"/>
      <c r="E41" s="106"/>
      <c r="F41" s="106"/>
      <c r="G41" s="106"/>
      <c r="H41" s="106"/>
      <c r="I41" s="180">
        <v>2181</v>
      </c>
    </row>
    <row r="42" spans="1:9" s="165" customFormat="1" ht="15">
      <c r="A42" s="33" t="s">
        <v>181</v>
      </c>
      <c r="B42" s="52" t="s">
        <v>182</v>
      </c>
      <c r="C42" s="107">
        <f aca="true" t="shared" si="1" ref="C42:H42">SUM(C39:C40)</f>
        <v>15000</v>
      </c>
      <c r="D42" s="107">
        <f t="shared" si="1"/>
        <v>0</v>
      </c>
      <c r="E42" s="107">
        <f t="shared" si="1"/>
        <v>0</v>
      </c>
      <c r="F42" s="107">
        <f t="shared" si="1"/>
        <v>0</v>
      </c>
      <c r="G42" s="107">
        <f t="shared" si="1"/>
        <v>0</v>
      </c>
      <c r="H42" s="107">
        <f t="shared" si="1"/>
        <v>0</v>
      </c>
      <c r="I42" s="107">
        <f>SUM(I39:I41)</f>
        <v>17181</v>
      </c>
    </row>
    <row r="43" spans="1:9" ht="15" hidden="1">
      <c r="A43" s="23"/>
      <c r="B43" s="17"/>
      <c r="C43" s="76"/>
      <c r="D43" s="76"/>
      <c r="E43" s="76"/>
      <c r="F43" s="76"/>
      <c r="G43" s="76"/>
      <c r="H43" s="76"/>
      <c r="I43" s="164"/>
    </row>
    <row r="44" spans="1:9" ht="15" hidden="1">
      <c r="A44" s="23"/>
      <c r="B44" s="17"/>
      <c r="C44" s="76"/>
      <c r="D44" s="76"/>
      <c r="E44" s="76"/>
      <c r="F44" s="76"/>
      <c r="G44" s="76"/>
      <c r="H44" s="76"/>
      <c r="I44" s="164"/>
    </row>
    <row r="45" spans="1:9" ht="15" hidden="1">
      <c r="A45" s="23"/>
      <c r="B45" s="17"/>
      <c r="C45" s="76"/>
      <c r="D45" s="76"/>
      <c r="E45" s="76"/>
      <c r="F45" s="76"/>
      <c r="G45" s="76"/>
      <c r="H45" s="76"/>
      <c r="I45" s="164"/>
    </row>
    <row r="46" spans="1:9" ht="15" hidden="1">
      <c r="A46" s="23"/>
      <c r="B46" s="17"/>
      <c r="C46" s="76"/>
      <c r="D46" s="76"/>
      <c r="E46" s="76"/>
      <c r="F46" s="76"/>
      <c r="G46" s="76"/>
      <c r="H46" s="76"/>
      <c r="I46" s="164"/>
    </row>
    <row r="47" spans="1:9" ht="15" hidden="1">
      <c r="A47" s="23" t="s">
        <v>183</v>
      </c>
      <c r="B47" s="17" t="s">
        <v>184</v>
      </c>
      <c r="C47" s="76"/>
      <c r="D47" s="76"/>
      <c r="E47" s="76"/>
      <c r="F47" s="76"/>
      <c r="G47" s="76"/>
      <c r="H47" s="76"/>
      <c r="I47" s="164"/>
    </row>
    <row r="48" spans="1:9" ht="15" hidden="1">
      <c r="A48" s="23"/>
      <c r="B48" s="17"/>
      <c r="C48" s="76"/>
      <c r="D48" s="76"/>
      <c r="E48" s="76"/>
      <c r="F48" s="76"/>
      <c r="G48" s="76"/>
      <c r="H48" s="76"/>
      <c r="I48" s="164"/>
    </row>
    <row r="49" spans="1:9" ht="15" hidden="1">
      <c r="A49" s="23"/>
      <c r="B49" s="17"/>
      <c r="C49" s="76"/>
      <c r="D49" s="76"/>
      <c r="E49" s="76"/>
      <c r="F49" s="76"/>
      <c r="G49" s="76"/>
      <c r="H49" s="76"/>
      <c r="I49" s="164"/>
    </row>
    <row r="50" spans="1:9" ht="15" hidden="1">
      <c r="A50" s="23"/>
      <c r="B50" s="17"/>
      <c r="C50" s="76"/>
      <c r="D50" s="76"/>
      <c r="E50" s="76"/>
      <c r="F50" s="76"/>
      <c r="G50" s="76"/>
      <c r="H50" s="76"/>
      <c r="I50" s="164"/>
    </row>
    <row r="51" spans="1:9" ht="15">
      <c r="A51" s="23" t="s">
        <v>475</v>
      </c>
      <c r="B51" s="17" t="s">
        <v>476</v>
      </c>
      <c r="C51" s="76">
        <v>390</v>
      </c>
      <c r="D51" s="76"/>
      <c r="E51" s="76"/>
      <c r="F51" s="76"/>
      <c r="G51" s="76"/>
      <c r="H51" s="76"/>
      <c r="I51" s="164">
        <v>390</v>
      </c>
    </row>
    <row r="52" spans="1:9" s="165" customFormat="1" ht="15">
      <c r="A52" s="33" t="s">
        <v>185</v>
      </c>
      <c r="B52" s="52" t="s">
        <v>186</v>
      </c>
      <c r="C52" s="107">
        <f>SUM(C51)</f>
        <v>390</v>
      </c>
      <c r="D52" s="107"/>
      <c r="E52" s="107"/>
      <c r="F52" s="107"/>
      <c r="G52" s="107"/>
      <c r="H52" s="107"/>
      <c r="I52" s="181">
        <v>390</v>
      </c>
    </row>
    <row r="53" spans="1:9" ht="25.5">
      <c r="A53" s="23" t="s">
        <v>187</v>
      </c>
      <c r="B53" s="17" t="s">
        <v>188</v>
      </c>
      <c r="C53" s="76">
        <v>4357</v>
      </c>
      <c r="D53" s="76"/>
      <c r="E53" s="76"/>
      <c r="F53" s="76"/>
      <c r="G53" s="76"/>
      <c r="H53" s="76"/>
      <c r="I53" s="164">
        <v>4984</v>
      </c>
    </row>
    <row r="54" spans="1:9" ht="15.75">
      <c r="A54" s="79" t="s">
        <v>189</v>
      </c>
      <c r="B54" s="80" t="s">
        <v>190</v>
      </c>
      <c r="C54" s="77">
        <f>SUM(C42+C52+C53)</f>
        <v>19747</v>
      </c>
      <c r="D54" s="76"/>
      <c r="E54" s="76"/>
      <c r="F54" s="76"/>
      <c r="G54" s="76"/>
      <c r="H54" s="76"/>
      <c r="I54" s="107">
        <f>SUM(I42+I52+I53)</f>
        <v>22555</v>
      </c>
    </row>
  </sheetData>
  <sheetProtection/>
  <mergeCells count="3">
    <mergeCell ref="A4:H4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1.8515625" style="0" customWidth="1"/>
    <col min="2" max="2" width="16.421875" style="0" customWidth="1"/>
    <col min="3" max="3" width="17.00390625" style="0" customWidth="1"/>
    <col min="4" max="8" width="0" style="0" hidden="1" customWidth="1"/>
    <col min="9" max="9" width="11.8515625" style="0" customWidth="1"/>
  </cols>
  <sheetData>
    <row r="1" spans="1:8" ht="15">
      <c r="A1" s="210"/>
      <c r="B1" s="210"/>
      <c r="C1" s="210"/>
      <c r="D1" s="82"/>
      <c r="E1" s="82"/>
      <c r="F1" s="82"/>
      <c r="G1" s="82"/>
      <c r="H1" s="82"/>
    </row>
    <row r="2" spans="1:9" ht="15">
      <c r="A2" s="210" t="s">
        <v>616</v>
      </c>
      <c r="B2" s="210"/>
      <c r="C2" s="210"/>
      <c r="D2" s="210"/>
      <c r="E2" s="210"/>
      <c r="F2" s="210"/>
      <c r="G2" s="214"/>
      <c r="H2" s="214"/>
      <c r="I2" s="214"/>
    </row>
    <row r="3" spans="1:9" ht="15.75">
      <c r="A3" s="216" t="s">
        <v>470</v>
      </c>
      <c r="B3" s="217"/>
      <c r="C3" s="217"/>
      <c r="D3" s="217"/>
      <c r="E3" s="217"/>
      <c r="F3" s="222"/>
      <c r="G3" s="214"/>
      <c r="H3" s="214"/>
      <c r="I3" s="214"/>
    </row>
    <row r="4" spans="1:9" ht="16.5">
      <c r="A4" s="219" t="s">
        <v>477</v>
      </c>
      <c r="B4" s="218"/>
      <c r="C4" s="218"/>
      <c r="D4" s="218"/>
      <c r="E4" s="218"/>
      <c r="F4" s="218"/>
      <c r="G4" s="218"/>
      <c r="H4" s="218"/>
      <c r="I4" s="214"/>
    </row>
    <row r="5" spans="1:8" ht="19.5">
      <c r="A5" s="6"/>
      <c r="B5" s="82"/>
      <c r="C5" s="82"/>
      <c r="D5" s="82"/>
      <c r="E5" s="82"/>
      <c r="F5" s="82"/>
      <c r="G5" s="82"/>
      <c r="H5" s="82"/>
    </row>
    <row r="6" s="118" customFormat="1" ht="19.5">
      <c r="A6" s="6"/>
    </row>
    <row r="7" s="118" customFormat="1" ht="19.5">
      <c r="A7" s="6"/>
    </row>
    <row r="8" s="118" customFormat="1" ht="19.5">
      <c r="A8" s="6"/>
    </row>
    <row r="10" spans="1:9" ht="39">
      <c r="A10" s="7" t="s">
        <v>24</v>
      </c>
      <c r="B10" s="8" t="s">
        <v>25</v>
      </c>
      <c r="C10" s="78" t="s">
        <v>607</v>
      </c>
      <c r="D10" s="85" t="s">
        <v>468</v>
      </c>
      <c r="E10" s="85" t="s">
        <v>468</v>
      </c>
      <c r="F10" s="85" t="s">
        <v>468</v>
      </c>
      <c r="G10" s="85" t="s">
        <v>468</v>
      </c>
      <c r="H10" s="182" t="s">
        <v>438</v>
      </c>
      <c r="I10" s="15" t="s">
        <v>608</v>
      </c>
    </row>
    <row r="11" spans="1:9" ht="15" hidden="1">
      <c r="A11" s="83"/>
      <c r="B11" s="83"/>
      <c r="C11" s="83"/>
      <c r="D11" s="83"/>
      <c r="E11" s="83"/>
      <c r="F11" s="83"/>
      <c r="G11" s="83"/>
      <c r="H11" s="183"/>
      <c r="I11" s="164"/>
    </row>
    <row r="12" spans="1:9" ht="15" hidden="1">
      <c r="A12" s="83"/>
      <c r="B12" s="83"/>
      <c r="C12" s="83"/>
      <c r="D12" s="83"/>
      <c r="E12" s="83"/>
      <c r="F12" s="83"/>
      <c r="G12" s="83"/>
      <c r="H12" s="183"/>
      <c r="I12" s="164"/>
    </row>
    <row r="13" spans="1:9" ht="15" hidden="1">
      <c r="A13" s="83"/>
      <c r="B13" s="83"/>
      <c r="C13" s="83"/>
      <c r="D13" s="83"/>
      <c r="E13" s="83"/>
      <c r="F13" s="83"/>
      <c r="G13" s="83"/>
      <c r="H13" s="183"/>
      <c r="I13" s="164"/>
    </row>
    <row r="14" spans="1:9" ht="15" hidden="1">
      <c r="A14" s="83"/>
      <c r="B14" s="83"/>
      <c r="C14" s="83"/>
      <c r="D14" s="83"/>
      <c r="E14" s="83"/>
      <c r="F14" s="83"/>
      <c r="G14" s="83"/>
      <c r="H14" s="183"/>
      <c r="I14" s="164"/>
    </row>
    <row r="15" spans="1:9" ht="18.75" customHeight="1">
      <c r="A15" s="33" t="s">
        <v>478</v>
      </c>
      <c r="B15" s="52" t="s">
        <v>160</v>
      </c>
      <c r="C15" s="84">
        <v>44201</v>
      </c>
      <c r="D15" s="83"/>
      <c r="E15" s="83"/>
      <c r="F15" s="83"/>
      <c r="G15" s="83"/>
      <c r="H15" s="183"/>
      <c r="I15" s="107">
        <v>45095</v>
      </c>
    </row>
    <row r="16" spans="1:9" ht="15" hidden="1">
      <c r="A16" s="33"/>
      <c r="B16" s="52"/>
      <c r="C16" s="83"/>
      <c r="D16" s="83"/>
      <c r="E16" s="83"/>
      <c r="F16" s="83"/>
      <c r="G16" s="83"/>
      <c r="H16" s="183"/>
      <c r="I16" s="164"/>
    </row>
    <row r="17" spans="1:9" ht="15" hidden="1">
      <c r="A17" s="33"/>
      <c r="B17" s="52"/>
      <c r="C17" s="83"/>
      <c r="D17" s="83"/>
      <c r="E17" s="83"/>
      <c r="F17" s="83"/>
      <c r="G17" s="83"/>
      <c r="H17" s="183"/>
      <c r="I17" s="164"/>
    </row>
    <row r="18" spans="1:9" ht="15" hidden="1">
      <c r="A18" s="33"/>
      <c r="B18" s="52"/>
      <c r="C18" s="83"/>
      <c r="D18" s="83"/>
      <c r="E18" s="83"/>
      <c r="F18" s="83"/>
      <c r="G18" s="83"/>
      <c r="H18" s="183"/>
      <c r="I18" s="164"/>
    </row>
    <row r="19" spans="1:9" ht="15" hidden="1">
      <c r="A19" s="33"/>
      <c r="B19" s="52"/>
      <c r="C19" s="83"/>
      <c r="D19" s="83"/>
      <c r="E19" s="83"/>
      <c r="F19" s="83"/>
      <c r="G19" s="83"/>
      <c r="H19" s="183"/>
      <c r="I19" s="164"/>
    </row>
    <row r="20" spans="1:9" ht="25.5" customHeight="1">
      <c r="A20" s="33" t="s">
        <v>479</v>
      </c>
      <c r="B20" s="52" t="s">
        <v>160</v>
      </c>
      <c r="C20" s="84">
        <v>0</v>
      </c>
      <c r="D20" s="83"/>
      <c r="E20" s="83"/>
      <c r="F20" s="83"/>
      <c r="G20" s="83"/>
      <c r="H20" s="183"/>
      <c r="I20" s="164">
        <v>0</v>
      </c>
    </row>
    <row r="21" spans="1:9" ht="15">
      <c r="A21" s="83"/>
      <c r="B21" s="83"/>
      <c r="C21" s="83"/>
      <c r="D21" s="82"/>
      <c r="E21" s="82"/>
      <c r="F21" s="82"/>
      <c r="G21" s="82"/>
      <c r="H21" s="82"/>
      <c r="I21" s="164"/>
    </row>
  </sheetData>
  <sheetProtection/>
  <mergeCells count="4">
    <mergeCell ref="A1:C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55.28125" style="0" customWidth="1"/>
    <col min="2" max="2" width="10.8515625" style="0" customWidth="1"/>
    <col min="3" max="3" width="13.140625" style="0" customWidth="1"/>
    <col min="4" max="4" width="11.28125" style="0" customWidth="1"/>
  </cols>
  <sheetData>
    <row r="1" spans="1:4" ht="15">
      <c r="A1" s="210" t="s">
        <v>605</v>
      </c>
      <c r="B1" s="210"/>
      <c r="C1" s="210"/>
      <c r="D1" s="210"/>
    </row>
    <row r="2" spans="1:4" ht="18.75">
      <c r="A2" s="223" t="s">
        <v>515</v>
      </c>
      <c r="B2" s="223"/>
      <c r="C2" s="223"/>
      <c r="D2" s="223"/>
    </row>
    <row r="3" spans="1:4" ht="15.75">
      <c r="A3" s="215" t="s">
        <v>480</v>
      </c>
      <c r="B3" s="215"/>
      <c r="C3" s="215"/>
      <c r="D3" s="95"/>
    </row>
    <row r="4" spans="1:4" ht="19.5">
      <c r="A4" s="90"/>
      <c r="B4" s="91"/>
      <c r="C4" s="91"/>
      <c r="D4" s="86"/>
    </row>
    <row r="5" spans="1:4" ht="15">
      <c r="A5" s="1" t="s">
        <v>23</v>
      </c>
      <c r="B5" s="86"/>
      <c r="C5" s="86"/>
      <c r="D5" s="86"/>
    </row>
    <row r="6" spans="1:4" ht="15">
      <c r="A6" s="3" t="s">
        <v>481</v>
      </c>
      <c r="B6" s="8" t="s">
        <v>25</v>
      </c>
      <c r="C6" s="92" t="s">
        <v>482</v>
      </c>
      <c r="D6" s="86"/>
    </row>
    <row r="7" spans="1:4" ht="15">
      <c r="A7" s="26" t="s">
        <v>483</v>
      </c>
      <c r="B7" s="17" t="s">
        <v>126</v>
      </c>
      <c r="C7" s="87"/>
      <c r="D7" s="86"/>
    </row>
    <row r="8" spans="1:4" ht="15">
      <c r="A8" s="26" t="s">
        <v>484</v>
      </c>
      <c r="B8" s="17" t="s">
        <v>126</v>
      </c>
      <c r="C8" s="87"/>
      <c r="D8" s="86"/>
    </row>
    <row r="9" spans="1:4" ht="25.5">
      <c r="A9" s="26" t="s">
        <v>485</v>
      </c>
      <c r="B9" s="17" t="s">
        <v>126</v>
      </c>
      <c r="C9" s="87"/>
      <c r="D9" s="86"/>
    </row>
    <row r="10" spans="1:4" ht="15">
      <c r="A10" s="26" t="s">
        <v>486</v>
      </c>
      <c r="B10" s="17" t="s">
        <v>126</v>
      </c>
      <c r="C10" s="87"/>
      <c r="D10" s="86"/>
    </row>
    <row r="11" spans="1:4" ht="15">
      <c r="A11" s="23" t="s">
        <v>487</v>
      </c>
      <c r="B11" s="17" t="s">
        <v>126</v>
      </c>
      <c r="C11" s="87"/>
      <c r="D11" s="86"/>
    </row>
    <row r="12" spans="1:4" ht="15">
      <c r="A12" s="23" t="s">
        <v>488</v>
      </c>
      <c r="B12" s="17" t="s">
        <v>126</v>
      </c>
      <c r="C12" s="87"/>
      <c r="D12" s="86"/>
    </row>
    <row r="13" spans="1:4" ht="15">
      <c r="A13" s="33" t="s">
        <v>489</v>
      </c>
      <c r="B13" s="35" t="s">
        <v>126</v>
      </c>
      <c r="C13" s="87"/>
      <c r="D13" s="86"/>
    </row>
    <row r="14" spans="1:4" ht="15">
      <c r="A14" s="26" t="s">
        <v>490</v>
      </c>
      <c r="B14" s="17" t="s">
        <v>128</v>
      </c>
      <c r="C14" s="87"/>
      <c r="D14" s="86"/>
    </row>
    <row r="15" spans="1:4" ht="15">
      <c r="A15" s="93" t="s">
        <v>491</v>
      </c>
      <c r="B15" s="35" t="s">
        <v>128</v>
      </c>
      <c r="C15" s="87"/>
      <c r="D15" s="86"/>
    </row>
    <row r="16" spans="1:4" ht="15">
      <c r="A16" s="26" t="s">
        <v>492</v>
      </c>
      <c r="B16" s="17" t="s">
        <v>130</v>
      </c>
      <c r="C16" s="87"/>
      <c r="D16" s="86"/>
    </row>
    <row r="17" spans="1:3" ht="15">
      <c r="A17" s="26" t="s">
        <v>493</v>
      </c>
      <c r="B17" s="17" t="s">
        <v>130</v>
      </c>
      <c r="C17" s="87"/>
    </row>
    <row r="18" spans="1:3" ht="15">
      <c r="A18" s="23" t="s">
        <v>494</v>
      </c>
      <c r="B18" s="17" t="s">
        <v>130</v>
      </c>
      <c r="C18" s="87"/>
    </row>
    <row r="19" spans="1:3" ht="15">
      <c r="A19" s="23" t="s">
        <v>495</v>
      </c>
      <c r="B19" s="17" t="s">
        <v>130</v>
      </c>
      <c r="C19" s="87"/>
    </row>
    <row r="20" spans="1:3" ht="25.5">
      <c r="A20" s="23" t="s">
        <v>496</v>
      </c>
      <c r="B20" s="17" t="s">
        <v>130</v>
      </c>
      <c r="C20" s="87"/>
    </row>
    <row r="21" spans="1:3" ht="25.5">
      <c r="A21" s="24" t="s">
        <v>497</v>
      </c>
      <c r="B21" s="17" t="s">
        <v>130</v>
      </c>
      <c r="C21" s="87"/>
    </row>
    <row r="22" spans="1:3" ht="15">
      <c r="A22" s="89" t="s">
        <v>498</v>
      </c>
      <c r="B22" s="35" t="s">
        <v>130</v>
      </c>
      <c r="C22" s="87"/>
    </row>
    <row r="23" spans="1:3" ht="15">
      <c r="A23" s="26" t="s">
        <v>499</v>
      </c>
      <c r="B23" s="17" t="s">
        <v>132</v>
      </c>
      <c r="C23" s="87"/>
    </row>
    <row r="24" spans="1:3" ht="15">
      <c r="A24" s="26" t="s">
        <v>500</v>
      </c>
      <c r="B24" s="17" t="s">
        <v>132</v>
      </c>
      <c r="C24" s="87"/>
    </row>
    <row r="25" spans="1:3" ht="15">
      <c r="A25" s="89" t="s">
        <v>501</v>
      </c>
      <c r="B25" s="52" t="s">
        <v>132</v>
      </c>
      <c r="C25" s="87"/>
    </row>
    <row r="26" spans="1:3" ht="15">
      <c r="A26" s="26" t="s">
        <v>502</v>
      </c>
      <c r="B26" s="17" t="s">
        <v>134</v>
      </c>
      <c r="C26" s="87"/>
    </row>
    <row r="27" spans="1:3" ht="15">
      <c r="A27" s="26" t="s">
        <v>503</v>
      </c>
      <c r="B27" s="17" t="s">
        <v>134</v>
      </c>
      <c r="C27" s="87"/>
    </row>
    <row r="28" spans="1:3" ht="15">
      <c r="A28" s="23" t="s">
        <v>504</v>
      </c>
      <c r="B28" s="17" t="s">
        <v>134</v>
      </c>
      <c r="C28" s="87"/>
    </row>
    <row r="29" spans="1:3" ht="15">
      <c r="A29" s="23" t="s">
        <v>505</v>
      </c>
      <c r="B29" s="17" t="s">
        <v>134</v>
      </c>
      <c r="C29" s="87">
        <v>50</v>
      </c>
    </row>
    <row r="30" spans="1:3" ht="15">
      <c r="A30" s="23" t="s">
        <v>506</v>
      </c>
      <c r="B30" s="17" t="s">
        <v>134</v>
      </c>
      <c r="C30" s="87"/>
    </row>
    <row r="31" spans="1:3" ht="25.5">
      <c r="A31" s="23" t="s">
        <v>507</v>
      </c>
      <c r="B31" s="17" t="s">
        <v>134</v>
      </c>
      <c r="C31" s="87"/>
    </row>
    <row r="32" spans="1:3" ht="15">
      <c r="A32" s="23" t="s">
        <v>508</v>
      </c>
      <c r="B32" s="17" t="s">
        <v>134</v>
      </c>
      <c r="C32" s="87"/>
    </row>
    <row r="33" spans="1:3" ht="15">
      <c r="A33" s="23" t="s">
        <v>509</v>
      </c>
      <c r="B33" s="17" t="s">
        <v>134</v>
      </c>
      <c r="C33" s="87"/>
    </row>
    <row r="34" spans="1:3" ht="15">
      <c r="A34" s="23" t="s">
        <v>510</v>
      </c>
      <c r="B34" s="17" t="s">
        <v>134</v>
      </c>
      <c r="C34" s="87"/>
    </row>
    <row r="35" spans="1:3" ht="15">
      <c r="A35" s="23" t="s">
        <v>511</v>
      </c>
      <c r="B35" s="17" t="s">
        <v>134</v>
      </c>
      <c r="C35" s="87"/>
    </row>
    <row r="36" spans="1:3" ht="25.5">
      <c r="A36" s="23" t="s">
        <v>512</v>
      </c>
      <c r="B36" s="17" t="s">
        <v>134</v>
      </c>
      <c r="C36" s="87">
        <v>280</v>
      </c>
    </row>
    <row r="37" spans="1:3" ht="25.5">
      <c r="A37" s="23" t="s">
        <v>513</v>
      </c>
      <c r="B37" s="17" t="s">
        <v>134</v>
      </c>
      <c r="C37" s="87"/>
    </row>
    <row r="38" spans="1:3" ht="15">
      <c r="A38" s="89" t="s">
        <v>514</v>
      </c>
      <c r="B38" s="35" t="s">
        <v>134</v>
      </c>
      <c r="C38" s="88">
        <f>SUM(C26:C37)</f>
        <v>330</v>
      </c>
    </row>
    <row r="39" spans="1:3" ht="15.75">
      <c r="A39" s="94" t="s">
        <v>135</v>
      </c>
      <c r="B39" s="80" t="s">
        <v>136</v>
      </c>
      <c r="C39" s="88">
        <f>SUM(C38)</f>
        <v>330</v>
      </c>
    </row>
  </sheetData>
  <sheetProtection/>
  <mergeCells count="3">
    <mergeCell ref="A1:D1"/>
    <mergeCell ref="A2:D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45.421875" style="0" customWidth="1"/>
    <col min="2" max="2" width="12.57421875" style="0" customWidth="1"/>
    <col min="3" max="3" width="20.421875" style="0" customWidth="1"/>
  </cols>
  <sheetData>
    <row r="1" spans="1:3" ht="15">
      <c r="A1" s="210" t="s">
        <v>606</v>
      </c>
      <c r="B1" s="210"/>
      <c r="C1" s="210"/>
    </row>
    <row r="2" spans="1:3" ht="18.75">
      <c r="A2" s="223" t="s">
        <v>515</v>
      </c>
      <c r="B2" s="223"/>
      <c r="C2" s="223"/>
    </row>
    <row r="3" spans="1:3" ht="16.5">
      <c r="A3" s="219" t="s">
        <v>517</v>
      </c>
      <c r="B3" s="218"/>
      <c r="C3" s="218"/>
    </row>
    <row r="4" spans="1:3" ht="19.5" hidden="1">
      <c r="A4" s="59"/>
      <c r="B4" s="97"/>
      <c r="C4" s="97"/>
    </row>
    <row r="5" spans="1:3" ht="19.5" hidden="1">
      <c r="A5" s="59"/>
      <c r="B5" s="97"/>
      <c r="C5" s="97"/>
    </row>
    <row r="6" spans="1:3" ht="19.5">
      <c r="A6" s="59"/>
      <c r="B6" s="97"/>
      <c r="C6" s="97"/>
    </row>
    <row r="7" spans="1:3" ht="15">
      <c r="A7" s="1" t="s">
        <v>23</v>
      </c>
      <c r="B7" s="96"/>
      <c r="C7" s="96"/>
    </row>
    <row r="8" spans="1:3" ht="15">
      <c r="A8" s="3" t="s">
        <v>481</v>
      </c>
      <c r="B8" s="8" t="s">
        <v>25</v>
      </c>
      <c r="C8" s="92" t="s">
        <v>482</v>
      </c>
    </row>
    <row r="9" spans="1:3" ht="15" hidden="1">
      <c r="A9" s="23" t="s">
        <v>518</v>
      </c>
      <c r="B9" s="17" t="s">
        <v>144</v>
      </c>
      <c r="C9" s="98"/>
    </row>
    <row r="10" spans="1:3" ht="15" hidden="1">
      <c r="A10" s="23" t="s">
        <v>519</v>
      </c>
      <c r="B10" s="17" t="s">
        <v>144</v>
      </c>
      <c r="C10" s="98"/>
    </row>
    <row r="11" spans="1:3" ht="25.5" hidden="1">
      <c r="A11" s="23" t="s">
        <v>520</v>
      </c>
      <c r="B11" s="17" t="s">
        <v>144</v>
      </c>
      <c r="C11" s="98"/>
    </row>
    <row r="12" spans="1:3" ht="15" hidden="1">
      <c r="A12" s="23" t="s">
        <v>521</v>
      </c>
      <c r="B12" s="17" t="s">
        <v>144</v>
      </c>
      <c r="C12" s="98"/>
    </row>
    <row r="13" spans="1:3" ht="15" hidden="1">
      <c r="A13" s="23" t="s">
        <v>522</v>
      </c>
      <c r="B13" s="17" t="s">
        <v>144</v>
      </c>
      <c r="C13" s="98"/>
    </row>
    <row r="14" spans="1:3" ht="15" hidden="1">
      <c r="A14" s="23" t="s">
        <v>523</v>
      </c>
      <c r="B14" s="17" t="s">
        <v>144</v>
      </c>
      <c r="C14" s="98"/>
    </row>
    <row r="15" spans="1:3" ht="15" hidden="1">
      <c r="A15" s="23" t="s">
        <v>524</v>
      </c>
      <c r="B15" s="17" t="s">
        <v>144</v>
      </c>
      <c r="C15" s="98"/>
    </row>
    <row r="16" spans="1:3" ht="15" hidden="1">
      <c r="A16" s="23" t="s">
        <v>525</v>
      </c>
      <c r="B16" s="17" t="s">
        <v>144</v>
      </c>
      <c r="C16" s="98"/>
    </row>
    <row r="17" spans="1:3" ht="25.5" hidden="1">
      <c r="A17" s="23" t="s">
        <v>526</v>
      </c>
      <c r="B17" s="17" t="s">
        <v>144</v>
      </c>
      <c r="C17" s="98"/>
    </row>
    <row r="18" spans="1:3" ht="25.5" hidden="1">
      <c r="A18" s="23" t="s">
        <v>527</v>
      </c>
      <c r="B18" s="17" t="s">
        <v>144</v>
      </c>
      <c r="C18" s="98"/>
    </row>
    <row r="19" spans="1:3" ht="25.5" hidden="1">
      <c r="A19" s="89" t="s">
        <v>143</v>
      </c>
      <c r="B19" s="52" t="s">
        <v>144</v>
      </c>
      <c r="C19" s="98"/>
    </row>
    <row r="20" spans="1:3" ht="15" hidden="1">
      <c r="A20" s="23" t="s">
        <v>518</v>
      </c>
      <c r="B20" s="17" t="s">
        <v>146</v>
      </c>
      <c r="C20" s="98"/>
    </row>
    <row r="21" spans="1:3" ht="15" hidden="1">
      <c r="A21" s="23" t="s">
        <v>519</v>
      </c>
      <c r="B21" s="17" t="s">
        <v>146</v>
      </c>
      <c r="C21" s="98"/>
    </row>
    <row r="22" spans="1:3" ht="25.5" hidden="1">
      <c r="A22" s="23" t="s">
        <v>520</v>
      </c>
      <c r="B22" s="17" t="s">
        <v>146</v>
      </c>
      <c r="C22" s="98"/>
    </row>
    <row r="23" spans="1:3" ht="15" hidden="1">
      <c r="A23" s="23" t="s">
        <v>521</v>
      </c>
      <c r="B23" s="17" t="s">
        <v>146</v>
      </c>
      <c r="C23" s="98"/>
    </row>
    <row r="24" spans="1:3" ht="15" hidden="1">
      <c r="A24" s="23" t="s">
        <v>522</v>
      </c>
      <c r="B24" s="17" t="s">
        <v>146</v>
      </c>
      <c r="C24" s="98"/>
    </row>
    <row r="25" spans="1:3" ht="15" hidden="1">
      <c r="A25" s="23" t="s">
        <v>523</v>
      </c>
      <c r="B25" s="17" t="s">
        <v>146</v>
      </c>
      <c r="C25" s="98"/>
    </row>
    <row r="26" spans="1:3" ht="15" hidden="1">
      <c r="A26" s="23" t="s">
        <v>524</v>
      </c>
      <c r="B26" s="17" t="s">
        <v>146</v>
      </c>
      <c r="C26" s="98"/>
    </row>
    <row r="27" spans="1:3" ht="15" hidden="1">
      <c r="A27" s="23" t="s">
        <v>525</v>
      </c>
      <c r="B27" s="17" t="s">
        <v>146</v>
      </c>
      <c r="C27" s="98"/>
    </row>
    <row r="28" spans="1:3" ht="25.5" hidden="1">
      <c r="A28" s="23" t="s">
        <v>526</v>
      </c>
      <c r="B28" s="17" t="s">
        <v>146</v>
      </c>
      <c r="C28" s="98"/>
    </row>
    <row r="29" spans="1:3" ht="25.5" hidden="1">
      <c r="A29" s="23" t="s">
        <v>527</v>
      </c>
      <c r="B29" s="17" t="s">
        <v>146</v>
      </c>
      <c r="C29" s="98"/>
    </row>
    <row r="30" spans="1:3" ht="25.5" hidden="1">
      <c r="A30" s="89" t="s">
        <v>528</v>
      </c>
      <c r="B30" s="52" t="s">
        <v>146</v>
      </c>
      <c r="C30" s="99"/>
    </row>
    <row r="31" spans="1:3" ht="15">
      <c r="A31" s="23" t="s">
        <v>518</v>
      </c>
      <c r="B31" s="17" t="s">
        <v>148</v>
      </c>
      <c r="C31" s="98"/>
    </row>
    <row r="32" spans="1:3" ht="15">
      <c r="A32" s="23" t="s">
        <v>519</v>
      </c>
      <c r="B32" s="17" t="s">
        <v>148</v>
      </c>
      <c r="C32" s="98"/>
    </row>
    <row r="33" spans="1:3" ht="25.5">
      <c r="A33" s="23" t="s">
        <v>520</v>
      </c>
      <c r="B33" s="17" t="s">
        <v>148</v>
      </c>
      <c r="C33" s="98"/>
    </row>
    <row r="34" spans="1:3" ht="15">
      <c r="A34" s="23" t="s">
        <v>521</v>
      </c>
      <c r="B34" s="17" t="s">
        <v>148</v>
      </c>
      <c r="C34" s="98"/>
    </row>
    <row r="35" spans="1:3" ht="15">
      <c r="A35" s="23" t="s">
        <v>522</v>
      </c>
      <c r="B35" s="17" t="s">
        <v>148</v>
      </c>
      <c r="C35" s="98"/>
    </row>
    <row r="36" spans="1:3" ht="15">
      <c r="A36" s="23" t="s">
        <v>523</v>
      </c>
      <c r="B36" s="17" t="s">
        <v>148</v>
      </c>
      <c r="C36" s="98"/>
    </row>
    <row r="37" spans="1:3" ht="15">
      <c r="A37" s="23" t="s">
        <v>524</v>
      </c>
      <c r="B37" s="17" t="s">
        <v>148</v>
      </c>
      <c r="C37" s="98">
        <v>124</v>
      </c>
    </row>
    <row r="38" spans="1:3" ht="15">
      <c r="A38" s="23" t="s">
        <v>525</v>
      </c>
      <c r="B38" s="17" t="s">
        <v>148</v>
      </c>
      <c r="C38" s="98">
        <v>56</v>
      </c>
    </row>
    <row r="39" spans="1:3" ht="25.5">
      <c r="A39" s="23" t="s">
        <v>526</v>
      </c>
      <c r="B39" s="17" t="s">
        <v>148</v>
      </c>
      <c r="C39" s="98"/>
    </row>
    <row r="40" spans="1:3" ht="25.5">
      <c r="A40" s="23" t="s">
        <v>527</v>
      </c>
      <c r="B40" s="17" t="s">
        <v>148</v>
      </c>
      <c r="C40" s="98"/>
    </row>
    <row r="41" spans="1:3" ht="25.5">
      <c r="A41" s="89" t="s">
        <v>147</v>
      </c>
      <c r="B41" s="52" t="s">
        <v>148</v>
      </c>
      <c r="C41" s="99">
        <v>180</v>
      </c>
    </row>
    <row r="42" spans="1:3" ht="15" hidden="1">
      <c r="A42" s="23" t="s">
        <v>529</v>
      </c>
      <c r="B42" s="14" t="s">
        <v>152</v>
      </c>
      <c r="C42" s="98"/>
    </row>
    <row r="43" spans="1:3" ht="15" hidden="1">
      <c r="A43" s="23" t="s">
        <v>530</v>
      </c>
      <c r="B43" s="14" t="s">
        <v>152</v>
      </c>
      <c r="C43" s="98"/>
    </row>
    <row r="44" spans="1:3" ht="15" hidden="1">
      <c r="A44" s="23" t="s">
        <v>531</v>
      </c>
      <c r="B44" s="14" t="s">
        <v>152</v>
      </c>
      <c r="C44" s="98"/>
    </row>
    <row r="45" spans="1:3" ht="15" hidden="1">
      <c r="A45" s="14" t="s">
        <v>532</v>
      </c>
      <c r="B45" s="14" t="s">
        <v>152</v>
      </c>
      <c r="C45" s="98"/>
    </row>
    <row r="46" spans="1:3" ht="25.5" hidden="1">
      <c r="A46" s="14" t="s">
        <v>533</v>
      </c>
      <c r="B46" s="14" t="s">
        <v>152</v>
      </c>
      <c r="C46" s="98"/>
    </row>
    <row r="47" spans="1:3" ht="25.5" hidden="1">
      <c r="A47" s="14" t="s">
        <v>534</v>
      </c>
      <c r="B47" s="14" t="s">
        <v>152</v>
      </c>
      <c r="C47" s="98"/>
    </row>
    <row r="48" spans="1:3" ht="15" hidden="1">
      <c r="A48" s="23" t="s">
        <v>535</v>
      </c>
      <c r="B48" s="14" t="s">
        <v>152</v>
      </c>
      <c r="C48" s="98"/>
    </row>
    <row r="49" spans="1:3" ht="15" hidden="1">
      <c r="A49" s="23" t="s">
        <v>536</v>
      </c>
      <c r="B49" s="14" t="s">
        <v>152</v>
      </c>
      <c r="C49" s="98"/>
    </row>
    <row r="50" spans="1:3" ht="15" hidden="1">
      <c r="A50" s="23" t="s">
        <v>537</v>
      </c>
      <c r="B50" s="14" t="s">
        <v>152</v>
      </c>
      <c r="C50" s="98"/>
    </row>
    <row r="51" spans="1:3" ht="15" hidden="1">
      <c r="A51" s="23" t="s">
        <v>538</v>
      </c>
      <c r="B51" s="14" t="s">
        <v>152</v>
      </c>
      <c r="C51" s="98"/>
    </row>
    <row r="52" spans="1:3" ht="25.5" hidden="1">
      <c r="A52" s="89" t="s">
        <v>539</v>
      </c>
      <c r="B52" s="52" t="s">
        <v>152</v>
      </c>
      <c r="C52" s="98"/>
    </row>
    <row r="53" spans="1:3" ht="15">
      <c r="A53" s="23" t="s">
        <v>529</v>
      </c>
      <c r="B53" s="14" t="s">
        <v>158</v>
      </c>
      <c r="C53" s="98"/>
    </row>
    <row r="54" spans="1:3" ht="15">
      <c r="A54" s="23" t="s">
        <v>530</v>
      </c>
      <c r="B54" s="14" t="s">
        <v>158</v>
      </c>
      <c r="C54" s="98">
        <v>99</v>
      </c>
    </row>
    <row r="55" spans="1:3" ht="15">
      <c r="A55" s="23" t="s">
        <v>531</v>
      </c>
      <c r="B55" s="14" t="s">
        <v>158</v>
      </c>
      <c r="C55" s="98"/>
    </row>
    <row r="56" spans="1:3" ht="15">
      <c r="A56" s="14" t="s">
        <v>532</v>
      </c>
      <c r="B56" s="14" t="s">
        <v>158</v>
      </c>
      <c r="C56" s="98"/>
    </row>
    <row r="57" spans="1:3" ht="25.5">
      <c r="A57" s="14" t="s">
        <v>533</v>
      </c>
      <c r="B57" s="14" t="s">
        <v>158</v>
      </c>
      <c r="C57" s="98"/>
    </row>
    <row r="58" spans="1:3" ht="25.5">
      <c r="A58" s="14" t="s">
        <v>534</v>
      </c>
      <c r="B58" s="14" t="s">
        <v>158</v>
      </c>
      <c r="C58" s="98"/>
    </row>
    <row r="59" spans="1:3" ht="15">
      <c r="A59" s="23" t="s">
        <v>535</v>
      </c>
      <c r="B59" s="14" t="s">
        <v>158</v>
      </c>
      <c r="C59" s="98"/>
    </row>
    <row r="60" spans="1:3" ht="15">
      <c r="A60" s="23" t="s">
        <v>540</v>
      </c>
      <c r="B60" s="14" t="s">
        <v>158</v>
      </c>
      <c r="C60" s="98"/>
    </row>
    <row r="61" spans="1:3" ht="15">
      <c r="A61" s="23" t="s">
        <v>537</v>
      </c>
      <c r="B61" s="14" t="s">
        <v>158</v>
      </c>
      <c r="C61" s="98"/>
    </row>
    <row r="62" spans="1:3" ht="15">
      <c r="A62" s="23" t="s">
        <v>538</v>
      </c>
      <c r="B62" s="14" t="s">
        <v>158</v>
      </c>
      <c r="C62" s="98"/>
    </row>
    <row r="63" spans="1:3" ht="25.5">
      <c r="A63" s="33" t="s">
        <v>541</v>
      </c>
      <c r="B63" s="52" t="s">
        <v>158</v>
      </c>
      <c r="C63" s="99">
        <f>SUM(C53:C62)</f>
        <v>99</v>
      </c>
    </row>
  </sheetData>
  <sheetProtection/>
  <mergeCells count="3">
    <mergeCell ref="A3:C3"/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9.8515625" style="0" customWidth="1"/>
    <col min="2" max="2" width="10.8515625" style="0" customWidth="1"/>
    <col min="3" max="3" width="17.7109375" style="0" customWidth="1"/>
    <col min="4" max="4" width="13.8515625" style="104" customWidth="1"/>
  </cols>
  <sheetData>
    <row r="1" spans="1:3" ht="15">
      <c r="A1" s="210"/>
      <c r="B1" s="210"/>
      <c r="C1" s="210"/>
    </row>
    <row r="2" spans="1:4" ht="15">
      <c r="A2" s="210" t="s">
        <v>634</v>
      </c>
      <c r="B2" s="210"/>
      <c r="C2" s="210"/>
      <c r="D2" s="214"/>
    </row>
    <row r="3" spans="1:4" ht="18.75">
      <c r="A3" s="223" t="s">
        <v>515</v>
      </c>
      <c r="B3" s="223"/>
      <c r="C3" s="223"/>
      <c r="D3" s="214"/>
    </row>
    <row r="4" spans="1:3" ht="15" hidden="1">
      <c r="A4" s="100"/>
      <c r="B4" s="100"/>
      <c r="C4" s="100"/>
    </row>
    <row r="5" spans="1:3" ht="15.75" hidden="1">
      <c r="A5" s="224" t="s">
        <v>516</v>
      </c>
      <c r="B5" s="218"/>
      <c r="C5" s="218"/>
    </row>
    <row r="6" spans="1:4" ht="16.5">
      <c r="A6" s="219" t="s">
        <v>542</v>
      </c>
      <c r="B6" s="218"/>
      <c r="C6" s="218"/>
      <c r="D6" s="214"/>
    </row>
    <row r="7" spans="1:3" ht="19.5">
      <c r="A7" s="59"/>
      <c r="B7" s="101"/>
      <c r="C7" s="101"/>
    </row>
    <row r="8" spans="1:3" ht="19.5">
      <c r="A8" s="59"/>
      <c r="B8" s="101"/>
      <c r="C8" s="101"/>
    </row>
    <row r="9" spans="1:3" ht="19.5">
      <c r="A9" s="59"/>
      <c r="B9" s="101"/>
      <c r="C9" s="101"/>
    </row>
    <row r="10" spans="1:3" ht="19.5">
      <c r="A10" s="59"/>
      <c r="B10" s="101"/>
      <c r="C10" s="101"/>
    </row>
    <row r="11" spans="1:3" ht="15">
      <c r="A11" s="1" t="s">
        <v>23</v>
      </c>
      <c r="B11" s="100"/>
      <c r="C11" s="100"/>
    </row>
    <row r="12" spans="1:4" ht="42.75">
      <c r="A12" s="3" t="s">
        <v>481</v>
      </c>
      <c r="B12" s="8" t="s">
        <v>25</v>
      </c>
      <c r="C12" s="192" t="s">
        <v>482</v>
      </c>
      <c r="D12" s="193" t="s">
        <v>617</v>
      </c>
    </row>
    <row r="13" spans="1:4" ht="15" hidden="1">
      <c r="A13" s="23" t="s">
        <v>543</v>
      </c>
      <c r="B13" s="17" t="s">
        <v>280</v>
      </c>
      <c r="C13" s="102"/>
      <c r="D13" s="107"/>
    </row>
    <row r="14" spans="1:4" ht="15" hidden="1">
      <c r="A14" s="23" t="s">
        <v>544</v>
      </c>
      <c r="B14" s="17" t="s">
        <v>280</v>
      </c>
      <c r="C14" s="102"/>
      <c r="D14" s="107"/>
    </row>
    <row r="15" spans="1:4" ht="25.5" hidden="1">
      <c r="A15" s="23" t="s">
        <v>545</v>
      </c>
      <c r="B15" s="17" t="s">
        <v>280</v>
      </c>
      <c r="C15" s="102"/>
      <c r="D15" s="107"/>
    </row>
    <row r="16" spans="1:4" ht="15" hidden="1">
      <c r="A16" s="23" t="s">
        <v>546</v>
      </c>
      <c r="B16" s="17" t="s">
        <v>280</v>
      </c>
      <c r="C16" s="102"/>
      <c r="D16" s="107"/>
    </row>
    <row r="17" spans="1:4" ht="15" hidden="1">
      <c r="A17" s="23" t="s">
        <v>547</v>
      </c>
      <c r="B17" s="17" t="s">
        <v>280</v>
      </c>
      <c r="C17" s="102"/>
      <c r="D17" s="107"/>
    </row>
    <row r="18" spans="1:4" ht="15" hidden="1">
      <c r="A18" s="23" t="s">
        <v>548</v>
      </c>
      <c r="B18" s="17" t="s">
        <v>280</v>
      </c>
      <c r="C18" s="102"/>
      <c r="D18" s="107"/>
    </row>
    <row r="19" spans="1:4" ht="15" hidden="1">
      <c r="A19" s="23" t="s">
        <v>549</v>
      </c>
      <c r="B19" s="17" t="s">
        <v>280</v>
      </c>
      <c r="C19" s="102"/>
      <c r="D19" s="107"/>
    </row>
    <row r="20" spans="1:4" ht="15" hidden="1">
      <c r="A20" s="23" t="s">
        <v>550</v>
      </c>
      <c r="B20" s="17" t="s">
        <v>280</v>
      </c>
      <c r="C20" s="102"/>
      <c r="D20" s="107"/>
    </row>
    <row r="21" spans="1:4" ht="15" hidden="1">
      <c r="A21" s="23" t="s">
        <v>551</v>
      </c>
      <c r="B21" s="17" t="s">
        <v>280</v>
      </c>
      <c r="C21" s="102"/>
      <c r="D21" s="107"/>
    </row>
    <row r="22" spans="1:4" ht="15" hidden="1">
      <c r="A22" s="23" t="s">
        <v>552</v>
      </c>
      <c r="B22" s="17" t="s">
        <v>280</v>
      </c>
      <c r="C22" s="102"/>
      <c r="D22" s="107"/>
    </row>
    <row r="23" spans="1:4" ht="25.5" hidden="1">
      <c r="A23" s="18" t="s">
        <v>279</v>
      </c>
      <c r="B23" s="52" t="s">
        <v>280</v>
      </c>
      <c r="C23" s="102"/>
      <c r="D23" s="107"/>
    </row>
    <row r="24" spans="1:4" ht="15" hidden="1">
      <c r="A24" s="23" t="s">
        <v>543</v>
      </c>
      <c r="B24" s="17" t="s">
        <v>282</v>
      </c>
      <c r="C24" s="102"/>
      <c r="D24" s="107"/>
    </row>
    <row r="25" spans="1:4" ht="15" hidden="1">
      <c r="A25" s="23" t="s">
        <v>544</v>
      </c>
      <c r="B25" s="17" t="s">
        <v>282</v>
      </c>
      <c r="C25" s="102"/>
      <c r="D25" s="107"/>
    </row>
    <row r="26" spans="1:4" ht="25.5" hidden="1">
      <c r="A26" s="23" t="s">
        <v>545</v>
      </c>
      <c r="B26" s="17" t="s">
        <v>282</v>
      </c>
      <c r="C26" s="102"/>
      <c r="D26" s="107"/>
    </row>
    <row r="27" spans="1:4" ht="15" hidden="1">
      <c r="A27" s="23" t="s">
        <v>546</v>
      </c>
      <c r="B27" s="17" t="s">
        <v>282</v>
      </c>
      <c r="C27" s="102"/>
      <c r="D27" s="107"/>
    </row>
    <row r="28" spans="1:4" ht="15" hidden="1">
      <c r="A28" s="23" t="s">
        <v>547</v>
      </c>
      <c r="B28" s="17" t="s">
        <v>282</v>
      </c>
      <c r="C28" s="102"/>
      <c r="D28" s="107"/>
    </row>
    <row r="29" spans="1:4" ht="15" hidden="1">
      <c r="A29" s="23" t="s">
        <v>548</v>
      </c>
      <c r="B29" s="17" t="s">
        <v>282</v>
      </c>
      <c r="C29" s="102"/>
      <c r="D29" s="107"/>
    </row>
    <row r="30" spans="1:4" ht="15" hidden="1">
      <c r="A30" s="23" t="s">
        <v>549</v>
      </c>
      <c r="B30" s="17" t="s">
        <v>282</v>
      </c>
      <c r="C30" s="102"/>
      <c r="D30" s="107"/>
    </row>
    <row r="31" spans="1:4" ht="15" hidden="1">
      <c r="A31" s="23" t="s">
        <v>550</v>
      </c>
      <c r="B31" s="17" t="s">
        <v>282</v>
      </c>
      <c r="C31" s="102"/>
      <c r="D31" s="107"/>
    </row>
    <row r="32" spans="1:4" ht="15" hidden="1">
      <c r="A32" s="23" t="s">
        <v>551</v>
      </c>
      <c r="B32" s="17" t="s">
        <v>282</v>
      </c>
      <c r="C32" s="102"/>
      <c r="D32" s="107"/>
    </row>
    <row r="33" spans="1:4" ht="15" hidden="1">
      <c r="A33" s="23" t="s">
        <v>552</v>
      </c>
      <c r="B33" s="17" t="s">
        <v>282</v>
      </c>
      <c r="C33" s="102"/>
      <c r="D33" s="107"/>
    </row>
    <row r="34" spans="1:4" ht="25.5" hidden="1">
      <c r="A34" s="18" t="s">
        <v>553</v>
      </c>
      <c r="B34" s="52" t="s">
        <v>282</v>
      </c>
      <c r="C34" s="102"/>
      <c r="D34" s="107"/>
    </row>
    <row r="35" spans="1:4" ht="15" hidden="1">
      <c r="A35" s="23" t="s">
        <v>543</v>
      </c>
      <c r="B35" s="17" t="s">
        <v>284</v>
      </c>
      <c r="C35" s="102"/>
      <c r="D35" s="107"/>
    </row>
    <row r="36" spans="1:4" ht="15" hidden="1">
      <c r="A36" s="23" t="s">
        <v>544</v>
      </c>
      <c r="B36" s="17" t="s">
        <v>284</v>
      </c>
      <c r="C36" s="102"/>
      <c r="D36" s="107"/>
    </row>
    <row r="37" spans="1:4" ht="25.5" hidden="1">
      <c r="A37" s="23" t="s">
        <v>545</v>
      </c>
      <c r="B37" s="17" t="s">
        <v>284</v>
      </c>
      <c r="C37" s="102"/>
      <c r="D37" s="107"/>
    </row>
    <row r="38" spans="1:4" ht="15" hidden="1">
      <c r="A38" s="23" t="s">
        <v>546</v>
      </c>
      <c r="B38" s="17" t="s">
        <v>284</v>
      </c>
      <c r="C38" s="102"/>
      <c r="D38" s="107"/>
    </row>
    <row r="39" spans="1:4" ht="15" hidden="1">
      <c r="A39" s="23" t="s">
        <v>547</v>
      </c>
      <c r="B39" s="17" t="s">
        <v>284</v>
      </c>
      <c r="C39" s="102"/>
      <c r="D39" s="107"/>
    </row>
    <row r="40" spans="1:4" ht="15" hidden="1">
      <c r="A40" s="23" t="s">
        <v>548</v>
      </c>
      <c r="B40" s="17" t="s">
        <v>284</v>
      </c>
      <c r="C40" s="102"/>
      <c r="D40" s="107"/>
    </row>
    <row r="41" spans="1:4" ht="15" hidden="1">
      <c r="A41" s="23" t="s">
        <v>549</v>
      </c>
      <c r="B41" s="17" t="s">
        <v>284</v>
      </c>
      <c r="C41" s="102"/>
      <c r="D41" s="107"/>
    </row>
    <row r="42" spans="1:4" ht="15" hidden="1">
      <c r="A42" s="23" t="s">
        <v>550</v>
      </c>
      <c r="B42" s="17" t="s">
        <v>284</v>
      </c>
      <c r="C42" s="102"/>
      <c r="D42" s="107"/>
    </row>
    <row r="43" spans="1:4" ht="15" hidden="1">
      <c r="A43" s="23" t="s">
        <v>551</v>
      </c>
      <c r="B43" s="17" t="s">
        <v>284</v>
      </c>
      <c r="C43" s="102"/>
      <c r="D43" s="107"/>
    </row>
    <row r="44" spans="1:4" ht="15" hidden="1">
      <c r="A44" s="23" t="s">
        <v>552</v>
      </c>
      <c r="B44" s="17" t="s">
        <v>284</v>
      </c>
      <c r="C44" s="102"/>
      <c r="D44" s="107"/>
    </row>
    <row r="45" spans="1:4" ht="25.5" hidden="1">
      <c r="A45" s="18" t="s">
        <v>554</v>
      </c>
      <c r="B45" s="52" t="s">
        <v>284</v>
      </c>
      <c r="C45" s="102"/>
      <c r="D45" s="107"/>
    </row>
    <row r="46" spans="1:4" ht="15" hidden="1">
      <c r="A46" s="23" t="s">
        <v>543</v>
      </c>
      <c r="B46" s="17" t="s">
        <v>292</v>
      </c>
      <c r="C46" s="102"/>
      <c r="D46" s="107"/>
    </row>
    <row r="47" spans="1:4" ht="15" hidden="1">
      <c r="A47" s="23" t="s">
        <v>544</v>
      </c>
      <c r="B47" s="17" t="s">
        <v>292</v>
      </c>
      <c r="C47" s="102"/>
      <c r="D47" s="107"/>
    </row>
    <row r="48" spans="1:4" ht="25.5" hidden="1">
      <c r="A48" s="23" t="s">
        <v>545</v>
      </c>
      <c r="B48" s="17" t="s">
        <v>292</v>
      </c>
      <c r="C48" s="102"/>
      <c r="D48" s="107"/>
    </row>
    <row r="49" spans="1:4" ht="15" hidden="1">
      <c r="A49" s="23" t="s">
        <v>546</v>
      </c>
      <c r="B49" s="17" t="s">
        <v>292</v>
      </c>
      <c r="C49" s="102"/>
      <c r="D49" s="107"/>
    </row>
    <row r="50" spans="1:4" ht="15" hidden="1">
      <c r="A50" s="23" t="s">
        <v>547</v>
      </c>
      <c r="B50" s="17" t="s">
        <v>292</v>
      </c>
      <c r="C50" s="102"/>
      <c r="D50" s="107"/>
    </row>
    <row r="51" spans="1:4" ht="15" hidden="1">
      <c r="A51" s="23" t="s">
        <v>548</v>
      </c>
      <c r="B51" s="17" t="s">
        <v>292</v>
      </c>
      <c r="C51" s="102"/>
      <c r="D51" s="107"/>
    </row>
    <row r="52" spans="1:4" ht="15" hidden="1">
      <c r="A52" s="23" t="s">
        <v>549</v>
      </c>
      <c r="B52" s="17" t="s">
        <v>292</v>
      </c>
      <c r="C52" s="102"/>
      <c r="D52" s="107"/>
    </row>
    <row r="53" spans="1:4" ht="15" hidden="1">
      <c r="A53" s="23" t="s">
        <v>550</v>
      </c>
      <c r="B53" s="17" t="s">
        <v>292</v>
      </c>
      <c r="C53" s="102"/>
      <c r="D53" s="107"/>
    </row>
    <row r="54" spans="1:4" ht="15" hidden="1">
      <c r="A54" s="23" t="s">
        <v>551</v>
      </c>
      <c r="B54" s="17" t="s">
        <v>292</v>
      </c>
      <c r="C54" s="102"/>
      <c r="D54" s="107"/>
    </row>
    <row r="55" spans="1:4" ht="15" hidden="1">
      <c r="A55" s="23" t="s">
        <v>552</v>
      </c>
      <c r="B55" s="17" t="s">
        <v>292</v>
      </c>
      <c r="C55" s="102"/>
      <c r="D55" s="107"/>
    </row>
    <row r="56" spans="1:4" ht="25.5" hidden="1">
      <c r="A56" s="18" t="s">
        <v>555</v>
      </c>
      <c r="B56" s="52" t="s">
        <v>292</v>
      </c>
      <c r="C56" s="102"/>
      <c r="D56" s="107"/>
    </row>
    <row r="57" spans="1:4" ht="15" hidden="1">
      <c r="A57" s="23" t="s">
        <v>556</v>
      </c>
      <c r="B57" s="17" t="s">
        <v>294</v>
      </c>
      <c r="C57" s="102"/>
      <c r="D57" s="107"/>
    </row>
    <row r="58" spans="1:4" ht="15" hidden="1">
      <c r="A58" s="23" t="s">
        <v>544</v>
      </c>
      <c r="B58" s="17" t="s">
        <v>294</v>
      </c>
      <c r="C58" s="102"/>
      <c r="D58" s="107"/>
    </row>
    <row r="59" spans="1:4" ht="25.5" hidden="1">
      <c r="A59" s="23" t="s">
        <v>545</v>
      </c>
      <c r="B59" s="17" t="s">
        <v>294</v>
      </c>
      <c r="C59" s="102"/>
      <c r="D59" s="107"/>
    </row>
    <row r="60" spans="1:4" ht="15" hidden="1">
      <c r="A60" s="23" t="s">
        <v>546</v>
      </c>
      <c r="B60" s="17" t="s">
        <v>294</v>
      </c>
      <c r="C60" s="102"/>
      <c r="D60" s="107"/>
    </row>
    <row r="61" spans="1:4" ht="15" hidden="1">
      <c r="A61" s="23" t="s">
        <v>547</v>
      </c>
      <c r="B61" s="17" t="s">
        <v>294</v>
      </c>
      <c r="C61" s="102"/>
      <c r="D61" s="107"/>
    </row>
    <row r="62" spans="1:4" ht="15" hidden="1">
      <c r="A62" s="23" t="s">
        <v>548</v>
      </c>
      <c r="B62" s="17" t="s">
        <v>294</v>
      </c>
      <c r="C62" s="102"/>
      <c r="D62" s="107"/>
    </row>
    <row r="63" spans="1:4" ht="15" hidden="1">
      <c r="A63" s="23" t="s">
        <v>549</v>
      </c>
      <c r="B63" s="17" t="s">
        <v>294</v>
      </c>
      <c r="C63" s="102"/>
      <c r="D63" s="107"/>
    </row>
    <row r="64" spans="1:4" ht="15" hidden="1">
      <c r="A64" s="23" t="s">
        <v>550</v>
      </c>
      <c r="B64" s="17" t="s">
        <v>294</v>
      </c>
      <c r="C64" s="102"/>
      <c r="D64" s="107"/>
    </row>
    <row r="65" spans="1:4" ht="15" hidden="1">
      <c r="A65" s="23" t="s">
        <v>551</v>
      </c>
      <c r="B65" s="17" t="s">
        <v>294</v>
      </c>
      <c r="C65" s="102"/>
      <c r="D65" s="107"/>
    </row>
    <row r="66" spans="1:4" ht="15" hidden="1">
      <c r="A66" s="23" t="s">
        <v>552</v>
      </c>
      <c r="B66" s="17" t="s">
        <v>294</v>
      </c>
      <c r="C66" s="102"/>
      <c r="D66" s="107"/>
    </row>
    <row r="67" spans="1:4" ht="25.5" hidden="1">
      <c r="A67" s="18" t="s">
        <v>557</v>
      </c>
      <c r="B67" s="52" t="s">
        <v>294</v>
      </c>
      <c r="C67" s="102"/>
      <c r="D67" s="107"/>
    </row>
    <row r="68" spans="1:4" s="73" customFormat="1" ht="15">
      <c r="A68" s="14" t="s">
        <v>621</v>
      </c>
      <c r="B68" s="17" t="s">
        <v>366</v>
      </c>
      <c r="C68" s="106"/>
      <c r="D68" s="106">
        <v>500</v>
      </c>
    </row>
    <row r="69" spans="1:4" s="118" customFormat="1" ht="15">
      <c r="A69" s="18" t="s">
        <v>620</v>
      </c>
      <c r="B69" s="52" t="s">
        <v>622</v>
      </c>
      <c r="C69" s="106"/>
      <c r="D69" s="107">
        <v>500</v>
      </c>
    </row>
    <row r="70" spans="1:4" s="73" customFormat="1" ht="15">
      <c r="A70" s="14" t="s">
        <v>287</v>
      </c>
      <c r="B70" s="17" t="s">
        <v>288</v>
      </c>
      <c r="C70" s="106"/>
      <c r="D70" s="106">
        <v>2950</v>
      </c>
    </row>
    <row r="71" spans="1:4" s="73" customFormat="1" ht="25.5">
      <c r="A71" s="14" t="s">
        <v>618</v>
      </c>
      <c r="B71" s="17" t="s">
        <v>292</v>
      </c>
      <c r="C71" s="106"/>
      <c r="D71" s="106">
        <v>77</v>
      </c>
    </row>
    <row r="72" spans="1:4" ht="15">
      <c r="A72" s="23" t="s">
        <v>543</v>
      </c>
      <c r="B72" s="17" t="s">
        <v>296</v>
      </c>
      <c r="C72" s="102">
        <v>17966</v>
      </c>
      <c r="D72" s="106">
        <v>17966</v>
      </c>
    </row>
    <row r="73" spans="1:4" s="165" customFormat="1" ht="15">
      <c r="A73" s="33" t="s">
        <v>619</v>
      </c>
      <c r="B73" s="52" t="s">
        <v>298</v>
      </c>
      <c r="C73" s="107">
        <f>SUM(C70:C72)</f>
        <v>17966</v>
      </c>
      <c r="D73" s="107">
        <f>SUM(D70:D72)</f>
        <v>20993</v>
      </c>
    </row>
    <row r="74" spans="1:4" ht="25.5">
      <c r="A74" s="23" t="s">
        <v>623</v>
      </c>
      <c r="B74" s="17" t="s">
        <v>372</v>
      </c>
      <c r="C74" s="102">
        <v>6751</v>
      </c>
      <c r="D74" s="106">
        <v>6752</v>
      </c>
    </row>
    <row r="75" spans="1:4" s="165" customFormat="1" ht="15">
      <c r="A75" s="33" t="s">
        <v>624</v>
      </c>
      <c r="B75" s="52" t="s">
        <v>625</v>
      </c>
      <c r="C75" s="107">
        <v>6751</v>
      </c>
      <c r="D75" s="107">
        <v>6752</v>
      </c>
    </row>
    <row r="76" spans="1:4" s="185" customFormat="1" ht="15">
      <c r="A76" s="187"/>
      <c r="B76" s="188"/>
      <c r="C76" s="189"/>
      <c r="D76" s="189"/>
    </row>
    <row r="77" spans="1:4" s="186" customFormat="1" ht="15">
      <c r="A77" s="187"/>
      <c r="B77" s="188"/>
      <c r="C77" s="189"/>
      <c r="D77" s="189"/>
    </row>
    <row r="78" spans="1:4" s="186" customFormat="1" ht="15">
      <c r="A78" s="187"/>
      <c r="B78" s="188"/>
      <c r="C78" s="189"/>
      <c r="D78" s="189"/>
    </row>
    <row r="79" spans="1:4" s="186" customFormat="1" ht="15">
      <c r="A79" s="187"/>
      <c r="B79" s="188"/>
      <c r="C79" s="189"/>
      <c r="D79" s="189"/>
    </row>
    <row r="80" spans="1:4" s="186" customFormat="1" ht="15">
      <c r="A80" s="187"/>
      <c r="B80" s="188"/>
      <c r="C80" s="189"/>
      <c r="D80" s="189"/>
    </row>
    <row r="81" spans="1:4" s="186" customFormat="1" ht="15">
      <c r="A81" s="187"/>
      <c r="B81" s="188"/>
      <c r="C81" s="189"/>
      <c r="D81" s="189"/>
    </row>
    <row r="82" spans="1:4" s="186" customFormat="1" ht="15">
      <c r="A82" s="190"/>
      <c r="B82" s="191"/>
      <c r="C82" s="48"/>
      <c r="D82" s="189"/>
    </row>
  </sheetData>
  <sheetProtection/>
  <mergeCells count="5">
    <mergeCell ref="A5:C5"/>
    <mergeCell ref="A1:C1"/>
    <mergeCell ref="A2:D2"/>
    <mergeCell ref="A3:D3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2014-10-02T10:03:28Z</cp:lastPrinted>
  <dcterms:created xsi:type="dcterms:W3CDTF">2014-02-26T11:50:24Z</dcterms:created>
  <dcterms:modified xsi:type="dcterms:W3CDTF">2014-10-06T08:22:30Z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