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4"/>
  </bookViews>
  <sheets>
    <sheet name="01" sheetId="1" r:id="rId1"/>
    <sheet name="02" sheetId="2" r:id="rId2"/>
    <sheet name="04" sheetId="3" r:id="rId3"/>
    <sheet name="05" sheetId="4" r:id="rId4"/>
    <sheet name="kiemelt" sheetId="5" r:id="rId5"/>
    <sheet name="Munka1" sheetId="6" r:id="rId6"/>
  </sheets>
  <definedNames>
    <definedName name="_xlnm.Print_Area" localSheetId="0">'01'!$A$1:$I$42</definedName>
    <definedName name="_xlnm.Print_Area" localSheetId="1">'02'!$A$1:$G$18</definedName>
    <definedName name="_xlnm.Print_Area" localSheetId="2">'04'!$A$1:$G$12</definedName>
    <definedName name="_xlnm.Print_Area">'01'!$A$3:$AF$63</definedName>
  </definedNames>
  <calcPr fullCalcOnLoad="1"/>
</workbook>
</file>

<file path=xl/sharedStrings.xml><?xml version="1.0" encoding="utf-8"?>
<sst xmlns="http://schemas.openxmlformats.org/spreadsheetml/2006/main" count="246" uniqueCount="153">
  <si>
    <t>01 - K1-K8. Költségvetési kiadások</t>
  </si>
  <si>
    <t>Megnevezés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</si>
  <si>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</si>
  <si>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</si>
  <si>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</si>
  <si>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</si>
  <si>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</si>
  <si>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</si>
  <si>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Teljesítés</t>
  </si>
  <si>
    <t>01</t>
  </si>
  <si>
    <t>Törvény szerinti illetmények, munkabérek (K1101)</t>
  </si>
  <si>
    <t>02</t>
  </si>
  <si>
    <t>Normatív jutalmak (K1102)</t>
  </si>
  <si>
    <t>04</t>
  </si>
  <si>
    <t>Készenléti, ügyeleti, helyettesítési díj, túlóra, túlszolgálat (K1104)</t>
  </si>
  <si>
    <t>06</t>
  </si>
  <si>
    <t>Jubileumi jutalom (K1106)</t>
  </si>
  <si>
    <t>07</t>
  </si>
  <si>
    <t>Béren kívüli juttatások (K1107)</t>
  </si>
  <si>
    <t>09</t>
  </si>
  <si>
    <t>Közlekedési költségtérítés (K1109)</t>
  </si>
  <si>
    <t>10</t>
  </si>
  <si>
    <t>Egyéb költségtérítések (K1110)</t>
  </si>
  <si>
    <t>13</t>
  </si>
  <si>
    <t>Foglalkoztatottak egyéb személyi juttatásai (&gt;=14) (K1113)</t>
  </si>
  <si>
    <t>14</t>
  </si>
  <si>
    <t>ebből:biztosítási díjak (K1113)</t>
  </si>
  <si>
    <t>15</t>
  </si>
  <si>
    <t>Foglalkoztatottak személyi juttatásai (=01+…+13) (K11)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</si>
  <si>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</si>
  <si>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</si>
  <si>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</si>
  <si>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</si>
  <si>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</si>
  <si>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</si>
  <si>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</si>
  <si>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</si>
  <si>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</si>
  <si>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</si>
  <si>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</si>
  <si>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</si>
  <si>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</si>
  <si>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</si>
  <si>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25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</si>
  <si>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</si>
  <si>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</si>
  <si>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</si>
  <si>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</si>
  <si>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</si>
  <si>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</si>
  <si>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</si>
  <si>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</si>
  <si>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</si>
  <si>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</si>
  <si>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</si>
  <si>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</si>
  <si>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</si>
  <si>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</si>
  <si>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</si>
  <si>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</si>
  <si>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</si>
  <si>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</si>
  <si>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</si>
  <si>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</si>
  <si>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</si>
  <si>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</si>
  <si>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</si>
  <si>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</si>
  <si>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</si>
  <si>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</si>
  <si>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</si>
  <si>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</si>
  <si>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</si>
  <si>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</si>
  <si>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</si>
  <si>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</si>
  <si>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</si>
  <si>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</si>
  <si>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</si>
  <si>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</si>
  <si>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</si>
  <si>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265</t>
  </si>
  <si>
    <t>Költségvetési kiadások (=20+21+60+118+188+197+202+264) (K1-K8)</t>
  </si>
  <si>
    <t>02 - B1-B7. Költségvetési bevételek</t>
  </si>
  <si>
    <t>Követelés - Költségvetési évben esedékes</t>
  </si>
  <si>
    <t>Követelés - Költségvetési évet követően esedékes</t>
  </si>
  <si>
    <t>Egyéb működési célú támogatások bevételei államháztartáson belülről (=33+…+42) (B16)</t>
  </si>
  <si>
    <t>38</t>
  </si>
  <si>
    <t>ebből: elkülönített állami pénzalapok (B16)</t>
  </si>
  <si>
    <t>Működési célú támogatások államháztartáson belülről (=07+...+10+21+32) (B1)</t>
  </si>
  <si>
    <t>219</t>
  </si>
  <si>
    <t>Egyéb működési bevételek (&gt;=220+221) (B411)</t>
  </si>
  <si>
    <t>221</t>
  </si>
  <si>
    <t>ebből: kiadások visszatérítései (B411)</t>
  </si>
  <si>
    <t>222</t>
  </si>
  <si>
    <t>Működési bevételek (=187+188+191+193+200+…+202+209+217+218+219) (B4)</t>
  </si>
  <si>
    <t>284</t>
  </si>
  <si>
    <t>Költségvetési bevételek (=43+79+186+222+231+257+283) (B1-B7)</t>
  </si>
  <si>
    <t>04 - B8. Finanszírozási bevételek</t>
  </si>
  <si>
    <t>12</t>
  </si>
  <si>
    <t>Előző év költségvetési maradványának igénybevétele (B8131)</t>
  </si>
  <si>
    <t>Maradvány igénybevétele (=12+13) (B813)</t>
  </si>
  <si>
    <t>Központi, irányító szervi támogatás (B816)</t>
  </si>
  <si>
    <t>23</t>
  </si>
  <si>
    <t>Belföldi finanszírozás bevételei (=04+11+14+…+19+22) (B81)</t>
  </si>
  <si>
    <t>Finanszírozási bevételek (=23+29+30+31) (B8)</t>
  </si>
  <si>
    <t>3.sz. melléklet</t>
  </si>
  <si>
    <t>2.sz.melléklet</t>
  </si>
  <si>
    <t>1.sz. melléklet</t>
  </si>
  <si>
    <t>Lövői KÖH 2018. éves beszámoló</t>
  </si>
  <si>
    <t>Egyéb közhatalmi bevételek B36)</t>
  </si>
  <si>
    <t>Közhatalmi bevételek (B3)</t>
  </si>
  <si>
    <t>Egyéb kapott (járó) kamatok és kamatjellegűbevételek (B4082)</t>
  </si>
  <si>
    <t>Kamatbevételek és más nyereségjellegű bevételek (B408)</t>
  </si>
  <si>
    <t>05/A - Teljesített kiadások kormányzati funkciónként</t>
  </si>
  <si>
    <t>Összesen</t>
  </si>
  <si>
    <t>011130 Önkormányzatok és önkormányzati hivatalok jogalkotó és általános igazgatási tevékenysége</t>
  </si>
  <si>
    <t>011220 Adó-, vám- és jövedéki igazgatás</t>
  </si>
  <si>
    <t>016010 Országgyűlési, önkormányzati és európai parlamenti képviselőválasztásokhoz kapcsolódó tevékenységek</t>
  </si>
  <si>
    <t>Egyéb szolgáltatások (&gt;=44)  (K337)</t>
  </si>
  <si>
    <t>306</t>
  </si>
  <si>
    <t>Kiadások összesen (=265+305) (K1-K9)</t>
  </si>
  <si>
    <t>307</t>
  </si>
  <si>
    <t>Átlagos statisztikai állományi létszám</t>
  </si>
  <si>
    <t>4.sz. melléklet</t>
  </si>
  <si>
    <t>Lövői KÖH 2018.  évi beszámoló</t>
  </si>
  <si>
    <t>Az egységes rovatrend szerint a kiemelt kiadási és bevételi jogcímek</t>
  </si>
  <si>
    <t>Eredeti ei.</t>
  </si>
  <si>
    <t>Módosított ei.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</si>
  <si>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</si>
  <si>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</si>
  <si>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</si>
  <si>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</si>
  <si>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</si>
  <si>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</si>
  <si>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</si>
  <si>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</si>
  <si>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</si>
  <si>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</si>
  <si>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 xml:space="preserve"> -      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</si>
  <si>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</si>
  <si>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</si>
  <si>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</si>
  <si>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</si>
  <si>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</si>
  <si>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</si>
  <si>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</si>
  <si>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</si>
  <si>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</si>
  <si>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</si>
  <si>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</si>
  <si>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Ft</t>
  </si>
  <si>
    <t>5.sz.melléklet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</si>
</sst>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4"/>
      <name val="Arial"/>
      <family val="2"/>
    </font>
    <font>
      <sz val="14"/>
      <name val="Arial CE"/>
      <family val="0"/>
    </font>
    <font>
      <i/>
      <sz val="10"/>
      <name val="Arial"/>
      <family val="2"/>
    </font>
    <font>
      <b/>
      <sz val="14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33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0" borderId="7" applyNumberFormat="0" applyFon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41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6" borderId="1" applyNumberFormat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16" borderId="0" xfId="0" applyFont="1" applyFill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wrapText="1"/>
    </xf>
    <xf numFmtId="3" fontId="9" fillId="0" borderId="0" xfId="0" applyNumberFormat="1" applyFont="1" applyBorder="1" applyAlignment="1">
      <alignment horizontal="right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0" fontId="6" fillId="0" borderId="15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6" fillId="0" borderId="16" xfId="0" applyNumberFormat="1" applyFont="1" applyBorder="1" applyAlignment="1">
      <alignment horizontal="right" vertical="top" wrapText="1"/>
    </xf>
    <xf numFmtId="3" fontId="4" fillId="0" borderId="17" xfId="0" applyNumberFormat="1" applyFont="1" applyBorder="1" applyAlignment="1">
      <alignment horizontal="right" vertical="top" wrapText="1"/>
    </xf>
    <xf numFmtId="0" fontId="4" fillId="16" borderId="18" xfId="0" applyFont="1" applyFill="1" applyBorder="1" applyAlignment="1">
      <alignment horizontal="center" vertical="top" wrapText="1"/>
    </xf>
    <xf numFmtId="0" fontId="4" fillId="16" borderId="19" xfId="0" applyFont="1" applyFill="1" applyBorder="1" applyAlignment="1">
      <alignment horizontal="center" vertical="top" wrapText="1"/>
    </xf>
    <xf numFmtId="0" fontId="4" fillId="16" borderId="2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3" fontId="4" fillId="0" borderId="21" xfId="0" applyNumberFormat="1" applyFont="1" applyBorder="1" applyAlignment="1">
      <alignment horizontal="right" vertical="top" wrapText="1"/>
    </xf>
    <xf numFmtId="0" fontId="9" fillId="0" borderId="21" xfId="0" applyFont="1" applyBorder="1" applyAlignment="1">
      <alignment horizontal="center" vertical="top" wrapText="1"/>
    </xf>
    <xf numFmtId="3" fontId="9" fillId="0" borderId="21" xfId="0" applyNumberFormat="1" applyFont="1" applyBorder="1" applyAlignment="1">
      <alignment horizontal="right" vertical="top" wrapText="1"/>
    </xf>
    <xf numFmtId="0" fontId="6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3" fontId="4" fillId="0" borderId="25" xfId="0" applyNumberFormat="1" applyFont="1" applyBorder="1" applyAlignment="1">
      <alignment horizontal="right" vertical="top" wrapText="1"/>
    </xf>
    <xf numFmtId="3" fontId="9" fillId="0" borderId="25" xfId="0" applyNumberFormat="1" applyFont="1" applyBorder="1" applyAlignment="1">
      <alignment horizontal="right" vertical="top" wrapText="1"/>
    </xf>
    <xf numFmtId="3" fontId="4" fillId="0" borderId="26" xfId="0" applyNumberFormat="1" applyFont="1" applyBorder="1" applyAlignment="1">
      <alignment horizontal="right" vertical="top" wrapText="1"/>
    </xf>
    <xf numFmtId="3" fontId="9" fillId="0" borderId="26" xfId="0" applyNumberFormat="1" applyFont="1" applyBorder="1" applyAlignment="1">
      <alignment horizontal="right" vertical="top" wrapText="1"/>
    </xf>
    <xf numFmtId="3" fontId="4" fillId="0" borderId="24" xfId="0" applyNumberFormat="1" applyFont="1" applyBorder="1" applyAlignment="1">
      <alignment horizontal="right" vertical="top" wrapText="1"/>
    </xf>
    <xf numFmtId="3" fontId="9" fillId="0" borderId="24" xfId="0" applyNumberFormat="1" applyFont="1" applyBorder="1" applyAlignment="1">
      <alignment horizontal="right" vertical="top" wrapText="1"/>
    </xf>
    <xf numFmtId="3" fontId="9" fillId="0" borderId="27" xfId="0" applyNumberFormat="1" applyFont="1" applyBorder="1" applyAlignment="1">
      <alignment horizontal="right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3" fontId="4" fillId="0" borderId="30" xfId="0" applyNumberFormat="1" applyFont="1" applyBorder="1" applyAlignment="1">
      <alignment horizontal="right" vertical="top" wrapText="1"/>
    </xf>
    <xf numFmtId="3" fontId="4" fillId="0" borderId="28" xfId="0" applyNumberFormat="1" applyFont="1" applyBorder="1" applyAlignment="1">
      <alignment horizontal="right" vertical="top" wrapText="1"/>
    </xf>
    <xf numFmtId="3" fontId="4" fillId="0" borderId="29" xfId="0" applyNumberFormat="1" applyFont="1" applyBorder="1" applyAlignment="1">
      <alignment horizontal="right" vertical="top" wrapText="1"/>
    </xf>
    <xf numFmtId="3" fontId="4" fillId="0" borderId="31" xfId="0" applyNumberFormat="1" applyFont="1" applyBorder="1" applyAlignment="1">
      <alignment horizontal="right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left" vertical="top" wrapText="1"/>
    </xf>
    <xf numFmtId="3" fontId="4" fillId="0" borderId="34" xfId="0" applyNumberFormat="1" applyFont="1" applyBorder="1" applyAlignment="1">
      <alignment horizontal="right" vertical="top" wrapText="1"/>
    </xf>
    <xf numFmtId="3" fontId="4" fillId="0" borderId="35" xfId="0" applyNumberFormat="1" applyFont="1" applyBorder="1" applyAlignment="1">
      <alignment horizontal="right" vertical="top" wrapText="1"/>
    </xf>
    <xf numFmtId="3" fontId="4" fillId="0" borderId="36" xfId="0" applyNumberFormat="1" applyFont="1" applyBorder="1" applyAlignment="1">
      <alignment horizontal="right" vertical="top" wrapText="1"/>
    </xf>
    <xf numFmtId="3" fontId="4" fillId="0" borderId="37" xfId="0" applyNumberFormat="1" applyFont="1" applyBorder="1" applyAlignment="1">
      <alignment horizontal="right" vertical="top" wrapText="1"/>
    </xf>
    <xf numFmtId="0" fontId="4" fillId="0" borderId="26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left" vertical="top" wrapText="1"/>
    </xf>
    <xf numFmtId="3" fontId="9" fillId="0" borderId="38" xfId="0" applyNumberFormat="1" applyFont="1" applyBorder="1" applyAlignment="1">
      <alignment horizontal="right" vertical="top" wrapText="1"/>
    </xf>
    <xf numFmtId="0" fontId="9" fillId="0" borderId="23" xfId="0" applyFont="1" applyBorder="1" applyAlignment="1">
      <alignment horizontal="left" vertical="top" wrapText="1"/>
    </xf>
    <xf numFmtId="3" fontId="4" fillId="0" borderId="15" xfId="0" applyNumberFormat="1" applyFont="1" applyBorder="1" applyAlignment="1">
      <alignment horizontal="right" vertical="top" wrapText="1"/>
    </xf>
    <xf numFmtId="3" fontId="9" fillId="0" borderId="39" xfId="0" applyNumberFormat="1" applyFont="1" applyBorder="1" applyAlignment="1">
      <alignment horizontal="right" vertical="top" wrapText="1"/>
    </xf>
    <xf numFmtId="0" fontId="4" fillId="0" borderId="40" xfId="0" applyFont="1" applyBorder="1" applyAlignment="1">
      <alignment horizontal="left" vertical="top" wrapText="1"/>
    </xf>
    <xf numFmtId="0" fontId="5" fillId="16" borderId="0" xfId="0" applyFont="1" applyFill="1" applyBorder="1" applyAlignment="1">
      <alignment horizontal="center" vertical="top" wrapText="1"/>
    </xf>
    <xf numFmtId="0" fontId="5" fillId="16" borderId="11" xfId="0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5" fillId="16" borderId="10" xfId="0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29" borderId="12" xfId="0" applyFont="1" applyFill="1" applyBorder="1" applyAlignment="1">
      <alignment horizontal="center" vertical="top" wrapText="1"/>
    </xf>
    <xf numFmtId="0" fontId="4" fillId="29" borderId="13" xfId="0" applyFont="1" applyFill="1" applyBorder="1" applyAlignment="1">
      <alignment horizontal="center" vertical="top" wrapText="1"/>
    </xf>
    <xf numFmtId="0" fontId="4" fillId="29" borderId="14" xfId="0" applyFont="1" applyFill="1" applyBorder="1" applyAlignment="1">
      <alignment horizontal="center" vertical="top" wrapText="1"/>
    </xf>
    <xf numFmtId="0" fontId="5" fillId="29" borderId="12" xfId="0" applyFont="1" applyFill="1" applyBorder="1" applyAlignment="1">
      <alignment horizontal="center" vertical="top" wrapText="1"/>
    </xf>
    <xf numFmtId="0" fontId="5" fillId="29" borderId="13" xfId="0" applyFont="1" applyFill="1" applyBorder="1" applyAlignment="1">
      <alignment horizontal="center" vertical="top" wrapText="1"/>
    </xf>
    <xf numFmtId="0" fontId="5" fillId="29" borderId="14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4" fillId="0" borderId="41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3" fontId="4" fillId="0" borderId="17" xfId="0" applyNumberFormat="1" applyFont="1" applyBorder="1" applyAlignment="1">
      <alignment horizontal="right" vertical="top" wrapText="1"/>
    </xf>
    <xf numFmtId="3" fontId="4" fillId="0" borderId="42" xfId="0" applyNumberFormat="1" applyFont="1" applyBorder="1" applyAlignment="1">
      <alignment horizontal="right" vertical="top" wrapText="1"/>
    </xf>
    <xf numFmtId="3" fontId="4" fillId="0" borderId="43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left" vertical="top" wrapText="1"/>
    </xf>
    <xf numFmtId="3" fontId="4" fillId="0" borderId="26" xfId="0" applyNumberFormat="1" applyFont="1" applyBorder="1" applyAlignment="1">
      <alignment horizontal="right" vertical="top" wrapText="1"/>
    </xf>
    <xf numFmtId="3" fontId="4" fillId="0" borderId="38" xfId="0" applyNumberFormat="1" applyFont="1" applyBorder="1" applyAlignment="1">
      <alignment horizontal="right" vertical="top" wrapText="1"/>
    </xf>
    <xf numFmtId="3" fontId="4" fillId="0" borderId="27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4" fillId="0" borderId="26" xfId="0" applyFont="1" applyBorder="1" applyAlignment="1">
      <alignment horizontal="left" vertical="top" wrapText="1"/>
    </xf>
    <xf numFmtId="3" fontId="4" fillId="0" borderId="38" xfId="0" applyNumberFormat="1" applyFont="1" applyBorder="1" applyAlignment="1">
      <alignment horizontal="right" vertical="top" wrapText="1"/>
    </xf>
    <xf numFmtId="3" fontId="4" fillId="0" borderId="27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3" fontId="4" fillId="0" borderId="42" xfId="0" applyNumberFormat="1" applyFont="1" applyBorder="1" applyAlignment="1">
      <alignment horizontal="right" vertical="top" wrapText="1"/>
    </xf>
    <xf numFmtId="3" fontId="4" fillId="0" borderId="43" xfId="0" applyNumberFormat="1" applyFont="1" applyBorder="1" applyAlignment="1">
      <alignment horizontal="right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3" fontId="4" fillId="0" borderId="18" xfId="0" applyNumberFormat="1" applyFont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 vertical="top" wrapText="1"/>
    </xf>
    <xf numFmtId="3" fontId="4" fillId="0" borderId="19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3" fontId="6" fillId="0" borderId="18" xfId="0" applyNumberFormat="1" applyFont="1" applyBorder="1" applyAlignment="1">
      <alignment horizontal="right" vertical="top" wrapText="1"/>
    </xf>
    <xf numFmtId="3" fontId="6" fillId="0" borderId="20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horizontal="right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left" vertical="top" wrapText="1"/>
    </xf>
    <xf numFmtId="3" fontId="4" fillId="0" borderId="26" xfId="0" applyNumberFormat="1" applyFont="1" applyBorder="1" applyAlignment="1">
      <alignment horizontal="right" vertical="top" wrapText="1"/>
    </xf>
    <xf numFmtId="3" fontId="4" fillId="0" borderId="38" xfId="0" applyNumberFormat="1" applyFont="1" applyBorder="1" applyAlignment="1">
      <alignment horizontal="right" vertical="top" wrapText="1"/>
    </xf>
    <xf numFmtId="3" fontId="4" fillId="0" borderId="27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left" vertical="top" wrapText="1"/>
    </xf>
    <xf numFmtId="3" fontId="4" fillId="0" borderId="17" xfId="0" applyNumberFormat="1" applyFont="1" applyBorder="1" applyAlignment="1">
      <alignment horizontal="right" vertical="top" wrapText="1"/>
    </xf>
    <xf numFmtId="3" fontId="4" fillId="0" borderId="42" xfId="0" applyNumberFormat="1" applyFont="1" applyBorder="1" applyAlignment="1">
      <alignment horizontal="right" vertical="top" wrapText="1"/>
    </xf>
    <xf numFmtId="3" fontId="4" fillId="0" borderId="43" xfId="0" applyNumberFormat="1" applyFont="1" applyBorder="1" applyAlignment="1">
      <alignment horizontal="right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left" vertical="top" wrapText="1"/>
    </xf>
    <xf numFmtId="3" fontId="4" fillId="0" borderId="45" xfId="0" applyNumberFormat="1" applyFont="1" applyBorder="1" applyAlignment="1">
      <alignment horizontal="right" vertical="top" wrapText="1"/>
    </xf>
    <xf numFmtId="3" fontId="4" fillId="0" borderId="46" xfId="0" applyNumberFormat="1" applyFont="1" applyBorder="1" applyAlignment="1">
      <alignment horizontal="right" vertical="top" wrapText="1"/>
    </xf>
    <xf numFmtId="3" fontId="4" fillId="0" borderId="47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left" vertical="top" wrapText="1"/>
    </xf>
    <xf numFmtId="3" fontId="4" fillId="0" borderId="39" xfId="0" applyNumberFormat="1" applyFont="1" applyBorder="1" applyAlignment="1">
      <alignment horizontal="right" vertical="top" wrapText="1"/>
    </xf>
    <xf numFmtId="3" fontId="4" fillId="0" borderId="48" xfId="0" applyNumberFormat="1" applyFont="1" applyBorder="1" applyAlignment="1">
      <alignment horizontal="right" vertical="top" wrapText="1"/>
    </xf>
    <xf numFmtId="3" fontId="4" fillId="0" borderId="49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7" xfId="0" applyBorder="1" applyAlignment="1">
      <alignment/>
    </xf>
    <xf numFmtId="0" fontId="0" fillId="0" borderId="42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12" fillId="0" borderId="12" xfId="0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2" fillId="0" borderId="39" xfId="0" applyFont="1" applyBorder="1" applyAlignment="1">
      <alignment/>
    </xf>
    <xf numFmtId="3" fontId="12" fillId="0" borderId="48" xfId="0" applyNumberFormat="1" applyFont="1" applyBorder="1" applyAlignment="1">
      <alignment/>
    </xf>
    <xf numFmtId="3" fontId="12" fillId="0" borderId="39" xfId="0" applyNumberFormat="1" applyFont="1" applyBorder="1" applyAlignment="1">
      <alignment/>
    </xf>
    <xf numFmtId="3" fontId="12" fillId="0" borderId="49" xfId="0" applyNumberFormat="1" applyFont="1" applyBorder="1" applyAlignment="1">
      <alignment/>
    </xf>
    <xf numFmtId="0" fontId="7" fillId="29" borderId="0" xfId="0" applyFont="1" applyFill="1" applyBorder="1" applyAlignment="1">
      <alignment horizontal="center" vertical="top" wrapText="1"/>
    </xf>
    <xf numFmtId="0" fontId="8" fillId="29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7" fillId="29" borderId="0" xfId="0" applyFont="1" applyFill="1" applyAlignment="1">
      <alignment horizontal="center" vertical="top" wrapText="1"/>
    </xf>
    <xf numFmtId="0" fontId="8" fillId="29" borderId="0" xfId="0" applyFont="1" applyFill="1" applyAlignment="1">
      <alignment/>
    </xf>
    <xf numFmtId="0" fontId="5" fillId="29" borderId="0" xfId="0" applyFont="1" applyFill="1" applyBorder="1" applyAlignment="1">
      <alignment horizontal="center" vertical="top" wrapText="1"/>
    </xf>
    <xf numFmtId="0" fontId="0" fillId="29" borderId="0" xfId="0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8.125" style="0" customWidth="1"/>
    <col min="2" max="2" width="50.25390625" style="0" customWidth="1"/>
    <col min="3" max="3" width="13.625" style="0" customWidth="1"/>
    <col min="4" max="4" width="14.125" style="0" customWidth="1"/>
    <col min="5" max="8" width="32.875" style="0" hidden="1" customWidth="1"/>
    <col min="9" max="9" width="15.125" style="0" customWidth="1"/>
  </cols>
  <sheetData>
    <row r="1" spans="1:9" ht="21" customHeight="1">
      <c r="A1" s="171" t="s">
        <v>109</v>
      </c>
      <c r="B1" s="171"/>
      <c r="C1" s="171"/>
      <c r="D1" s="171"/>
      <c r="E1" s="171"/>
      <c r="F1" s="171"/>
      <c r="G1" s="171"/>
      <c r="H1" s="171"/>
      <c r="I1" s="171"/>
    </row>
    <row r="2" ht="12.75">
      <c r="I2" t="s">
        <v>108</v>
      </c>
    </row>
    <row r="3" spans="1:9" ht="36" customHeight="1" thickBot="1">
      <c r="A3" s="169" t="s">
        <v>0</v>
      </c>
      <c r="B3" s="170"/>
      <c r="C3" s="170"/>
      <c r="D3" s="170"/>
      <c r="E3" s="170"/>
      <c r="F3" s="170"/>
      <c r="G3" s="170"/>
      <c r="H3" s="170"/>
      <c r="I3" s="170"/>
    </row>
    <row r="4" spans="1:9" ht="31.5" customHeight="1" thickBot="1">
      <c r="A4" s="70"/>
      <c r="B4" s="71" t="s">
        <v>1</v>
      </c>
      <c r="C4" s="70" t="s">
        <v>2</v>
      </c>
      <c r="D4" s="70" t="s">
        <v>3</v>
      </c>
      <c r="E4" s="71" t="s">
        <v>4</v>
      </c>
      <c r="F4" s="71" t="s">
        <v>5</v>
      </c>
      <c r="G4" s="71" t="s">
        <v>6</v>
      </c>
      <c r="H4" s="71" t="s">
        <v>7</v>
      </c>
      <c r="I4" s="72" t="s">
        <v>8</v>
      </c>
    </row>
    <row r="5" spans="1:9" ht="13.5" hidden="1" thickBot="1">
      <c r="A5" s="20">
        <v>2</v>
      </c>
      <c r="B5" s="20">
        <v>3</v>
      </c>
      <c r="C5" s="20">
        <v>4</v>
      </c>
      <c r="D5" s="20">
        <v>5</v>
      </c>
      <c r="E5" s="21">
        <v>6</v>
      </c>
      <c r="F5" s="21">
        <v>7</v>
      </c>
      <c r="G5" s="21">
        <v>8</v>
      </c>
      <c r="H5" s="21">
        <v>9</v>
      </c>
      <c r="I5" s="22">
        <v>10</v>
      </c>
    </row>
    <row r="6" spans="1:9" ht="12.75">
      <c r="A6" s="23" t="s">
        <v>9</v>
      </c>
      <c r="B6" s="29" t="s">
        <v>10</v>
      </c>
      <c r="C6" s="54">
        <v>21302000</v>
      </c>
      <c r="D6" s="54">
        <v>17986734</v>
      </c>
      <c r="E6" s="31">
        <v>11546090</v>
      </c>
      <c r="F6" s="24">
        <v>9205590</v>
      </c>
      <c r="G6" s="24">
        <v>62750400</v>
      </c>
      <c r="H6" s="35">
        <v>0</v>
      </c>
      <c r="I6" s="54">
        <v>17982753</v>
      </c>
    </row>
    <row r="7" spans="1:9" ht="12.75">
      <c r="A7" s="23" t="s">
        <v>11</v>
      </c>
      <c r="B7" s="29" t="s">
        <v>12</v>
      </c>
      <c r="C7" s="33">
        <v>0</v>
      </c>
      <c r="D7" s="33">
        <v>455000</v>
      </c>
      <c r="E7" s="31">
        <v>0</v>
      </c>
      <c r="F7" s="24">
        <v>455000</v>
      </c>
      <c r="G7" s="24">
        <v>0</v>
      </c>
      <c r="H7" s="35">
        <v>0</v>
      </c>
      <c r="I7" s="33">
        <v>455000</v>
      </c>
    </row>
    <row r="8" spans="1:9" ht="25.5">
      <c r="A8" s="23" t="s">
        <v>13</v>
      </c>
      <c r="B8" s="29" t="s">
        <v>14</v>
      </c>
      <c r="C8" s="33">
        <v>0</v>
      </c>
      <c r="D8" s="33">
        <v>1067045</v>
      </c>
      <c r="E8" s="31">
        <v>153407</v>
      </c>
      <c r="F8" s="24">
        <v>346593</v>
      </c>
      <c r="G8" s="24">
        <v>0</v>
      </c>
      <c r="H8" s="35">
        <v>0</v>
      </c>
      <c r="I8" s="33">
        <v>1041218</v>
      </c>
    </row>
    <row r="9" spans="1:9" ht="12.75">
      <c r="A9" s="23" t="s">
        <v>15</v>
      </c>
      <c r="B9" s="29" t="s">
        <v>16</v>
      </c>
      <c r="C9" s="33">
        <v>2498000</v>
      </c>
      <c r="D9" s="33">
        <v>2498000</v>
      </c>
      <c r="E9" s="31">
        <v>541200</v>
      </c>
      <c r="F9" s="24">
        <v>1956800</v>
      </c>
      <c r="G9" s="24">
        <v>541200</v>
      </c>
      <c r="H9" s="35">
        <v>0</v>
      </c>
      <c r="I9" s="33">
        <v>2498000</v>
      </c>
    </row>
    <row r="10" spans="1:9" ht="12.75">
      <c r="A10" s="23" t="s">
        <v>17</v>
      </c>
      <c r="B10" s="29" t="s">
        <v>18</v>
      </c>
      <c r="C10" s="33">
        <v>894060</v>
      </c>
      <c r="D10" s="33">
        <v>894060</v>
      </c>
      <c r="E10" s="31">
        <v>670362</v>
      </c>
      <c r="F10" s="24">
        <v>223698</v>
      </c>
      <c r="G10" s="24">
        <v>2682180</v>
      </c>
      <c r="H10" s="35">
        <v>0</v>
      </c>
      <c r="I10" s="33">
        <v>884053</v>
      </c>
    </row>
    <row r="11" spans="1:9" ht="12.75">
      <c r="A11" s="23" t="s">
        <v>19</v>
      </c>
      <c r="B11" s="29" t="s">
        <v>20</v>
      </c>
      <c r="C11" s="33">
        <v>250000</v>
      </c>
      <c r="D11" s="33">
        <v>300320</v>
      </c>
      <c r="E11" s="31">
        <v>163271</v>
      </c>
      <c r="F11" s="24">
        <v>137049</v>
      </c>
      <c r="G11" s="24">
        <v>1500000</v>
      </c>
      <c r="H11" s="35">
        <v>0</v>
      </c>
      <c r="I11" s="33">
        <v>239349</v>
      </c>
    </row>
    <row r="12" spans="1:9" ht="12.75">
      <c r="A12" s="23" t="s">
        <v>21</v>
      </c>
      <c r="B12" s="29" t="s">
        <v>22</v>
      </c>
      <c r="C12" s="33">
        <v>200000</v>
      </c>
      <c r="D12" s="33">
        <v>100000</v>
      </c>
      <c r="E12" s="31">
        <v>200000</v>
      </c>
      <c r="F12" s="24">
        <v>0</v>
      </c>
      <c r="G12" s="24">
        <v>600000</v>
      </c>
      <c r="H12" s="35">
        <v>0</v>
      </c>
      <c r="I12" s="33">
        <v>100000</v>
      </c>
    </row>
    <row r="13" spans="1:9" ht="15" customHeight="1">
      <c r="A13" s="23" t="s">
        <v>23</v>
      </c>
      <c r="B13" s="29" t="s">
        <v>24</v>
      </c>
      <c r="C13" s="33">
        <v>1591700</v>
      </c>
      <c r="D13" s="33">
        <v>3796301</v>
      </c>
      <c r="E13" s="31">
        <v>952648</v>
      </c>
      <c r="F13" s="24">
        <v>639052</v>
      </c>
      <c r="G13" s="24">
        <v>5915943</v>
      </c>
      <c r="H13" s="35">
        <v>0</v>
      </c>
      <c r="I13" s="33">
        <v>3796301</v>
      </c>
    </row>
    <row r="14" spans="1:9" ht="12.75">
      <c r="A14" s="23" t="s">
        <v>25</v>
      </c>
      <c r="B14" s="29" t="s">
        <v>26</v>
      </c>
      <c r="C14" s="33">
        <v>0</v>
      </c>
      <c r="D14" s="33">
        <v>0</v>
      </c>
      <c r="E14" s="31">
        <v>0</v>
      </c>
      <c r="F14" s="24">
        <v>0</v>
      </c>
      <c r="G14" s="24">
        <v>0</v>
      </c>
      <c r="H14" s="35">
        <v>0</v>
      </c>
      <c r="I14" s="33">
        <v>415080</v>
      </c>
    </row>
    <row r="15" spans="1:9" ht="12.75">
      <c r="A15" s="25" t="s">
        <v>27</v>
      </c>
      <c r="B15" s="30" t="s">
        <v>28</v>
      </c>
      <c r="C15" s="34">
        <v>26735760</v>
      </c>
      <c r="D15" s="34">
        <f>SUM(D6:D13)</f>
        <v>27097460</v>
      </c>
      <c r="E15" s="32">
        <v>14226978</v>
      </c>
      <c r="F15" s="26">
        <v>12963782</v>
      </c>
      <c r="G15" s="26">
        <v>73989723</v>
      </c>
      <c r="H15" s="36">
        <v>0</v>
      </c>
      <c r="I15" s="34">
        <f>SUM(I6:I13)</f>
        <v>26996674</v>
      </c>
    </row>
    <row r="16" spans="1:9" ht="25.5">
      <c r="A16" s="23" t="s">
        <v>29</v>
      </c>
      <c r="B16" s="29" t="s">
        <v>30</v>
      </c>
      <c r="C16" s="33">
        <v>60000</v>
      </c>
      <c r="D16" s="33">
        <v>778300</v>
      </c>
      <c r="E16" s="31">
        <v>60000</v>
      </c>
      <c r="F16" s="24">
        <v>525000</v>
      </c>
      <c r="G16" s="24">
        <v>0</v>
      </c>
      <c r="H16" s="35">
        <v>0</v>
      </c>
      <c r="I16" s="33">
        <v>778300</v>
      </c>
    </row>
    <row r="17" spans="1:9" ht="12.75">
      <c r="A17" s="50" t="s">
        <v>31</v>
      </c>
      <c r="B17" s="56" t="s">
        <v>32</v>
      </c>
      <c r="C17" s="33">
        <v>60000</v>
      </c>
      <c r="D17" s="33">
        <v>66311</v>
      </c>
      <c r="E17" s="9">
        <v>60000</v>
      </c>
      <c r="F17" s="9">
        <v>0</v>
      </c>
      <c r="G17" s="9">
        <v>1515000</v>
      </c>
      <c r="H17" s="9">
        <v>0</v>
      </c>
      <c r="I17" s="33">
        <v>0</v>
      </c>
    </row>
    <row r="18" spans="1:9" ht="13.5" thickBot="1">
      <c r="A18" s="2" t="s">
        <v>33</v>
      </c>
      <c r="B18" s="53" t="s">
        <v>34</v>
      </c>
      <c r="C18" s="55">
        <v>120000</v>
      </c>
      <c r="D18" s="6">
        <f>SUM(D16:D17)</f>
        <v>844611</v>
      </c>
      <c r="E18" s="5">
        <v>120000</v>
      </c>
      <c r="F18" s="5">
        <v>525000</v>
      </c>
      <c r="G18" s="5">
        <v>1515000</v>
      </c>
      <c r="H18" s="5">
        <v>0</v>
      </c>
      <c r="I18" s="55">
        <f>SUM(I16:I17)</f>
        <v>778300</v>
      </c>
    </row>
    <row r="19" spans="1:9" ht="13.5" thickBot="1">
      <c r="A19" s="11" t="s">
        <v>35</v>
      </c>
      <c r="B19" s="12" t="s">
        <v>36</v>
      </c>
      <c r="C19" s="13">
        <v>26855760</v>
      </c>
      <c r="D19" s="13">
        <f>SUM(D15+D18)</f>
        <v>27942071</v>
      </c>
      <c r="E19" s="14">
        <v>14346978</v>
      </c>
      <c r="F19" s="14">
        <v>13488782</v>
      </c>
      <c r="G19" s="14">
        <v>75504723</v>
      </c>
      <c r="H19" s="14">
        <v>0</v>
      </c>
      <c r="I19" s="15">
        <f>SUM(I15+I18)</f>
        <v>27774974</v>
      </c>
    </row>
    <row r="20" spans="1:9" ht="25.5">
      <c r="A20" s="16" t="s">
        <v>37</v>
      </c>
      <c r="B20" s="27" t="s">
        <v>38</v>
      </c>
      <c r="C20" s="17">
        <v>5476083</v>
      </c>
      <c r="D20" s="17">
        <v>5876954</v>
      </c>
      <c r="E20" s="18">
        <v>2928139</v>
      </c>
      <c r="F20" s="18">
        <v>2547944</v>
      </c>
      <c r="G20" s="18">
        <v>16611039</v>
      </c>
      <c r="H20" s="18">
        <v>0</v>
      </c>
      <c r="I20" s="17">
        <f>SUM(I21:I24)</f>
        <v>5670130</v>
      </c>
    </row>
    <row r="21" spans="1:9" ht="12.75">
      <c r="A21" s="99" t="s">
        <v>39</v>
      </c>
      <c r="B21" s="29" t="s">
        <v>40</v>
      </c>
      <c r="C21" s="33">
        <v>0</v>
      </c>
      <c r="D21" s="33">
        <v>0</v>
      </c>
      <c r="E21" s="31">
        <v>0</v>
      </c>
      <c r="F21" s="24">
        <v>0</v>
      </c>
      <c r="G21" s="24">
        <v>0</v>
      </c>
      <c r="H21" s="24">
        <v>0</v>
      </c>
      <c r="I21" s="43">
        <v>4879198</v>
      </c>
    </row>
    <row r="22" spans="1:9" ht="12.75">
      <c r="A22" s="99" t="s">
        <v>41</v>
      </c>
      <c r="B22" s="29" t="s">
        <v>42</v>
      </c>
      <c r="C22" s="33">
        <v>0</v>
      </c>
      <c r="D22" s="33">
        <v>0</v>
      </c>
      <c r="E22" s="31">
        <v>0</v>
      </c>
      <c r="F22" s="24">
        <v>0</v>
      </c>
      <c r="G22" s="24">
        <v>0</v>
      </c>
      <c r="H22" s="24">
        <v>0</v>
      </c>
      <c r="I22" s="43">
        <v>146045</v>
      </c>
    </row>
    <row r="23" spans="1:9" ht="12.75">
      <c r="A23" s="99" t="s">
        <v>43</v>
      </c>
      <c r="B23" s="29" t="s">
        <v>44</v>
      </c>
      <c r="C23" s="33">
        <v>0</v>
      </c>
      <c r="D23" s="33">
        <v>0</v>
      </c>
      <c r="E23" s="31">
        <v>0</v>
      </c>
      <c r="F23" s="24">
        <v>0</v>
      </c>
      <c r="G23" s="24">
        <v>0</v>
      </c>
      <c r="H23" s="24">
        <v>0</v>
      </c>
      <c r="I23" s="43">
        <v>488409</v>
      </c>
    </row>
    <row r="24" spans="1:9" ht="13.5" thickBot="1">
      <c r="A24" s="44" t="s">
        <v>45</v>
      </c>
      <c r="B24" s="45" t="s">
        <v>46</v>
      </c>
      <c r="C24" s="46">
        <v>0</v>
      </c>
      <c r="D24" s="46">
        <v>0</v>
      </c>
      <c r="E24" s="47">
        <v>0</v>
      </c>
      <c r="F24" s="48">
        <v>0</v>
      </c>
      <c r="G24" s="48">
        <v>0</v>
      </c>
      <c r="H24" s="48">
        <v>0</v>
      </c>
      <c r="I24" s="49">
        <v>156478</v>
      </c>
    </row>
    <row r="25" spans="1:9" ht="12.75">
      <c r="A25" s="38" t="s">
        <v>47</v>
      </c>
      <c r="B25" s="39" t="s">
        <v>48</v>
      </c>
      <c r="C25" s="19">
        <v>600000</v>
      </c>
      <c r="D25" s="19">
        <v>423800</v>
      </c>
      <c r="E25" s="40">
        <v>0</v>
      </c>
      <c r="F25" s="41">
        <v>9700</v>
      </c>
      <c r="G25" s="41">
        <v>0</v>
      </c>
      <c r="H25" s="42">
        <v>0</v>
      </c>
      <c r="I25" s="19">
        <v>206494</v>
      </c>
    </row>
    <row r="26" spans="1:9" ht="12.75">
      <c r="A26" s="23" t="s">
        <v>49</v>
      </c>
      <c r="B26" s="29" t="s">
        <v>50</v>
      </c>
      <c r="C26" s="33">
        <v>600000</v>
      </c>
      <c r="D26" s="33">
        <v>720698</v>
      </c>
      <c r="E26" s="31">
        <v>0</v>
      </c>
      <c r="F26" s="24">
        <v>429252</v>
      </c>
      <c r="G26" s="24">
        <v>0</v>
      </c>
      <c r="H26" s="35">
        <v>0</v>
      </c>
      <c r="I26" s="33">
        <v>715961</v>
      </c>
    </row>
    <row r="27" spans="1:9" ht="12.75">
      <c r="A27" s="25" t="s">
        <v>51</v>
      </c>
      <c r="B27" s="30" t="s">
        <v>52</v>
      </c>
      <c r="C27" s="34">
        <v>1200000</v>
      </c>
      <c r="D27" s="34">
        <f>SUM(D25:D26)</f>
        <v>1144498</v>
      </c>
      <c r="E27" s="32">
        <v>0</v>
      </c>
      <c r="F27" s="26">
        <v>438952</v>
      </c>
      <c r="G27" s="26">
        <v>0</v>
      </c>
      <c r="H27" s="36">
        <v>0</v>
      </c>
      <c r="I27" s="34">
        <f>SUM(I25:I26)</f>
        <v>922455</v>
      </c>
    </row>
    <row r="28" spans="1:9" ht="12.75">
      <c r="A28" s="23" t="s">
        <v>53</v>
      </c>
      <c r="B28" s="29" t="s">
        <v>54</v>
      </c>
      <c r="C28" s="33">
        <v>150000</v>
      </c>
      <c r="D28" s="33">
        <v>150000</v>
      </c>
      <c r="E28" s="31">
        <v>0</v>
      </c>
      <c r="F28" s="24">
        <v>46605</v>
      </c>
      <c r="G28" s="24">
        <v>0</v>
      </c>
      <c r="H28" s="35">
        <v>0</v>
      </c>
      <c r="I28" s="33">
        <v>79851</v>
      </c>
    </row>
    <row r="29" spans="1:9" ht="12.75">
      <c r="A29" s="23" t="s">
        <v>55</v>
      </c>
      <c r="B29" s="29" t="s">
        <v>56</v>
      </c>
      <c r="C29" s="33">
        <v>200000</v>
      </c>
      <c r="D29" s="33">
        <v>250000</v>
      </c>
      <c r="E29" s="31">
        <v>0</v>
      </c>
      <c r="F29" s="24">
        <v>87749</v>
      </c>
      <c r="G29" s="24">
        <v>0</v>
      </c>
      <c r="H29" s="35">
        <v>0</v>
      </c>
      <c r="I29" s="33">
        <v>219261</v>
      </c>
    </row>
    <row r="30" spans="1:9" ht="12.75">
      <c r="A30" s="25" t="s">
        <v>57</v>
      </c>
      <c r="B30" s="30" t="s">
        <v>58</v>
      </c>
      <c r="C30" s="34">
        <v>350000</v>
      </c>
      <c r="D30" s="34">
        <f>SUM(D28:D29)</f>
        <v>400000</v>
      </c>
      <c r="E30" s="32">
        <v>0</v>
      </c>
      <c r="F30" s="26">
        <v>134354</v>
      </c>
      <c r="G30" s="26">
        <v>0</v>
      </c>
      <c r="H30" s="36">
        <v>0</v>
      </c>
      <c r="I30" s="34">
        <f>SUM(I28:I29)</f>
        <v>299112</v>
      </c>
    </row>
    <row r="31" spans="1:9" ht="12.75">
      <c r="A31" s="23" t="s">
        <v>59</v>
      </c>
      <c r="B31" s="29" t="s">
        <v>60</v>
      </c>
      <c r="C31" s="33">
        <v>300000</v>
      </c>
      <c r="D31" s="33">
        <v>300000</v>
      </c>
      <c r="E31" s="31">
        <v>141169</v>
      </c>
      <c r="F31" s="24">
        <v>158831</v>
      </c>
      <c r="G31" s="24">
        <v>1200000</v>
      </c>
      <c r="H31" s="35">
        <v>0</v>
      </c>
      <c r="I31" s="33">
        <v>186007</v>
      </c>
    </row>
    <row r="32" spans="1:9" ht="12.75">
      <c r="A32" s="23" t="s">
        <v>61</v>
      </c>
      <c r="B32" s="29" t="s">
        <v>62</v>
      </c>
      <c r="C32" s="33">
        <v>100000</v>
      </c>
      <c r="D32" s="33">
        <v>170000</v>
      </c>
      <c r="E32" s="31">
        <v>0</v>
      </c>
      <c r="F32" s="24">
        <v>83750</v>
      </c>
      <c r="G32" s="24">
        <v>0</v>
      </c>
      <c r="H32" s="35">
        <v>0</v>
      </c>
      <c r="I32" s="33">
        <v>151640</v>
      </c>
    </row>
    <row r="33" spans="1:9" ht="15" customHeight="1">
      <c r="A33" s="23" t="s">
        <v>63</v>
      </c>
      <c r="B33" s="29" t="s">
        <v>64</v>
      </c>
      <c r="C33" s="33">
        <v>1500000</v>
      </c>
      <c r="D33" s="33">
        <v>1360000</v>
      </c>
      <c r="E33" s="31">
        <v>0</v>
      </c>
      <c r="F33" s="24">
        <v>468655</v>
      </c>
      <c r="G33" s="24">
        <v>0</v>
      </c>
      <c r="H33" s="35">
        <v>0</v>
      </c>
      <c r="I33" s="33">
        <v>1001337</v>
      </c>
    </row>
    <row r="34" spans="1:9" ht="12.75">
      <c r="A34" s="23" t="s">
        <v>65</v>
      </c>
      <c r="B34" s="29" t="s">
        <v>66</v>
      </c>
      <c r="C34" s="33">
        <v>1100000</v>
      </c>
      <c r="D34" s="33">
        <v>1112589</v>
      </c>
      <c r="E34" s="31">
        <v>0</v>
      </c>
      <c r="F34" s="24">
        <v>546936</v>
      </c>
      <c r="G34" s="24">
        <v>0</v>
      </c>
      <c r="H34" s="35">
        <v>0</v>
      </c>
      <c r="I34" s="33">
        <v>1112589</v>
      </c>
    </row>
    <row r="35" spans="1:9" ht="15.75" customHeight="1">
      <c r="A35" s="25" t="s">
        <v>67</v>
      </c>
      <c r="B35" s="30" t="s">
        <v>68</v>
      </c>
      <c r="C35" s="34">
        <v>3000000</v>
      </c>
      <c r="D35" s="34">
        <f>SUM(D31:D34)</f>
        <v>2942589</v>
      </c>
      <c r="E35" s="32">
        <v>141169</v>
      </c>
      <c r="F35" s="26">
        <v>1258172</v>
      </c>
      <c r="G35" s="26">
        <v>1200000</v>
      </c>
      <c r="H35" s="36">
        <v>0</v>
      </c>
      <c r="I35" s="34">
        <f>SUM(I31:I34)</f>
        <v>2451573</v>
      </c>
    </row>
    <row r="36" spans="1:9" ht="12.75">
      <c r="A36" s="7" t="s">
        <v>69</v>
      </c>
      <c r="B36" s="28" t="s">
        <v>70</v>
      </c>
      <c r="C36" s="8">
        <v>200000</v>
      </c>
      <c r="D36" s="8">
        <v>117000</v>
      </c>
      <c r="E36" s="9">
        <v>0</v>
      </c>
      <c r="F36" s="9">
        <v>24100</v>
      </c>
      <c r="G36" s="9">
        <v>0</v>
      </c>
      <c r="H36" s="9">
        <v>0</v>
      </c>
      <c r="I36" s="10">
        <v>32655</v>
      </c>
    </row>
    <row r="37" spans="1:9" ht="25.5">
      <c r="A37" s="50" t="s">
        <v>71</v>
      </c>
      <c r="B37" s="51" t="s">
        <v>72</v>
      </c>
      <c r="C37" s="34">
        <v>200000</v>
      </c>
      <c r="D37" s="34">
        <f>SUM(D36)</f>
        <v>117000</v>
      </c>
      <c r="E37" s="52">
        <v>0</v>
      </c>
      <c r="F37" s="52">
        <v>24100</v>
      </c>
      <c r="G37" s="52">
        <v>0</v>
      </c>
      <c r="H37" s="52">
        <v>0</v>
      </c>
      <c r="I37" s="37">
        <f>SUM(I36)</f>
        <v>32655</v>
      </c>
    </row>
    <row r="38" spans="1:9" ht="25.5">
      <c r="A38" s="50" t="s">
        <v>73</v>
      </c>
      <c r="B38" s="92" t="s">
        <v>74</v>
      </c>
      <c r="C38" s="33">
        <v>700000</v>
      </c>
      <c r="D38" s="33">
        <v>699224</v>
      </c>
      <c r="E38" s="93">
        <v>38115</v>
      </c>
      <c r="F38" s="93">
        <v>309733</v>
      </c>
      <c r="G38" s="93">
        <v>324000</v>
      </c>
      <c r="H38" s="93">
        <v>0</v>
      </c>
      <c r="I38" s="94">
        <v>619246</v>
      </c>
    </row>
    <row r="39" spans="1:9" ht="12.75">
      <c r="A39" s="95" t="s">
        <v>75</v>
      </c>
      <c r="B39" s="96" t="s">
        <v>76</v>
      </c>
      <c r="C39" s="19">
        <v>33157</v>
      </c>
      <c r="D39" s="19">
        <v>33157</v>
      </c>
      <c r="E39" s="97">
        <v>0</v>
      </c>
      <c r="F39" s="97">
        <v>2245</v>
      </c>
      <c r="G39" s="97">
        <v>0</v>
      </c>
      <c r="H39" s="97">
        <v>0</v>
      </c>
      <c r="I39" s="98">
        <v>2245</v>
      </c>
    </row>
    <row r="40" spans="1:9" ht="26.25" thickBot="1">
      <c r="A40" s="2" t="s">
        <v>77</v>
      </c>
      <c r="B40" s="3" t="s">
        <v>78</v>
      </c>
      <c r="C40" s="4">
        <v>733157</v>
      </c>
      <c r="D40" s="4">
        <f>SUM(D38:D39)</f>
        <v>732381</v>
      </c>
      <c r="E40" s="5">
        <v>38115</v>
      </c>
      <c r="F40" s="5">
        <v>311978</v>
      </c>
      <c r="G40" s="5">
        <v>324000</v>
      </c>
      <c r="H40" s="5">
        <v>0</v>
      </c>
      <c r="I40" s="6">
        <f>SUM(I38:I39)</f>
        <v>621491</v>
      </c>
    </row>
    <row r="41" spans="1:9" ht="13.5" thickBot="1">
      <c r="A41" s="11" t="s">
        <v>79</v>
      </c>
      <c r="B41" s="12" t="s">
        <v>80</v>
      </c>
      <c r="C41" s="13">
        <v>5483157</v>
      </c>
      <c r="D41" s="13">
        <f>SUM(D27+D30+D35+D37+D40)</f>
        <v>5336468</v>
      </c>
      <c r="E41" s="14">
        <v>179284</v>
      </c>
      <c r="F41" s="14">
        <v>2167556</v>
      </c>
      <c r="G41" s="14">
        <v>1524000</v>
      </c>
      <c r="H41" s="14">
        <v>0</v>
      </c>
      <c r="I41" s="15">
        <f>SUM(I27+I30+I35+I37+I40)</f>
        <v>4327286</v>
      </c>
    </row>
    <row r="42" spans="1:9" ht="26.25" thickBot="1">
      <c r="A42" s="11" t="s">
        <v>81</v>
      </c>
      <c r="B42" s="12" t="s">
        <v>82</v>
      </c>
      <c r="C42" s="13">
        <v>37815000</v>
      </c>
      <c r="D42" s="13">
        <f>SUM(D19+D20+D41)</f>
        <v>39155493</v>
      </c>
      <c r="E42" s="14">
        <v>17454401</v>
      </c>
      <c r="F42" s="14">
        <v>18204282</v>
      </c>
      <c r="G42" s="14">
        <v>93639762</v>
      </c>
      <c r="H42" s="14">
        <v>0</v>
      </c>
      <c r="I42" s="15">
        <f>SUM(I19+I20+I41)</f>
        <v>37772390</v>
      </c>
    </row>
  </sheetData>
  <sheetProtection/>
  <mergeCells count="2">
    <mergeCell ref="A3:I3"/>
    <mergeCell ref="A1:I1"/>
  </mergeCells>
  <printOptions/>
  <pageMargins left="0.25" right="0.25" top="0.75" bottom="0.75" header="0.3" footer="0.3"/>
  <pageSetup horizontalDpi="300" verticalDpi="300" orientation="portrait" r:id="rId1"/>
  <headerFooter alignWithMargins="0">
    <oddHeader>&amp;L&amp;C&amp;RÉrték típus: Forint</oddHeader>
    <oddFooter>&amp;LAdatellenőrző kód: -5813-f62-302f7845-3b-74-1-1a-5f-78-21203a316f-75&amp;C&amp;R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8.125" style="0" customWidth="1"/>
    <col min="2" max="2" width="47.125" style="0" customWidth="1"/>
    <col min="3" max="3" width="13.25390625" style="0" customWidth="1"/>
    <col min="4" max="4" width="14.75390625" style="0" customWidth="1"/>
    <col min="5" max="6" width="32.875" style="0" hidden="1" customWidth="1"/>
    <col min="7" max="7" width="12.125" style="0" customWidth="1"/>
  </cols>
  <sheetData>
    <row r="2" spans="1:9" ht="20.25" customHeight="1">
      <c r="A2" s="171" t="s">
        <v>109</v>
      </c>
      <c r="B2" s="171"/>
      <c r="C2" s="171"/>
      <c r="D2" s="171"/>
      <c r="E2" s="171"/>
      <c r="F2" s="171"/>
      <c r="G2" s="171"/>
      <c r="H2" s="91"/>
      <c r="I2" s="91"/>
    </row>
    <row r="4" ht="12.75">
      <c r="G4" t="s">
        <v>107</v>
      </c>
    </row>
    <row r="5" spans="1:7" ht="44.25" customHeight="1" thickBot="1">
      <c r="A5" s="169" t="s">
        <v>83</v>
      </c>
      <c r="B5" s="170"/>
      <c r="C5" s="170"/>
      <c r="D5" s="170"/>
      <c r="E5" s="170"/>
      <c r="F5" s="170"/>
      <c r="G5" s="170"/>
    </row>
    <row r="6" spans="1:7" ht="30.75" thickBot="1">
      <c r="A6" s="73"/>
      <c r="B6" s="73" t="s">
        <v>1</v>
      </c>
      <c r="C6" s="73" t="s">
        <v>2</v>
      </c>
      <c r="D6" s="75" t="s">
        <v>3</v>
      </c>
      <c r="E6" s="74" t="s">
        <v>84</v>
      </c>
      <c r="F6" s="74" t="s">
        <v>85</v>
      </c>
      <c r="G6" s="73" t="s">
        <v>8</v>
      </c>
    </row>
    <row r="7" spans="1:7" ht="15" hidden="1">
      <c r="A7" s="61">
        <v>2</v>
      </c>
      <c r="B7" s="61">
        <v>3</v>
      </c>
      <c r="C7" s="61">
        <v>4</v>
      </c>
      <c r="D7" s="58">
        <v>5</v>
      </c>
      <c r="E7" s="57">
        <v>6</v>
      </c>
      <c r="F7" s="57">
        <v>7</v>
      </c>
      <c r="G7" s="61">
        <v>8</v>
      </c>
    </row>
    <row r="8" spans="1:7" ht="25.5">
      <c r="A8" s="80" t="s">
        <v>53</v>
      </c>
      <c r="B8" s="81" t="s">
        <v>86</v>
      </c>
      <c r="C8" s="82">
        <v>0</v>
      </c>
      <c r="D8" s="84">
        <v>1331655</v>
      </c>
      <c r="E8" s="83">
        <v>1331655</v>
      </c>
      <c r="F8" s="83">
        <v>0</v>
      </c>
      <c r="G8" s="82">
        <v>1331655</v>
      </c>
    </row>
    <row r="9" spans="1:7" ht="13.5" thickBot="1">
      <c r="A9" s="69" t="s">
        <v>87</v>
      </c>
      <c r="B9" s="67" t="s">
        <v>88</v>
      </c>
      <c r="C9" s="62">
        <v>0</v>
      </c>
      <c r="D9" s="60">
        <v>0</v>
      </c>
      <c r="E9" s="59">
        <v>0</v>
      </c>
      <c r="F9" s="59">
        <v>0</v>
      </c>
      <c r="G9" s="62">
        <v>1331655</v>
      </c>
    </row>
    <row r="10" spans="1:7" ht="26.25" thickBot="1">
      <c r="A10" s="65" t="s">
        <v>65</v>
      </c>
      <c r="B10" s="68" t="s">
        <v>89</v>
      </c>
      <c r="C10" s="63">
        <v>0</v>
      </c>
      <c r="D10" s="66">
        <v>1331655</v>
      </c>
      <c r="E10" s="64">
        <v>1331655</v>
      </c>
      <c r="F10" s="64">
        <v>0</v>
      </c>
      <c r="G10" s="63">
        <v>1331655</v>
      </c>
    </row>
    <row r="11" spans="1:7" ht="13.5" thickBot="1">
      <c r="A11" s="100">
        <v>168</v>
      </c>
      <c r="B11" s="101" t="s">
        <v>110</v>
      </c>
      <c r="C11" s="102"/>
      <c r="D11" s="103">
        <v>5000</v>
      </c>
      <c r="E11" s="104"/>
      <c r="F11" s="104"/>
      <c r="G11" s="102">
        <v>5000</v>
      </c>
    </row>
    <row r="12" spans="1:7" ht="13.5" thickBot="1">
      <c r="A12" s="105">
        <v>186</v>
      </c>
      <c r="B12" s="106" t="s">
        <v>111</v>
      </c>
      <c r="C12" s="107"/>
      <c r="D12" s="108">
        <v>5000</v>
      </c>
      <c r="E12" s="109"/>
      <c r="F12" s="109"/>
      <c r="G12" s="107">
        <v>5000</v>
      </c>
    </row>
    <row r="13" spans="1:7" ht="26.25" thickBot="1">
      <c r="A13" s="100">
        <v>206</v>
      </c>
      <c r="B13" s="101" t="s">
        <v>112</v>
      </c>
      <c r="C13" s="102"/>
      <c r="D13" s="103"/>
      <c r="E13" s="104"/>
      <c r="F13" s="104"/>
      <c r="G13" s="102">
        <v>124</v>
      </c>
    </row>
    <row r="14" spans="1:7" ht="26.25" thickBot="1">
      <c r="A14" s="105">
        <v>209</v>
      </c>
      <c r="B14" s="106" t="s">
        <v>113</v>
      </c>
      <c r="C14" s="107"/>
      <c r="D14" s="108"/>
      <c r="E14" s="109"/>
      <c r="F14" s="109"/>
      <c r="G14" s="107">
        <v>124</v>
      </c>
    </row>
    <row r="15" spans="1:7" ht="12.75">
      <c r="A15" s="85" t="s">
        <v>90</v>
      </c>
      <c r="B15" s="76" t="s">
        <v>91</v>
      </c>
      <c r="C15" s="77">
        <v>0</v>
      </c>
      <c r="D15" s="79">
        <v>3838</v>
      </c>
      <c r="E15" s="78">
        <v>1865</v>
      </c>
      <c r="F15" s="78">
        <v>0</v>
      </c>
      <c r="G15" s="77">
        <v>4288</v>
      </c>
    </row>
    <row r="16" spans="1:7" ht="13.5" thickBot="1">
      <c r="A16" s="69" t="s">
        <v>92</v>
      </c>
      <c r="B16" s="67" t="s">
        <v>93</v>
      </c>
      <c r="C16" s="62">
        <v>0</v>
      </c>
      <c r="D16" s="60"/>
      <c r="E16" s="59">
        <v>0</v>
      </c>
      <c r="F16" s="59">
        <v>0</v>
      </c>
      <c r="G16" s="62">
        <v>257</v>
      </c>
    </row>
    <row r="17" spans="1:7" ht="39" thickBot="1">
      <c r="A17" s="65" t="s">
        <v>94</v>
      </c>
      <c r="B17" s="68" t="s">
        <v>95</v>
      </c>
      <c r="C17" s="63">
        <v>0</v>
      </c>
      <c r="D17" s="66">
        <v>3838</v>
      </c>
      <c r="E17" s="64">
        <v>1865</v>
      </c>
      <c r="F17" s="64">
        <v>0</v>
      </c>
      <c r="G17" s="63">
        <f>SUM(G14+G15)</f>
        <v>4412</v>
      </c>
    </row>
    <row r="18" spans="1:7" ht="26.25" thickBot="1">
      <c r="A18" s="65" t="s">
        <v>96</v>
      </c>
      <c r="B18" s="68" t="s">
        <v>97</v>
      </c>
      <c r="C18" s="63">
        <v>0</v>
      </c>
      <c r="D18" s="64">
        <f>SUM(D10+D12+D17)</f>
        <v>1340493</v>
      </c>
      <c r="E18" s="64">
        <v>1333520</v>
      </c>
      <c r="F18" s="64">
        <v>0</v>
      </c>
      <c r="G18" s="63">
        <f>SUM(G10+G12+G17)</f>
        <v>1341067</v>
      </c>
    </row>
  </sheetData>
  <sheetProtection/>
  <mergeCells count="2">
    <mergeCell ref="A5:G5"/>
    <mergeCell ref="A2:G2"/>
  </mergeCells>
  <printOptions/>
  <pageMargins left="0.25" right="0.25" top="0.75" bottom="0.75" header="0.3" footer="0.3"/>
  <pageSetup horizontalDpi="300" verticalDpi="300" orientation="portrait" r:id="rId1"/>
  <headerFooter alignWithMargins="0">
    <oddHeader>&amp;L&amp;C&amp;RÉrték típus: Forint</oddHeader>
    <oddFooter>&amp;LAdatellenőrző kód: -5813-f62-302f7845-3b-74-1-1a-5f-78-21203a316f-75&amp;C&amp;R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:G2"/>
    </sheetView>
  </sheetViews>
  <sheetFormatPr defaultColWidth="9.00390625" defaultRowHeight="12.75"/>
  <cols>
    <col min="1" max="1" width="8.125" style="0" customWidth="1"/>
    <col min="2" max="2" width="38.00390625" style="0" customWidth="1"/>
    <col min="3" max="3" width="15.00390625" style="0" customWidth="1"/>
    <col min="4" max="4" width="14.125" style="0" customWidth="1"/>
    <col min="5" max="6" width="32.875" style="0" hidden="1" customWidth="1"/>
    <col min="7" max="7" width="13.375" style="0" customWidth="1"/>
  </cols>
  <sheetData>
    <row r="2" spans="1:9" ht="21.75" customHeight="1">
      <c r="A2" s="171" t="s">
        <v>109</v>
      </c>
      <c r="B2" s="171"/>
      <c r="C2" s="171"/>
      <c r="D2" s="171"/>
      <c r="E2" s="171"/>
      <c r="F2" s="171"/>
      <c r="G2" s="171"/>
      <c r="H2" s="91"/>
      <c r="I2" s="91"/>
    </row>
    <row r="4" ht="12.75">
      <c r="G4" t="s">
        <v>106</v>
      </c>
    </row>
    <row r="5" spans="1:7" ht="42.75" customHeight="1" thickBot="1">
      <c r="A5" s="172" t="s">
        <v>98</v>
      </c>
      <c r="B5" s="173"/>
      <c r="C5" s="173"/>
      <c r="D5" s="173"/>
      <c r="E5" s="173"/>
      <c r="F5" s="173"/>
      <c r="G5" s="173"/>
    </row>
    <row r="6" spans="1:7" ht="30.75" thickBot="1">
      <c r="A6" s="73"/>
      <c r="B6" s="73" t="s">
        <v>1</v>
      </c>
      <c r="C6" s="73" t="s">
        <v>2</v>
      </c>
      <c r="D6" s="73" t="s">
        <v>3</v>
      </c>
      <c r="E6" s="74" t="s">
        <v>84</v>
      </c>
      <c r="F6" s="74" t="s">
        <v>85</v>
      </c>
      <c r="G6" s="75" t="s">
        <v>8</v>
      </c>
    </row>
    <row r="7" spans="1:7" ht="15" hidden="1">
      <c r="A7" s="61">
        <v>2</v>
      </c>
      <c r="B7" s="61">
        <v>3</v>
      </c>
      <c r="C7" s="61">
        <v>4</v>
      </c>
      <c r="D7" s="61">
        <v>5</v>
      </c>
      <c r="E7" s="1">
        <v>6</v>
      </c>
      <c r="F7" s="1">
        <v>7</v>
      </c>
      <c r="G7" s="1">
        <v>8</v>
      </c>
    </row>
    <row r="8" spans="1:7" ht="25.5">
      <c r="A8" s="85" t="s">
        <v>99</v>
      </c>
      <c r="B8" s="76" t="s">
        <v>100</v>
      </c>
      <c r="C8" s="77">
        <v>1508661</v>
      </c>
      <c r="D8" s="77">
        <v>1508661</v>
      </c>
      <c r="E8" s="78">
        <v>1508661</v>
      </c>
      <c r="F8" s="78">
        <v>0</v>
      </c>
      <c r="G8" s="79">
        <v>1508661</v>
      </c>
    </row>
    <row r="9" spans="1:7" ht="12.75">
      <c r="A9" s="80" t="s">
        <v>25</v>
      </c>
      <c r="B9" s="81" t="s">
        <v>101</v>
      </c>
      <c r="C9" s="82">
        <v>1508661</v>
      </c>
      <c r="D9" s="82">
        <v>1508661</v>
      </c>
      <c r="E9" s="83">
        <v>1508661</v>
      </c>
      <c r="F9" s="83">
        <v>0</v>
      </c>
      <c r="G9" s="84">
        <v>1508661</v>
      </c>
    </row>
    <row r="10" spans="1:7" ht="12.75">
      <c r="A10" s="86" t="s">
        <v>29</v>
      </c>
      <c r="B10" s="87" t="s">
        <v>102</v>
      </c>
      <c r="C10" s="88">
        <v>36306339</v>
      </c>
      <c r="D10" s="88">
        <v>36306339</v>
      </c>
      <c r="E10" s="89">
        <v>19661500</v>
      </c>
      <c r="F10" s="89">
        <v>0</v>
      </c>
      <c r="G10" s="90">
        <v>36306339</v>
      </c>
    </row>
    <row r="11" spans="1:7" ht="26.25" thickBot="1">
      <c r="A11" s="69" t="s">
        <v>103</v>
      </c>
      <c r="B11" s="67" t="s">
        <v>104</v>
      </c>
      <c r="C11" s="62">
        <v>37815000</v>
      </c>
      <c r="D11" s="62">
        <v>37815000</v>
      </c>
      <c r="E11" s="59">
        <v>21170161</v>
      </c>
      <c r="F11" s="59">
        <v>0</v>
      </c>
      <c r="G11" s="60">
        <f>SUM(G9:G10)</f>
        <v>37815000</v>
      </c>
    </row>
    <row r="12" spans="1:7" ht="26.25" thickBot="1">
      <c r="A12" s="65" t="s">
        <v>53</v>
      </c>
      <c r="B12" s="68" t="s">
        <v>105</v>
      </c>
      <c r="C12" s="63">
        <v>37815000</v>
      </c>
      <c r="D12" s="63">
        <v>37815000</v>
      </c>
      <c r="E12" s="64">
        <v>21170161</v>
      </c>
      <c r="F12" s="64">
        <v>0</v>
      </c>
      <c r="G12" s="66">
        <f>SUM(G11)</f>
        <v>37815000</v>
      </c>
    </row>
  </sheetData>
  <sheetProtection/>
  <mergeCells count="2">
    <mergeCell ref="A5:G5"/>
    <mergeCell ref="A2:G2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-5813-f62-302f7845-3b-74-1-1a-5f-78-21203a316f-75&amp;C&amp;R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49.00390625" style="0" customWidth="1"/>
    <col min="3" max="3" width="14.125" style="0" customWidth="1"/>
    <col min="4" max="4" width="26.125" style="0" customWidth="1"/>
    <col min="5" max="5" width="26.75390625" style="0" customWidth="1"/>
    <col min="6" max="6" width="26.625" style="0" customWidth="1"/>
  </cols>
  <sheetData>
    <row r="1" spans="1:7" ht="18">
      <c r="A1" s="176" t="s">
        <v>109</v>
      </c>
      <c r="B1" s="176"/>
      <c r="C1" s="176"/>
      <c r="D1" s="176"/>
      <c r="E1" s="176"/>
      <c r="F1" s="176"/>
      <c r="G1" s="91"/>
    </row>
    <row r="2" spans="1:7" ht="18">
      <c r="A2" s="177" t="s">
        <v>124</v>
      </c>
      <c r="B2" s="177"/>
      <c r="C2" s="177"/>
      <c r="D2" s="177"/>
      <c r="E2" s="177"/>
      <c r="F2" s="177"/>
      <c r="G2" s="91"/>
    </row>
    <row r="3" spans="1:6" ht="15.75" customHeight="1" thickBot="1">
      <c r="A3" s="174" t="s">
        <v>114</v>
      </c>
      <c r="B3" s="175"/>
      <c r="C3" s="175"/>
      <c r="D3" s="175"/>
      <c r="E3" s="175"/>
      <c r="F3" s="175"/>
    </row>
    <row r="4" spans="1:6" ht="90" customHeight="1" thickBot="1">
      <c r="A4" s="73"/>
      <c r="B4" s="74" t="s">
        <v>1</v>
      </c>
      <c r="C4" s="73" t="s">
        <v>115</v>
      </c>
      <c r="D4" s="74" t="s">
        <v>116</v>
      </c>
      <c r="E4" s="73" t="s">
        <v>117</v>
      </c>
      <c r="F4" s="75" t="s">
        <v>118</v>
      </c>
    </row>
    <row r="5" spans="1:6" ht="15" customHeight="1">
      <c r="A5" s="115" t="s">
        <v>9</v>
      </c>
      <c r="B5" s="116" t="s">
        <v>10</v>
      </c>
      <c r="C5" s="117">
        <v>17982753</v>
      </c>
      <c r="D5" s="118">
        <v>15634010</v>
      </c>
      <c r="E5" s="117">
        <v>2348743</v>
      </c>
      <c r="F5" s="119">
        <v>0</v>
      </c>
    </row>
    <row r="6" spans="1:6" ht="12.75">
      <c r="A6" s="110" t="s">
        <v>11</v>
      </c>
      <c r="B6" s="111" t="s">
        <v>12</v>
      </c>
      <c r="C6" s="112">
        <v>455000</v>
      </c>
      <c r="D6" s="113">
        <v>0</v>
      </c>
      <c r="E6" s="112">
        <v>0</v>
      </c>
      <c r="F6" s="114">
        <v>455000</v>
      </c>
    </row>
    <row r="7" spans="1:6" ht="25.5">
      <c r="A7" s="110" t="s">
        <v>13</v>
      </c>
      <c r="B7" s="111" t="s">
        <v>14</v>
      </c>
      <c r="C7" s="112">
        <v>1041218</v>
      </c>
      <c r="D7" s="113">
        <v>1041218</v>
      </c>
      <c r="E7" s="112">
        <v>0</v>
      </c>
      <c r="F7" s="114">
        <v>0</v>
      </c>
    </row>
    <row r="8" spans="1:6" ht="12.75">
      <c r="A8" s="110" t="s">
        <v>15</v>
      </c>
      <c r="B8" s="111" t="s">
        <v>16</v>
      </c>
      <c r="C8" s="112">
        <v>2498000</v>
      </c>
      <c r="D8" s="113">
        <v>2498000</v>
      </c>
      <c r="E8" s="112">
        <v>0</v>
      </c>
      <c r="F8" s="114">
        <v>0</v>
      </c>
    </row>
    <row r="9" spans="1:6" ht="12.75">
      <c r="A9" s="110" t="s">
        <v>17</v>
      </c>
      <c r="B9" s="111" t="s">
        <v>18</v>
      </c>
      <c r="C9" s="112">
        <v>884053</v>
      </c>
      <c r="D9" s="113">
        <v>735043</v>
      </c>
      <c r="E9" s="112">
        <v>149010</v>
      </c>
      <c r="F9" s="114">
        <v>0</v>
      </c>
    </row>
    <row r="10" spans="1:6" ht="12.75">
      <c r="A10" s="110" t="s">
        <v>19</v>
      </c>
      <c r="B10" s="111" t="s">
        <v>20</v>
      </c>
      <c r="C10" s="112">
        <v>239349</v>
      </c>
      <c r="D10" s="113">
        <v>214170</v>
      </c>
      <c r="E10" s="112">
        <v>0</v>
      </c>
      <c r="F10" s="114">
        <v>25179</v>
      </c>
    </row>
    <row r="11" spans="1:6" ht="12.75">
      <c r="A11" s="110" t="s">
        <v>21</v>
      </c>
      <c r="B11" s="111" t="s">
        <v>22</v>
      </c>
      <c r="C11" s="112">
        <v>100000</v>
      </c>
      <c r="D11" s="113">
        <v>100000</v>
      </c>
      <c r="E11" s="112">
        <v>0</v>
      </c>
      <c r="F11" s="114">
        <v>0</v>
      </c>
    </row>
    <row r="12" spans="1:6" ht="25.5">
      <c r="A12" s="110" t="s">
        <v>23</v>
      </c>
      <c r="B12" s="111" t="s">
        <v>24</v>
      </c>
      <c r="C12" s="112">
        <v>3796301</v>
      </c>
      <c r="D12" s="113">
        <v>3124254</v>
      </c>
      <c r="E12" s="112">
        <v>672047</v>
      </c>
      <c r="F12" s="114">
        <v>0</v>
      </c>
    </row>
    <row r="13" spans="1:6" ht="12.75">
      <c r="A13" s="110" t="s">
        <v>25</v>
      </c>
      <c r="B13" s="111" t="s">
        <v>26</v>
      </c>
      <c r="C13" s="112">
        <v>415080</v>
      </c>
      <c r="D13" s="113">
        <v>415080</v>
      </c>
      <c r="E13" s="112">
        <v>0</v>
      </c>
      <c r="F13" s="114">
        <v>0</v>
      </c>
    </row>
    <row r="14" spans="1:6" ht="14.25" customHeight="1">
      <c r="A14" s="110" t="s">
        <v>27</v>
      </c>
      <c r="B14" s="111" t="s">
        <v>28</v>
      </c>
      <c r="C14" s="112">
        <v>26996674</v>
      </c>
      <c r="D14" s="113">
        <v>23346695</v>
      </c>
      <c r="E14" s="112">
        <v>3169800</v>
      </c>
      <c r="F14" s="114">
        <v>480179</v>
      </c>
    </row>
    <row r="15" spans="1:6" ht="25.5" customHeight="1">
      <c r="A15" s="110" t="s">
        <v>29</v>
      </c>
      <c r="B15" s="111" t="s">
        <v>30</v>
      </c>
      <c r="C15" s="112">
        <v>778300</v>
      </c>
      <c r="D15" s="113">
        <v>253300</v>
      </c>
      <c r="E15" s="112">
        <v>0</v>
      </c>
      <c r="F15" s="114">
        <v>525000</v>
      </c>
    </row>
    <row r="16" spans="1:6" ht="13.5" customHeight="1" thickBot="1">
      <c r="A16" s="120" t="s">
        <v>33</v>
      </c>
      <c r="B16" s="121" t="s">
        <v>34</v>
      </c>
      <c r="C16" s="122">
        <v>778300</v>
      </c>
      <c r="D16" s="123">
        <v>253300</v>
      </c>
      <c r="E16" s="122">
        <v>0</v>
      </c>
      <c r="F16" s="124">
        <v>525000</v>
      </c>
    </row>
    <row r="17" spans="1:6" ht="13.5" thickBot="1">
      <c r="A17" s="65" t="s">
        <v>35</v>
      </c>
      <c r="B17" s="125" t="s">
        <v>36</v>
      </c>
      <c r="C17" s="126">
        <v>27774974</v>
      </c>
      <c r="D17" s="127">
        <v>23599995</v>
      </c>
      <c r="E17" s="126">
        <v>3169800</v>
      </c>
      <c r="F17" s="128">
        <v>1005179</v>
      </c>
    </row>
    <row r="18" spans="1:6" ht="25.5" customHeight="1" thickBot="1">
      <c r="A18" s="65" t="s">
        <v>37</v>
      </c>
      <c r="B18" s="125" t="s">
        <v>38</v>
      </c>
      <c r="C18" s="126">
        <v>5670130</v>
      </c>
      <c r="D18" s="127">
        <v>4928800</v>
      </c>
      <c r="E18" s="126">
        <v>559101</v>
      </c>
      <c r="F18" s="128">
        <v>182229</v>
      </c>
    </row>
    <row r="19" spans="1:6" ht="12.75" customHeight="1">
      <c r="A19" s="115" t="s">
        <v>39</v>
      </c>
      <c r="B19" s="116" t="s">
        <v>40</v>
      </c>
      <c r="C19" s="117">
        <v>4879198</v>
      </c>
      <c r="D19" s="118">
        <v>4188859</v>
      </c>
      <c r="E19" s="117">
        <v>508110</v>
      </c>
      <c r="F19" s="119">
        <v>182229</v>
      </c>
    </row>
    <row r="20" spans="1:6" ht="12.75" customHeight="1">
      <c r="A20" s="110" t="s">
        <v>41</v>
      </c>
      <c r="B20" s="111" t="s">
        <v>42</v>
      </c>
      <c r="C20" s="112">
        <v>146045</v>
      </c>
      <c r="D20" s="113">
        <v>121429</v>
      </c>
      <c r="E20" s="112">
        <v>24616</v>
      </c>
      <c r="F20" s="114">
        <v>0</v>
      </c>
    </row>
    <row r="21" spans="1:6" ht="12.75">
      <c r="A21" s="110" t="s">
        <v>43</v>
      </c>
      <c r="B21" s="111" t="s">
        <v>44</v>
      </c>
      <c r="C21" s="112">
        <v>488409</v>
      </c>
      <c r="D21" s="113">
        <v>488409</v>
      </c>
      <c r="E21" s="112">
        <v>0</v>
      </c>
      <c r="F21" s="114">
        <v>0</v>
      </c>
    </row>
    <row r="22" spans="1:6" ht="14.25" customHeight="1">
      <c r="A22" s="110" t="s">
        <v>45</v>
      </c>
      <c r="B22" s="111" t="s">
        <v>46</v>
      </c>
      <c r="C22" s="112">
        <v>156478</v>
      </c>
      <c r="D22" s="113">
        <v>130103</v>
      </c>
      <c r="E22" s="112">
        <v>26375</v>
      </c>
      <c r="F22" s="114">
        <v>0</v>
      </c>
    </row>
    <row r="23" spans="1:6" ht="12.75" customHeight="1">
      <c r="A23" s="110" t="s">
        <v>47</v>
      </c>
      <c r="B23" s="111" t="s">
        <v>48</v>
      </c>
      <c r="C23" s="112">
        <v>206494</v>
      </c>
      <c r="D23" s="113">
        <v>196794</v>
      </c>
      <c r="E23" s="112">
        <v>9700</v>
      </c>
      <c r="F23" s="114">
        <v>0</v>
      </c>
    </row>
    <row r="24" spans="1:6" ht="12.75" customHeight="1">
      <c r="A24" s="110" t="s">
        <v>49</v>
      </c>
      <c r="B24" s="111" t="s">
        <v>50</v>
      </c>
      <c r="C24" s="112">
        <v>715961</v>
      </c>
      <c r="D24" s="113">
        <v>447035</v>
      </c>
      <c r="E24" s="112">
        <v>188330</v>
      </c>
      <c r="F24" s="114">
        <v>80596</v>
      </c>
    </row>
    <row r="25" spans="1:6" ht="15" customHeight="1">
      <c r="A25" s="110" t="s">
        <v>51</v>
      </c>
      <c r="B25" s="111" t="s">
        <v>52</v>
      </c>
      <c r="C25" s="112">
        <v>922455</v>
      </c>
      <c r="D25" s="113">
        <v>643829</v>
      </c>
      <c r="E25" s="112">
        <v>198030</v>
      </c>
      <c r="F25" s="114">
        <v>80596</v>
      </c>
    </row>
    <row r="26" spans="1:6" ht="14.25" customHeight="1">
      <c r="A26" s="110" t="s">
        <v>53</v>
      </c>
      <c r="B26" s="111" t="s">
        <v>54</v>
      </c>
      <c r="C26" s="112">
        <v>79851</v>
      </c>
      <c r="D26" s="113">
        <v>72951</v>
      </c>
      <c r="E26" s="112">
        <v>6900</v>
      </c>
      <c r="F26" s="114">
        <v>0</v>
      </c>
    </row>
    <row r="27" spans="1:6" ht="13.5" customHeight="1">
      <c r="A27" s="110" t="s">
        <v>55</v>
      </c>
      <c r="B27" s="111" t="s">
        <v>56</v>
      </c>
      <c r="C27" s="112">
        <v>219261</v>
      </c>
      <c r="D27" s="113">
        <v>182718</v>
      </c>
      <c r="E27" s="112">
        <v>36543</v>
      </c>
      <c r="F27" s="114">
        <v>0</v>
      </c>
    </row>
    <row r="28" spans="1:6" ht="15" customHeight="1">
      <c r="A28" s="110" t="s">
        <v>57</v>
      </c>
      <c r="B28" s="111" t="s">
        <v>58</v>
      </c>
      <c r="C28" s="112">
        <v>299112</v>
      </c>
      <c r="D28" s="113">
        <v>255669</v>
      </c>
      <c r="E28" s="112">
        <v>43443</v>
      </c>
      <c r="F28" s="114">
        <v>0</v>
      </c>
    </row>
    <row r="29" spans="1:6" ht="12.75">
      <c r="A29" s="110" t="s">
        <v>59</v>
      </c>
      <c r="B29" s="111" t="s">
        <v>60</v>
      </c>
      <c r="C29" s="112">
        <v>186007</v>
      </c>
      <c r="D29" s="113">
        <v>159536</v>
      </c>
      <c r="E29" s="112">
        <v>26471</v>
      </c>
      <c r="F29" s="114">
        <v>0</v>
      </c>
    </row>
    <row r="30" spans="1:6" ht="13.5" customHeight="1">
      <c r="A30" s="110" t="s">
        <v>61</v>
      </c>
      <c r="B30" s="111" t="s">
        <v>62</v>
      </c>
      <c r="C30" s="112">
        <v>151640</v>
      </c>
      <c r="D30" s="113">
        <v>99284</v>
      </c>
      <c r="E30" s="112">
        <v>52356</v>
      </c>
      <c r="F30" s="114">
        <v>0</v>
      </c>
    </row>
    <row r="31" spans="1:6" ht="15" customHeight="1">
      <c r="A31" s="110" t="s">
        <v>63</v>
      </c>
      <c r="B31" s="111" t="s">
        <v>64</v>
      </c>
      <c r="C31" s="112">
        <v>1001337</v>
      </c>
      <c r="D31" s="113">
        <v>863970</v>
      </c>
      <c r="E31" s="112">
        <v>137367</v>
      </c>
      <c r="F31" s="114">
        <v>0</v>
      </c>
    </row>
    <row r="32" spans="1:6" ht="12.75">
      <c r="A32" s="110" t="s">
        <v>65</v>
      </c>
      <c r="B32" s="111" t="s">
        <v>119</v>
      </c>
      <c r="C32" s="112">
        <v>1112589</v>
      </c>
      <c r="D32" s="113">
        <v>987958</v>
      </c>
      <c r="E32" s="112">
        <v>124631</v>
      </c>
      <c r="F32" s="114">
        <v>0</v>
      </c>
    </row>
    <row r="33" spans="1:6" ht="14.25" customHeight="1">
      <c r="A33" s="110" t="s">
        <v>67</v>
      </c>
      <c r="B33" s="111" t="s">
        <v>68</v>
      </c>
      <c r="C33" s="112">
        <v>2451573</v>
      </c>
      <c r="D33" s="113">
        <v>2110748</v>
      </c>
      <c r="E33" s="112">
        <v>340825</v>
      </c>
      <c r="F33" s="114">
        <v>0</v>
      </c>
    </row>
    <row r="34" spans="1:6" ht="12.75">
      <c r="A34" s="110" t="s">
        <v>69</v>
      </c>
      <c r="B34" s="111" t="s">
        <v>70</v>
      </c>
      <c r="C34" s="112">
        <v>32655</v>
      </c>
      <c r="D34" s="113">
        <v>16890</v>
      </c>
      <c r="E34" s="112">
        <v>15765</v>
      </c>
      <c r="F34" s="114">
        <v>0</v>
      </c>
    </row>
    <row r="35" spans="1:6" ht="25.5">
      <c r="A35" s="110" t="s">
        <v>71</v>
      </c>
      <c r="B35" s="111" t="s">
        <v>72</v>
      </c>
      <c r="C35" s="112">
        <v>32655</v>
      </c>
      <c r="D35" s="113">
        <v>16890</v>
      </c>
      <c r="E35" s="112">
        <v>15765</v>
      </c>
      <c r="F35" s="114">
        <v>0</v>
      </c>
    </row>
    <row r="36" spans="1:6" ht="26.25" customHeight="1">
      <c r="A36" s="110" t="s">
        <v>73</v>
      </c>
      <c r="B36" s="111" t="s">
        <v>74</v>
      </c>
      <c r="C36" s="112">
        <v>619246</v>
      </c>
      <c r="D36" s="113">
        <v>484905</v>
      </c>
      <c r="E36" s="112">
        <v>112581</v>
      </c>
      <c r="F36" s="114">
        <v>21760</v>
      </c>
    </row>
    <row r="37" spans="1:6" ht="12.75">
      <c r="A37" s="110" t="s">
        <v>75</v>
      </c>
      <c r="B37" s="111" t="s">
        <v>76</v>
      </c>
      <c r="C37" s="112">
        <v>2245</v>
      </c>
      <c r="D37" s="113">
        <v>2245</v>
      </c>
      <c r="E37" s="112">
        <v>0</v>
      </c>
      <c r="F37" s="114">
        <v>0</v>
      </c>
    </row>
    <row r="38" spans="1:6" ht="27" customHeight="1" thickBot="1">
      <c r="A38" s="120" t="s">
        <v>77</v>
      </c>
      <c r="B38" s="121" t="s">
        <v>78</v>
      </c>
      <c r="C38" s="122">
        <v>621491</v>
      </c>
      <c r="D38" s="123">
        <v>487150</v>
      </c>
      <c r="E38" s="122">
        <v>112581</v>
      </c>
      <c r="F38" s="124">
        <v>21760</v>
      </c>
    </row>
    <row r="39" spans="1:6" ht="16.5" customHeight="1" thickBot="1">
      <c r="A39" s="65" t="s">
        <v>79</v>
      </c>
      <c r="B39" s="125" t="s">
        <v>80</v>
      </c>
      <c r="C39" s="126">
        <v>4327286</v>
      </c>
      <c r="D39" s="127">
        <v>3514286</v>
      </c>
      <c r="E39" s="126">
        <v>710644</v>
      </c>
      <c r="F39" s="128">
        <v>102356</v>
      </c>
    </row>
    <row r="40" spans="1:6" ht="25.5" customHeight="1" thickBot="1">
      <c r="A40" s="65" t="s">
        <v>81</v>
      </c>
      <c r="B40" s="125" t="s">
        <v>82</v>
      </c>
      <c r="C40" s="126">
        <v>37772390</v>
      </c>
      <c r="D40" s="127">
        <v>32043081</v>
      </c>
      <c r="E40" s="126">
        <v>4439545</v>
      </c>
      <c r="F40" s="128">
        <v>1289764</v>
      </c>
    </row>
    <row r="41" spans="1:6" ht="12" customHeight="1" thickBot="1">
      <c r="A41" s="65" t="s">
        <v>120</v>
      </c>
      <c r="B41" s="125" t="s">
        <v>121</v>
      </c>
      <c r="C41" s="126">
        <v>37772390</v>
      </c>
      <c r="D41" s="127">
        <v>32043081</v>
      </c>
      <c r="E41" s="126">
        <v>4439545</v>
      </c>
      <c r="F41" s="128">
        <v>1289764</v>
      </c>
    </row>
    <row r="42" spans="1:6" ht="13.5" customHeight="1" thickBot="1">
      <c r="A42" s="129" t="s">
        <v>122</v>
      </c>
      <c r="B42" s="130" t="s">
        <v>123</v>
      </c>
      <c r="C42" s="131">
        <v>6</v>
      </c>
      <c r="D42" s="132">
        <v>5</v>
      </c>
      <c r="E42" s="131">
        <v>1</v>
      </c>
      <c r="F42" s="133">
        <v>0</v>
      </c>
    </row>
  </sheetData>
  <sheetProtection/>
  <mergeCells count="3">
    <mergeCell ref="A3:F3"/>
    <mergeCell ref="A1:F1"/>
    <mergeCell ref="A2:F2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43" sqref="A42:A43"/>
    </sheetView>
  </sheetViews>
  <sheetFormatPr defaultColWidth="9.00390625" defaultRowHeight="12.75"/>
  <cols>
    <col min="1" max="1" width="51.75390625" style="0" customWidth="1"/>
    <col min="2" max="3" width="14.00390625" style="0" customWidth="1"/>
    <col min="4" max="4" width="12.625" style="0" customWidth="1"/>
  </cols>
  <sheetData>
    <row r="1" spans="1:4" ht="18.75" customHeight="1">
      <c r="A1" s="178" t="s">
        <v>125</v>
      </c>
      <c r="B1" s="178"/>
      <c r="C1" s="178"/>
      <c r="D1" s="178"/>
    </row>
    <row r="2" spans="1:4" ht="18.75" customHeight="1">
      <c r="A2" s="178" t="s">
        <v>126</v>
      </c>
      <c r="B2" s="178"/>
      <c r="C2" s="178"/>
      <c r="D2" s="178"/>
    </row>
    <row r="3" ht="12.75">
      <c r="D3" s="134" t="s">
        <v>152</v>
      </c>
    </row>
    <row r="4" ht="13.5" thickBot="1">
      <c r="D4" s="134" t="s">
        <v>151</v>
      </c>
    </row>
    <row r="5" spans="1:4" ht="13.5" thickBot="1">
      <c r="A5" s="136"/>
      <c r="B5" s="137" t="s">
        <v>127</v>
      </c>
      <c r="C5" s="138" t="s">
        <v>128</v>
      </c>
      <c r="D5" s="139" t="s">
        <v>8</v>
      </c>
    </row>
    <row r="6" spans="1:4" ht="12.75">
      <c r="A6" s="135" t="s">
        <v>129</v>
      </c>
      <c r="B6" s="140">
        <v>26855760</v>
      </c>
      <c r="C6" s="141">
        <v>27942071</v>
      </c>
      <c r="D6" s="142">
        <v>27774974</v>
      </c>
    </row>
    <row r="7" spans="1:4" ht="12.75">
      <c r="A7" s="143" t="s">
        <v>130</v>
      </c>
      <c r="B7" s="144">
        <v>5476083</v>
      </c>
      <c r="C7" s="148">
        <v>5876954</v>
      </c>
      <c r="D7" s="146">
        <v>5670130</v>
      </c>
    </row>
    <row r="8" spans="1:4" ht="12.75">
      <c r="A8" s="143" t="s">
        <v>131</v>
      </c>
      <c r="B8" s="144">
        <v>5483157</v>
      </c>
      <c r="C8" s="148">
        <v>5336468</v>
      </c>
      <c r="D8" s="146">
        <v>4327286</v>
      </c>
    </row>
    <row r="9" spans="1:4" ht="12.75">
      <c r="A9" s="143" t="s">
        <v>132</v>
      </c>
      <c r="B9" s="145"/>
      <c r="C9" s="143"/>
      <c r="D9" s="147"/>
    </row>
    <row r="10" spans="1:4" ht="12.75">
      <c r="A10" s="143" t="s">
        <v>133</v>
      </c>
      <c r="B10" s="145"/>
      <c r="C10" s="143"/>
      <c r="D10" s="147"/>
    </row>
    <row r="11" spans="1:4" ht="12.75">
      <c r="A11" s="143" t="s">
        <v>134</v>
      </c>
      <c r="B11" s="145"/>
      <c r="C11" s="143"/>
      <c r="D11" s="147"/>
    </row>
    <row r="12" spans="1:4" ht="12.75">
      <c r="A12" s="143" t="s">
        <v>135</v>
      </c>
      <c r="B12" s="145"/>
      <c r="C12" s="143"/>
      <c r="D12" s="147"/>
    </row>
    <row r="13" spans="1:4" ht="13.5" thickBot="1">
      <c r="A13" s="149" t="s">
        <v>136</v>
      </c>
      <c r="B13" s="150"/>
      <c r="C13" s="149"/>
      <c r="D13" s="151"/>
    </row>
    <row r="14" spans="1:4" ht="13.5" thickBot="1">
      <c r="A14" s="156" t="s">
        <v>137</v>
      </c>
      <c r="B14" s="157">
        <v>37815000</v>
      </c>
      <c r="C14" s="158">
        <v>39155493</v>
      </c>
      <c r="D14" s="159">
        <v>37772390</v>
      </c>
    </row>
    <row r="15" spans="1:4" ht="13.5" thickBot="1">
      <c r="A15" s="160" t="s">
        <v>138</v>
      </c>
      <c r="B15" s="161" t="s">
        <v>139</v>
      </c>
      <c r="C15" s="162" t="s">
        <v>139</v>
      </c>
      <c r="D15" s="163" t="s">
        <v>139</v>
      </c>
    </row>
    <row r="16" spans="1:4" ht="13.5" thickBot="1">
      <c r="A16" s="156" t="s">
        <v>140</v>
      </c>
      <c r="B16" s="157">
        <v>37815000</v>
      </c>
      <c r="C16" s="158">
        <v>39155493</v>
      </c>
      <c r="D16" s="159">
        <v>37772390</v>
      </c>
    </row>
    <row r="17" spans="1:4" ht="12.75">
      <c r="A17" s="152" t="s">
        <v>141</v>
      </c>
      <c r="B17" s="153"/>
      <c r="C17" s="154">
        <v>1331655</v>
      </c>
      <c r="D17" s="155">
        <v>1331655</v>
      </c>
    </row>
    <row r="18" spans="1:4" ht="12.75">
      <c r="A18" s="143" t="s">
        <v>142</v>
      </c>
      <c r="B18" s="145"/>
      <c r="C18" s="143"/>
      <c r="D18" s="147"/>
    </row>
    <row r="19" spans="1:4" ht="12.75">
      <c r="A19" s="143" t="s">
        <v>143</v>
      </c>
      <c r="B19" s="145"/>
      <c r="C19" s="148">
        <v>5000</v>
      </c>
      <c r="D19" s="146">
        <v>5000</v>
      </c>
    </row>
    <row r="20" spans="1:4" ht="12.75">
      <c r="A20" s="143" t="s">
        <v>144</v>
      </c>
      <c r="B20" s="145"/>
      <c r="C20" s="148">
        <v>3838</v>
      </c>
      <c r="D20" s="146">
        <v>4412</v>
      </c>
    </row>
    <row r="21" spans="1:4" ht="12.75">
      <c r="A21" s="143" t="s">
        <v>145</v>
      </c>
      <c r="B21" s="145"/>
      <c r="C21" s="143"/>
      <c r="D21" s="147"/>
    </row>
    <row r="22" spans="1:4" ht="12.75">
      <c r="A22" s="143" t="s">
        <v>146</v>
      </c>
      <c r="B22" s="145"/>
      <c r="C22" s="143"/>
      <c r="D22" s="147"/>
    </row>
    <row r="23" spans="1:4" ht="13.5" thickBot="1">
      <c r="A23" s="149" t="s">
        <v>147</v>
      </c>
      <c r="B23" s="150"/>
      <c r="C23" s="149"/>
      <c r="D23" s="151"/>
    </row>
    <row r="24" spans="1:4" ht="13.5" thickBot="1">
      <c r="A24" s="156" t="s">
        <v>148</v>
      </c>
      <c r="B24" s="164">
        <v>0</v>
      </c>
      <c r="C24" s="158">
        <v>1340493</v>
      </c>
      <c r="D24" s="159">
        <v>1341067</v>
      </c>
    </row>
    <row r="25" spans="1:4" ht="13.5" thickBot="1">
      <c r="A25" s="156" t="s">
        <v>149</v>
      </c>
      <c r="B25" s="157">
        <v>37815000</v>
      </c>
      <c r="C25" s="158">
        <v>37815000</v>
      </c>
      <c r="D25" s="159">
        <v>37815000</v>
      </c>
    </row>
    <row r="26" spans="1:4" ht="13.5" thickBot="1">
      <c r="A26" s="165" t="s">
        <v>150</v>
      </c>
      <c r="B26" s="166">
        <v>37815000</v>
      </c>
      <c r="C26" s="167">
        <v>39155493</v>
      </c>
      <c r="D26" s="168">
        <v>39156067</v>
      </c>
    </row>
  </sheetData>
  <sheetProtection/>
  <mergeCells count="2">
    <mergeCell ref="A1:D1"/>
    <mergeCell ref="A2:D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Jegyző</cp:lastModifiedBy>
  <cp:lastPrinted>2019-05-27T10:40:45Z</cp:lastPrinted>
  <dcterms:created xsi:type="dcterms:W3CDTF">2010-05-29T08:47:41Z</dcterms:created>
  <dcterms:modified xsi:type="dcterms:W3CDTF">2019-06-03T07:09:25Z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