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20730" windowHeight="11760"/>
  </bookViews>
  <sheets>
    <sheet name="Kiemelt ei. " sheetId="1" r:id="rId1"/>
    <sheet name="Kiadások működési, felhalmozási" sheetId="2" r:id="rId2"/>
    <sheet name="Bevételek működési, felhalmozás" sheetId="3" r:id="rId3"/>
    <sheet name="tartalék" sheetId="4" r:id="rId4"/>
    <sheet name="felhalsználási ütem" sheetId="5" r:id="rId5"/>
  </sheets>
  <calcPr calcId="125725"/>
</workbook>
</file>

<file path=xl/calcChain.xml><?xml version="1.0" encoding="utf-8"?>
<calcChain xmlns="http://schemas.openxmlformats.org/spreadsheetml/2006/main">
  <c r="O159" i="5"/>
  <c r="N159"/>
  <c r="M159"/>
  <c r="L159"/>
  <c r="K159"/>
  <c r="J159"/>
  <c r="I159"/>
  <c r="H159"/>
  <c r="G159"/>
  <c r="F159"/>
  <c r="E159"/>
  <c r="D159"/>
  <c r="C159"/>
  <c r="O150"/>
  <c r="N150"/>
  <c r="M150"/>
  <c r="L150"/>
  <c r="K150"/>
  <c r="J150"/>
  <c r="I150"/>
  <c r="H150"/>
  <c r="G150"/>
  <c r="F150"/>
  <c r="E150"/>
  <c r="D150"/>
  <c r="C150"/>
  <c r="O141"/>
  <c r="N141"/>
  <c r="N155" s="1"/>
  <c r="N160" s="1"/>
  <c r="M141"/>
  <c r="L141"/>
  <c r="K141"/>
  <c r="J141"/>
  <c r="J155" s="1"/>
  <c r="J160" s="1"/>
  <c r="I141"/>
  <c r="H141"/>
  <c r="G141"/>
  <c r="F141"/>
  <c r="F155" s="1"/>
  <c r="F160" s="1"/>
  <c r="E141"/>
  <c r="D141"/>
  <c r="C141"/>
  <c r="O125"/>
  <c r="O155" s="1"/>
  <c r="O160" s="1"/>
  <c r="N125"/>
  <c r="M125"/>
  <c r="M155" s="1"/>
  <c r="M160" s="1"/>
  <c r="L125"/>
  <c r="L155" s="1"/>
  <c r="L160" s="1"/>
  <c r="K125"/>
  <c r="K155" s="1"/>
  <c r="K160" s="1"/>
  <c r="J125"/>
  <c r="I125"/>
  <c r="I155" s="1"/>
  <c r="I160" s="1"/>
  <c r="H125"/>
  <c r="H155" s="1"/>
  <c r="H160" s="1"/>
  <c r="G125"/>
  <c r="G155" s="1"/>
  <c r="G160" s="1"/>
  <c r="F125"/>
  <c r="E125"/>
  <c r="E155" s="1"/>
  <c r="E160" s="1"/>
  <c r="D125"/>
  <c r="D155" s="1"/>
  <c r="D160" s="1"/>
  <c r="C125"/>
  <c r="C155" s="1"/>
  <c r="C160" s="1"/>
  <c r="D45"/>
  <c r="D46" s="1"/>
  <c r="E45"/>
  <c r="F45"/>
  <c r="G45"/>
  <c r="H45"/>
  <c r="I45"/>
  <c r="J45"/>
  <c r="K45"/>
  <c r="L45"/>
  <c r="M45"/>
  <c r="N45"/>
  <c r="O45"/>
  <c r="C45"/>
  <c r="O36"/>
  <c r="D22"/>
  <c r="E22"/>
  <c r="F22"/>
  <c r="G22"/>
  <c r="H22"/>
  <c r="I22"/>
  <c r="J22"/>
  <c r="K22"/>
  <c r="L22"/>
  <c r="M22"/>
  <c r="N22"/>
  <c r="O22"/>
  <c r="O46" s="1"/>
  <c r="C22"/>
  <c r="O21"/>
  <c r="O20"/>
  <c r="D10"/>
  <c r="E10"/>
  <c r="F10"/>
  <c r="G10"/>
  <c r="H10"/>
  <c r="I10"/>
  <c r="J10"/>
  <c r="K10"/>
  <c r="L10"/>
  <c r="M10"/>
  <c r="N10"/>
  <c r="O10"/>
  <c r="C10"/>
  <c r="O72"/>
  <c r="N72"/>
  <c r="N73" s="1"/>
  <c r="M72"/>
  <c r="L72"/>
  <c r="K72"/>
  <c r="J72"/>
  <c r="I72"/>
  <c r="H72"/>
  <c r="G72"/>
  <c r="F72"/>
  <c r="E72"/>
  <c r="D72"/>
  <c r="C72"/>
  <c r="O63"/>
  <c r="N63"/>
  <c r="M63"/>
  <c r="L63"/>
  <c r="K63"/>
  <c r="J63"/>
  <c r="J73" s="1"/>
  <c r="I63"/>
  <c r="H63"/>
  <c r="G63"/>
  <c r="F63"/>
  <c r="E63"/>
  <c r="D63"/>
  <c r="C63"/>
  <c r="O58"/>
  <c r="N58"/>
  <c r="M58"/>
  <c r="L58"/>
  <c r="L73" s="1"/>
  <c r="K58"/>
  <c r="J58"/>
  <c r="I58"/>
  <c r="H58"/>
  <c r="H73" s="1"/>
  <c r="G58"/>
  <c r="F58"/>
  <c r="F73" s="1"/>
  <c r="E58"/>
  <c r="D58"/>
  <c r="D73" s="1"/>
  <c r="C58"/>
  <c r="O31"/>
  <c r="N31"/>
  <c r="M31"/>
  <c r="L31"/>
  <c r="K31"/>
  <c r="J31"/>
  <c r="I31"/>
  <c r="H31"/>
  <c r="G31"/>
  <c r="F31"/>
  <c r="E31"/>
  <c r="D31"/>
  <c r="C31"/>
  <c r="L46"/>
  <c r="E27" i="3"/>
  <c r="E26"/>
  <c r="E22"/>
  <c r="E28" s="1"/>
  <c r="E20"/>
  <c r="E16"/>
  <c r="E13"/>
  <c r="D28"/>
  <c r="D27"/>
  <c r="D26"/>
  <c r="D22"/>
  <c r="C22"/>
  <c r="C20"/>
  <c r="D20"/>
  <c r="D16"/>
  <c r="D13"/>
  <c r="E37" i="2"/>
  <c r="E34"/>
  <c r="E32"/>
  <c r="E29"/>
  <c r="E35" s="1"/>
  <c r="E24"/>
  <c r="E19"/>
  <c r="E17"/>
  <c r="E11"/>
  <c r="E25" s="1"/>
  <c r="E38" s="1"/>
  <c r="D38"/>
  <c r="D37"/>
  <c r="D35"/>
  <c r="D34"/>
  <c r="D32"/>
  <c r="D29"/>
  <c r="D19"/>
  <c r="D24"/>
  <c r="D17"/>
  <c r="D25" s="1"/>
  <c r="C17"/>
  <c r="D11"/>
  <c r="C11"/>
  <c r="C27" i="1"/>
  <c r="C25"/>
  <c r="C21"/>
  <c r="C19"/>
  <c r="B27"/>
  <c r="B25"/>
  <c r="B19"/>
  <c r="B21" s="1"/>
  <c r="H46" i="5" l="1"/>
  <c r="H74" s="1"/>
  <c r="H96" s="1"/>
  <c r="C46"/>
  <c r="G46"/>
  <c r="G74" s="1"/>
  <c r="G96" s="1"/>
  <c r="N46"/>
  <c r="N74" s="1"/>
  <c r="N96" s="1"/>
  <c r="G73"/>
  <c r="O73"/>
  <c r="O96" s="1"/>
  <c r="F46"/>
  <c r="F74" s="1"/>
  <c r="F96" s="1"/>
  <c r="E46"/>
  <c r="E74" s="1"/>
  <c r="E96" s="1"/>
  <c r="J46"/>
  <c r="J74" s="1"/>
  <c r="J96" s="1"/>
  <c r="I46"/>
  <c r="E73"/>
  <c r="I73"/>
  <c r="M73"/>
  <c r="L74"/>
  <c r="L96" s="1"/>
  <c r="C73"/>
  <c r="K73"/>
  <c r="K46"/>
  <c r="K74" s="1"/>
  <c r="K96" s="1"/>
  <c r="M46"/>
  <c r="M74" s="1"/>
  <c r="M96" s="1"/>
  <c r="D74"/>
  <c r="D96" s="1"/>
  <c r="I74" l="1"/>
  <c r="I96" s="1"/>
  <c r="O74"/>
  <c r="C74"/>
  <c r="C96" l="1"/>
</calcChain>
</file>

<file path=xl/sharedStrings.xml><?xml version="1.0" encoding="utf-8"?>
<sst xmlns="http://schemas.openxmlformats.org/spreadsheetml/2006/main" count="425" uniqueCount="316">
  <si>
    <t>Nemeskér  Község Önkormányzatának  2017.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</si>
  <si>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</si>
  <si>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</si>
  <si>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</si>
  <si>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</si>
  <si>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</si>
  <si>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</si>
  <si>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</si>
  <si>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</si>
  <si>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</si>
  <si>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</si>
  <si>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</si>
  <si>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</si>
  <si>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</si>
  <si>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</si>
  <si>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</si>
  <si>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</si>
  <si>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</si>
  <si>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</si>
  <si>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Megnevezés</t>
  </si>
  <si>
    <t xml:space="preserve">Eredeti ei. </t>
  </si>
  <si>
    <t>Módosított ei. 2017.06.30.</t>
  </si>
  <si>
    <t xml:space="preserve">1. sz. melléklet az  8/2017.(X.13.) sz. önkormányzati rendelethez </t>
  </si>
  <si>
    <t xml:space="preserve">A helyi önkormányzat költségvetési mérlege közgazdasági tagolásban </t>
  </si>
  <si>
    <t>Kiadások</t>
  </si>
  <si>
    <t>Rovat megnevezése</t>
  </si>
  <si>
    <t>Rovat-szám</t>
  </si>
  <si>
    <t>Kötelező feladatok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</si>
  <si>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</si>
  <si>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</si>
  <si>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</si>
  <si>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</si>
  <si>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</si>
  <si>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</si>
  <si>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</si>
  <si>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</si>
  <si>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</si>
  <si>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</si>
  <si>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</si>
  <si>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</si>
  <si>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</si>
  <si>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</si>
  <si>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</si>
  <si>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</si>
  <si>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</si>
  <si>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</si>
  <si>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</si>
  <si>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</si>
  <si>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</si>
  <si>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</si>
  <si>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</si>
  <si>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</si>
  <si>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</si>
  <si>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</si>
  <si>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</si>
  <si>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 beszerzés</t>
  </si>
  <si>
    <t>K6041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</si>
  <si>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</si>
  <si>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</si>
  <si>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</si>
  <si>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</si>
  <si>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</si>
  <si>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</si>
  <si>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</si>
  <si>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</si>
  <si>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</si>
  <si>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</si>
  <si>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</si>
  <si>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</si>
  <si>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</si>
  <si>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</si>
  <si>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</si>
  <si>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>Áh.belüli megelőlegezés visszafizetése</t>
  </si>
  <si>
    <t>K8141</t>
  </si>
  <si>
    <t xml:space="preserve">Finanszírozási kiadások </t>
  </si>
  <si>
    <t>K9</t>
  </si>
  <si>
    <t>Törvény szerinti illetmények, munkabérek</t>
  </si>
  <si>
    <t>K1101</t>
  </si>
  <si>
    <t xml:space="preserve">Választott tisztségviselők juttatásai </t>
  </si>
  <si>
    <t>K122</t>
  </si>
  <si>
    <t xml:space="preserve">Munkavégzésére irányuló egyéb jobviszonyban lévők juttatásai </t>
  </si>
  <si>
    <t>K121</t>
  </si>
  <si>
    <t xml:space="preserve">Különféle befizetések és egyéb dologi kiadások </t>
  </si>
  <si>
    <t>K35</t>
  </si>
  <si>
    <t xml:space="preserve">Helyi önkormányzatok előző évi elszámolásából származó kiadások </t>
  </si>
  <si>
    <t>K5021</t>
  </si>
  <si>
    <t>2/1. sz. melléklet a 8/2017.(X.13.)  sz. önkormányzati rendelethez</t>
  </si>
  <si>
    <t>Bevétel</t>
  </si>
  <si>
    <t>Rovat-
szám</t>
  </si>
  <si>
    <t xml:space="preserve">Önkormányzatok működési támogatásai </t>
  </si>
  <si>
    <t>B11</t>
  </si>
  <si>
    <t>Működési célú támogatások államháztartáson belülről</t>
  </si>
  <si>
    <t>B1</t>
  </si>
  <si>
    <t xml:space="preserve">Vagyoni tipusú adók </t>
  </si>
  <si>
    <t>B34</t>
  </si>
  <si>
    <t xml:space="preserve">Termékek és szolgáltatások adói </t>
  </si>
  <si>
    <t>B35</t>
  </si>
  <si>
    <t xml:space="preserve">Közhatalmi bevételek </t>
  </si>
  <si>
    <t>B3</t>
  </si>
  <si>
    <t>Szolgáltatások ellenértéke</t>
  </si>
  <si>
    <t>B402</t>
  </si>
  <si>
    <t>Kamatbevételek</t>
  </si>
  <si>
    <t>B408</t>
  </si>
  <si>
    <t xml:space="preserve">Működési bevételek </t>
  </si>
  <si>
    <t>B4</t>
  </si>
  <si>
    <t xml:space="preserve">Költségvetési bevételek </t>
  </si>
  <si>
    <t>B1-B6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</si>
  <si>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</si>
  <si>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</si>
  <si>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</si>
  <si>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</si>
  <si>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Belföldi finanszírozás bevételei </t>
  </si>
  <si>
    <t>B81</t>
  </si>
  <si>
    <t xml:space="preserve">Finanszírozási bevételek </t>
  </si>
  <si>
    <t>B7-B8</t>
  </si>
  <si>
    <t>Egyéb működési célú támogatások áh. Belülről</t>
  </si>
  <si>
    <t>B16</t>
  </si>
  <si>
    <t>Kiszámlázott áfa</t>
  </si>
  <si>
    <t>2/2. sz. melléklet a 8/2017.(X.13.)  sz. önkormányzati rendelethez</t>
  </si>
  <si>
    <t>Nemeskér Község Önkormányzat  2017. évi költségvetése</t>
  </si>
  <si>
    <t xml:space="preserve">Általános- és céltartalékok </t>
  </si>
  <si>
    <t>KÖLTSÉGVETÉSI SZERV</t>
  </si>
  <si>
    <t>MINDÖSSZESEN</t>
  </si>
  <si>
    <t>Általános tartalékok</t>
  </si>
  <si>
    <t>Céltartalékok-</t>
  </si>
  <si>
    <t>Eredeti előirányzat</t>
  </si>
  <si>
    <t xml:space="preserve">5.sz.melléklet az    8/2017.(X.13.) sz. önkormányzati rendelethez </t>
  </si>
  <si>
    <t>Nemeskér Község Önkormányzat 2017. évi költségvetése</t>
  </si>
  <si>
    <t xml:space="preserve">Előirányzat felhasználási terv 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</si>
  <si>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</si>
  <si>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</si>
  <si>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</si>
  <si>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</si>
  <si>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</si>
  <si>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</si>
  <si>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</si>
  <si>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</si>
  <si>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</si>
  <si>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</si>
  <si>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</si>
  <si>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</si>
  <si>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</si>
  <si>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Választott tisztségviselők juttatásai</t>
  </si>
  <si>
    <t>Munkavégzésre irányuló egyéb jogviszonyban nem saját foglalkoztatottnak fizetett juttatások</t>
  </si>
  <si>
    <t>Közüzemi díjak</t>
  </si>
  <si>
    <t>K331</t>
  </si>
  <si>
    <t>Karbantartási, kisjavítási szolgáltatások</t>
  </si>
  <si>
    <t>K334</t>
  </si>
  <si>
    <t>Működési áfa</t>
  </si>
  <si>
    <t>K335</t>
  </si>
  <si>
    <t>Egyéb szolgáltatások</t>
  </si>
  <si>
    <t>K337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</si>
  <si>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</si>
  <si>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</si>
  <si>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</si>
  <si>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</si>
  <si>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</si>
  <si>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</si>
  <si>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</si>
  <si>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</si>
  <si>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</si>
  <si>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</si>
  <si>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</si>
  <si>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</si>
  <si>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</si>
  <si>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</si>
  <si>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</si>
  <si>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</si>
  <si>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</si>
  <si>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</si>
  <si>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</si>
  <si>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</si>
  <si>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</si>
  <si>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</si>
  <si>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</si>
  <si>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</si>
  <si>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</si>
  <si>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</si>
  <si>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</si>
  <si>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</si>
  <si>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</si>
  <si>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</si>
  <si>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Tartalékok-cél</t>
  </si>
  <si>
    <t>Immateriális javak beszerzése, létesítése</t>
  </si>
  <si>
    <t>K61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</si>
  <si>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</si>
  <si>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</si>
  <si>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</si>
  <si>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</si>
  <si>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</si>
  <si>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</si>
  <si>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</si>
  <si>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</si>
  <si>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Informatikai eszközök felújítása</t>
  </si>
  <si>
    <t>K72</t>
  </si>
  <si>
    <t>Ingatlan felújítás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</si>
  <si>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</si>
  <si>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</si>
  <si>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</si>
  <si>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</si>
  <si>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</si>
  <si>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</si>
  <si>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</si>
  <si>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</si>
  <si>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</si>
  <si>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</si>
  <si>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</si>
  <si>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</si>
  <si>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 xml:space="preserve">Egyéb felhalmozási célú támogatások államháztartáson kívülre </t>
  </si>
  <si>
    <t>K88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</si>
  <si>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</si>
  <si>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</si>
  <si>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</si>
  <si>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</si>
  <si>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</si>
  <si>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</si>
  <si>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</si>
  <si>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</si>
  <si>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</si>
  <si>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</si>
  <si>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</si>
  <si>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</si>
  <si>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</si>
  <si>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</si>
  <si>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</si>
  <si>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</si>
  <si>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</si>
  <si>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</si>
  <si>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</si>
  <si>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</si>
  <si>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</si>
  <si>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</si>
  <si>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</si>
  <si>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</si>
  <si>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</si>
  <si>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</si>
  <si>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</si>
  <si>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</si>
  <si>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</si>
  <si>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</si>
  <si>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</si>
  <si>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</si>
  <si>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</si>
  <si>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</si>
  <si>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</si>
  <si>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</si>
  <si>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</si>
  <si>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</si>
  <si>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</si>
  <si>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</si>
  <si>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</si>
  <si>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</si>
  <si>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>Rovat
száma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</si>
  <si>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</si>
  <si>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</si>
  <si>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</si>
  <si>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</si>
  <si>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</si>
  <si>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</si>
  <si>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</si>
  <si>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</si>
  <si>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</si>
  <si>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</si>
  <si>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</si>
  <si>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</si>
  <si>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</si>
  <si>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</si>
  <si>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</si>
  <si>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</si>
  <si>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</si>
  <si>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</si>
  <si>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</si>
  <si>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</si>
  <si>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</si>
  <si>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</si>
  <si>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</si>
  <si>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</si>
  <si>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</si>
  <si>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Egyéb közhatalmi bevételek </t>
  </si>
  <si>
    <t>B36</t>
  </si>
  <si>
    <t>Áru- és készletértékesítés ellenértéke</t>
  </si>
  <si>
    <t>B401</t>
  </si>
  <si>
    <t>Tulajdonosi bevételek</t>
  </si>
  <si>
    <t>B404</t>
  </si>
  <si>
    <t>Általános forgalmi adó visszatérítése</t>
  </si>
  <si>
    <t>B407</t>
  </si>
  <si>
    <t>Egyéb pénzügyi műveletek bevételei</t>
  </si>
  <si>
    <t>B409</t>
  </si>
  <si>
    <t>Egyéb működési bevételek</t>
  </si>
  <si>
    <t>B410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</si>
  <si>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</si>
  <si>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</si>
  <si>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</si>
  <si>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</si>
  <si>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</si>
  <si>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</si>
  <si>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</si>
  <si>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</si>
  <si>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B1-B7</t>
  </si>
  <si>
    <t>Előző év költségvetési maradványának igénybevétele</t>
  </si>
  <si>
    <t>B813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</si>
  <si>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</si>
  <si>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</si>
  <si>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</si>
  <si>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</si>
  <si>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Finansízrozási bevételek</t>
  </si>
  <si>
    <t>10. sz.  melléklet az    8/2017./(X.13.)  önkormányzati rendelethez</t>
  </si>
  <si>
    <t>Vásárolt élelmezés</t>
  </si>
  <si>
    <t>K332</t>
  </si>
  <si>
    <t>Fizetendő áfa</t>
  </si>
  <si>
    <t>K352</t>
  </si>
  <si>
    <t xml:space="preserve">Kamatkiadások </t>
  </si>
  <si>
    <t>Informatikai szolgáltatások</t>
  </si>
  <si>
    <t>K321</t>
  </si>
  <si>
    <t>A helyi önkormányzatok előző évi elszámolásából származó kiadások</t>
  </si>
  <si>
    <t xml:space="preserve">Önkormányzatok működési támogatásai  </t>
  </si>
</sst>
</file>

<file path=xl/styles.xml><?xml version="1.0" encoding="utf-8"?>
<styleSheet xmlns="http://schemas.openxmlformats.org/spreadsheetml/2006/main">
  <numFmts count="4">
    <numFmt numFmtId="164" formatCode="\ ##########"/>
    <numFmt numFmtId="165" formatCode="0__"/>
    <numFmt numFmtId="166" formatCode="#&quot; &quot;?/2"/>
    <numFmt numFmtId="167" formatCode="[$-40E]yyyy/\ mmmm;@"/>
  </numFmts>
  <fonts count="29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4"/>
      <color indexed="8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6" fillId="2" borderId="1" xfId="0" applyFont="1" applyFill="1" applyBorder="1"/>
    <xf numFmtId="0" fontId="1" fillId="0" borderId="2" xfId="0" applyFont="1" applyBorder="1"/>
    <xf numFmtId="3" fontId="1" fillId="0" borderId="2" xfId="0" applyNumberFormat="1" applyFont="1" applyBorder="1"/>
    <xf numFmtId="3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0" xfId="0" applyNumberFormat="1" applyFont="1"/>
    <xf numFmtId="3" fontId="7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/>
    <xf numFmtId="3" fontId="5" fillId="0" borderId="1" xfId="0" applyNumberFormat="1" applyFont="1" applyBorder="1"/>
    <xf numFmtId="0" fontId="7" fillId="0" borderId="0" xfId="0" applyFont="1"/>
    <xf numFmtId="0" fontId="7" fillId="3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/>
    <xf numFmtId="0" fontId="7" fillId="0" borderId="1" xfId="0" applyFont="1" applyBorder="1"/>
    <xf numFmtId="0" fontId="6" fillId="3" borderId="1" xfId="0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/>
    </xf>
    <xf numFmtId="3" fontId="6" fillId="3" borderId="1" xfId="0" applyNumberFormat="1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/>
    </xf>
    <xf numFmtId="0" fontId="17" fillId="3" borderId="1" xfId="0" applyFont="1" applyFill="1" applyBorder="1"/>
    <xf numFmtId="164" fontId="18" fillId="3" borderId="1" xfId="0" applyNumberFormat="1" applyFont="1" applyFill="1" applyBorder="1" applyAlignment="1">
      <alignment vertical="center"/>
    </xf>
    <xf numFmtId="3" fontId="18" fillId="3" borderId="1" xfId="0" applyNumberFormat="1" applyFont="1" applyFill="1" applyBorder="1"/>
    <xf numFmtId="165" fontId="14" fillId="3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164" fontId="1" fillId="3" borderId="1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3" fontId="20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0" xfId="0" applyFont="1" applyFill="1" applyBorder="1"/>
    <xf numFmtId="3" fontId="6" fillId="3" borderId="0" xfId="0" applyNumberFormat="1" applyFont="1" applyFill="1" applyBorder="1"/>
    <xf numFmtId="0" fontId="5" fillId="0" borderId="0" xfId="0" applyFont="1"/>
    <xf numFmtId="3" fontId="14" fillId="3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3" fontId="14" fillId="3" borderId="1" xfId="0" applyNumberFormat="1" applyFont="1" applyFill="1" applyBorder="1" applyAlignment="1">
      <alignment vertical="center" wrapText="1"/>
    </xf>
    <xf numFmtId="0" fontId="7" fillId="0" borderId="0" xfId="0" applyFont="1" applyAlignment="1"/>
    <xf numFmtId="3" fontId="14" fillId="3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left" vertical="center" wrapText="1"/>
    </xf>
    <xf numFmtId="3" fontId="14" fillId="3" borderId="1" xfId="0" applyNumberFormat="1" applyFont="1" applyFill="1" applyBorder="1"/>
    <xf numFmtId="0" fontId="22" fillId="0" borderId="0" xfId="0" applyFont="1"/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3" fontId="7" fillId="3" borderId="1" xfId="0" applyNumberFormat="1" applyFont="1" applyFill="1" applyBorder="1"/>
    <xf numFmtId="3" fontId="5" fillId="3" borderId="1" xfId="0" applyNumberFormat="1" applyFont="1" applyFill="1" applyBorder="1"/>
    <xf numFmtId="0" fontId="18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3" fontId="24" fillId="3" borderId="1" xfId="0" applyNumberFormat="1" applyFont="1" applyFill="1" applyBorder="1"/>
    <xf numFmtId="3" fontId="5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center"/>
    </xf>
    <xf numFmtId="3" fontId="13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9" fillId="0" borderId="0" xfId="0" applyFont="1"/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26" fillId="0" borderId="1" xfId="0" applyNumberFormat="1" applyFont="1" applyBorder="1" applyAlignment="1">
      <alignment horizontal="center"/>
    </xf>
    <xf numFmtId="167" fontId="27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/>
    </xf>
    <xf numFmtId="3" fontId="14" fillId="0" borderId="1" xfId="0" applyNumberFormat="1" applyFont="1" applyBorder="1"/>
    <xf numFmtId="3" fontId="1" fillId="0" borderId="0" xfId="0" applyNumberFormat="1" applyFont="1"/>
    <xf numFmtId="0" fontId="6" fillId="0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/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/>
    <xf numFmtId="3" fontId="6" fillId="4" borderId="1" xfId="0" applyNumberFormat="1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18" fillId="3" borderId="1" xfId="0" applyFont="1" applyFill="1" applyBorder="1"/>
    <xf numFmtId="3" fontId="28" fillId="3" borderId="1" xfId="0" applyNumberFormat="1" applyFont="1" applyFill="1" applyBorder="1"/>
    <xf numFmtId="3" fontId="18" fillId="0" borderId="1" xfId="0" applyNumberFormat="1" applyFont="1" applyBorder="1"/>
    <xf numFmtId="0" fontId="24" fillId="3" borderId="0" xfId="0" applyFont="1" applyFill="1"/>
    <xf numFmtId="165" fontId="1" fillId="0" borderId="4" xfId="0" applyNumberFormat="1" applyFont="1" applyFill="1" applyBorder="1" applyAlignment="1">
      <alignment horizontal="left" vertical="center"/>
    </xf>
    <xf numFmtId="164" fontId="1" fillId="0" borderId="4" xfId="0" applyNumberFormat="1" applyFont="1" applyFill="1" applyBorder="1" applyAlignment="1">
      <alignment vertical="center"/>
    </xf>
    <xf numFmtId="3" fontId="14" fillId="0" borderId="4" xfId="0" applyNumberFormat="1" applyFont="1" applyBorder="1"/>
    <xf numFmtId="165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/>
    <xf numFmtId="167" fontId="14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3" fontId="12" fillId="3" borderId="1" xfId="0" applyNumberFormat="1" applyFont="1" applyFill="1" applyBorder="1"/>
    <xf numFmtId="0" fontId="5" fillId="3" borderId="0" xfId="0" applyFont="1" applyFill="1"/>
    <xf numFmtId="0" fontId="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6" fillId="3" borderId="0" xfId="0" applyFont="1" applyFill="1" applyBorder="1"/>
    <xf numFmtId="3" fontId="6" fillId="0" borderId="0" xfId="0" applyNumberFormat="1" applyFont="1" applyBorder="1"/>
    <xf numFmtId="3" fontId="6" fillId="3" borderId="0" xfId="0" applyNumberFormat="1" applyFont="1" applyFill="1"/>
    <xf numFmtId="3" fontId="6" fillId="0" borderId="0" xfId="0" applyNumberFormat="1" applyFont="1"/>
    <xf numFmtId="0" fontId="6" fillId="0" borderId="0" xfId="0" applyFont="1"/>
    <xf numFmtId="0" fontId="6" fillId="0" borderId="1" xfId="0" applyFont="1" applyFill="1" applyBorder="1" applyAlignment="1">
      <alignment horizontal="left" vertical="center"/>
    </xf>
    <xf numFmtId="0" fontId="22" fillId="0" borderId="1" xfId="0" applyFont="1" applyBorder="1"/>
    <xf numFmtId="0" fontId="1" fillId="0" borderId="0" xfId="0" applyFont="1" applyAlignment="1">
      <alignment horizontal="left"/>
    </xf>
    <xf numFmtId="3" fontId="26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0" borderId="3" xfId="0" applyBorder="1" applyAlignment="1"/>
    <xf numFmtId="166" fontId="2" fillId="3" borderId="3" xfId="0" applyNumberFormat="1" applyFont="1" applyFill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2" fontId="7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7"/>
  <sheetViews>
    <sheetView tabSelected="1" workbookViewId="0">
      <selection activeCell="H8" sqref="H8"/>
    </sheetView>
  </sheetViews>
  <sheetFormatPr defaultRowHeight="15"/>
  <cols>
    <col min="1" max="1" width="61.140625" customWidth="1"/>
    <col min="2" max="2" width="17" style="1" customWidth="1"/>
    <col min="3" max="3" width="16.28515625" style="11" customWidth="1"/>
    <col min="257" max="257" width="61.140625" customWidth="1"/>
    <col min="258" max="258" width="17" customWidth="1"/>
    <col min="513" max="513" width="61.140625" customWidth="1"/>
    <col min="514" max="514" width="17" customWidth="1"/>
    <col min="769" max="769" width="61.140625" customWidth="1"/>
    <col min="770" max="770" width="17" customWidth="1"/>
    <col min="1025" max="1025" width="61.140625" customWidth="1"/>
    <col min="1026" max="1026" width="17" customWidth="1"/>
    <col min="1281" max="1281" width="61.140625" customWidth="1"/>
    <col min="1282" max="1282" width="17" customWidth="1"/>
    <col min="1537" max="1537" width="61.140625" customWidth="1"/>
    <col min="1538" max="1538" width="17" customWidth="1"/>
    <col min="1793" max="1793" width="61.140625" customWidth="1"/>
    <col min="1794" max="1794" width="17" customWidth="1"/>
    <col min="2049" max="2049" width="61.140625" customWidth="1"/>
    <col min="2050" max="2050" width="17" customWidth="1"/>
    <col min="2305" max="2305" width="61.140625" customWidth="1"/>
    <col min="2306" max="2306" width="17" customWidth="1"/>
    <col min="2561" max="2561" width="61.140625" customWidth="1"/>
    <col min="2562" max="2562" width="17" customWidth="1"/>
    <col min="2817" max="2817" width="61.140625" customWidth="1"/>
    <col min="2818" max="2818" width="17" customWidth="1"/>
    <col min="3073" max="3073" width="61.140625" customWidth="1"/>
    <col min="3074" max="3074" width="17" customWidth="1"/>
    <col min="3329" max="3329" width="61.140625" customWidth="1"/>
    <col min="3330" max="3330" width="17" customWidth="1"/>
    <col min="3585" max="3585" width="61.140625" customWidth="1"/>
    <col min="3586" max="3586" width="17" customWidth="1"/>
    <col min="3841" max="3841" width="61.140625" customWidth="1"/>
    <col min="3842" max="3842" width="17" customWidth="1"/>
    <col min="4097" max="4097" width="61.140625" customWidth="1"/>
    <col min="4098" max="4098" width="17" customWidth="1"/>
    <col min="4353" max="4353" width="61.140625" customWidth="1"/>
    <col min="4354" max="4354" width="17" customWidth="1"/>
    <col min="4609" max="4609" width="61.140625" customWidth="1"/>
    <col min="4610" max="4610" width="17" customWidth="1"/>
    <col min="4865" max="4865" width="61.140625" customWidth="1"/>
    <col min="4866" max="4866" width="17" customWidth="1"/>
    <col min="5121" max="5121" width="61.140625" customWidth="1"/>
    <col min="5122" max="5122" width="17" customWidth="1"/>
    <col min="5377" max="5377" width="61.140625" customWidth="1"/>
    <col min="5378" max="5378" width="17" customWidth="1"/>
    <col min="5633" max="5633" width="61.140625" customWidth="1"/>
    <col min="5634" max="5634" width="17" customWidth="1"/>
    <col min="5889" max="5889" width="61.140625" customWidth="1"/>
    <col min="5890" max="5890" width="17" customWidth="1"/>
    <col min="6145" max="6145" width="61.140625" customWidth="1"/>
    <col min="6146" max="6146" width="17" customWidth="1"/>
    <col min="6401" max="6401" width="61.140625" customWidth="1"/>
    <col min="6402" max="6402" width="17" customWidth="1"/>
    <col min="6657" max="6657" width="61.140625" customWidth="1"/>
    <col min="6658" max="6658" width="17" customWidth="1"/>
    <col min="6913" max="6913" width="61.140625" customWidth="1"/>
    <col min="6914" max="6914" width="17" customWidth="1"/>
    <col min="7169" max="7169" width="61.140625" customWidth="1"/>
    <col min="7170" max="7170" width="17" customWidth="1"/>
    <col min="7425" max="7425" width="61.140625" customWidth="1"/>
    <col min="7426" max="7426" width="17" customWidth="1"/>
    <col min="7681" max="7681" width="61.140625" customWidth="1"/>
    <col min="7682" max="7682" width="17" customWidth="1"/>
    <col min="7937" max="7937" width="61.140625" customWidth="1"/>
    <col min="7938" max="7938" width="17" customWidth="1"/>
    <col min="8193" max="8193" width="61.140625" customWidth="1"/>
    <col min="8194" max="8194" width="17" customWidth="1"/>
    <col min="8449" max="8449" width="61.140625" customWidth="1"/>
    <col min="8450" max="8450" width="17" customWidth="1"/>
    <col min="8705" max="8705" width="61.140625" customWidth="1"/>
    <col min="8706" max="8706" width="17" customWidth="1"/>
    <col min="8961" max="8961" width="61.140625" customWidth="1"/>
    <col min="8962" max="8962" width="17" customWidth="1"/>
    <col min="9217" max="9217" width="61.140625" customWidth="1"/>
    <col min="9218" max="9218" width="17" customWidth="1"/>
    <col min="9473" max="9473" width="61.140625" customWidth="1"/>
    <col min="9474" max="9474" width="17" customWidth="1"/>
    <col min="9729" max="9729" width="61.140625" customWidth="1"/>
    <col min="9730" max="9730" width="17" customWidth="1"/>
    <col min="9985" max="9985" width="61.140625" customWidth="1"/>
    <col min="9986" max="9986" width="17" customWidth="1"/>
    <col min="10241" max="10241" width="61.140625" customWidth="1"/>
    <col min="10242" max="10242" width="17" customWidth="1"/>
    <col min="10497" max="10497" width="61.140625" customWidth="1"/>
    <col min="10498" max="10498" width="17" customWidth="1"/>
    <col min="10753" max="10753" width="61.140625" customWidth="1"/>
    <col min="10754" max="10754" width="17" customWidth="1"/>
    <col min="11009" max="11009" width="61.140625" customWidth="1"/>
    <col min="11010" max="11010" width="17" customWidth="1"/>
    <col min="11265" max="11265" width="61.140625" customWidth="1"/>
    <col min="11266" max="11266" width="17" customWidth="1"/>
    <col min="11521" max="11521" width="61.140625" customWidth="1"/>
    <col min="11522" max="11522" width="17" customWidth="1"/>
    <col min="11777" max="11777" width="61.140625" customWidth="1"/>
    <col min="11778" max="11778" width="17" customWidth="1"/>
    <col min="12033" max="12033" width="61.140625" customWidth="1"/>
    <col min="12034" max="12034" width="17" customWidth="1"/>
    <col min="12289" max="12289" width="61.140625" customWidth="1"/>
    <col min="12290" max="12290" width="17" customWidth="1"/>
    <col min="12545" max="12545" width="61.140625" customWidth="1"/>
    <col min="12546" max="12546" width="17" customWidth="1"/>
    <col min="12801" max="12801" width="61.140625" customWidth="1"/>
    <col min="12802" max="12802" width="17" customWidth="1"/>
    <col min="13057" max="13057" width="61.140625" customWidth="1"/>
    <col min="13058" max="13058" width="17" customWidth="1"/>
    <col min="13313" max="13313" width="61.140625" customWidth="1"/>
    <col min="13314" max="13314" width="17" customWidth="1"/>
    <col min="13569" max="13569" width="61.140625" customWidth="1"/>
    <col min="13570" max="13570" width="17" customWidth="1"/>
    <col min="13825" max="13825" width="61.140625" customWidth="1"/>
    <col min="13826" max="13826" width="17" customWidth="1"/>
    <col min="14081" max="14081" width="61.140625" customWidth="1"/>
    <col min="14082" max="14082" width="17" customWidth="1"/>
    <col min="14337" max="14337" width="61.140625" customWidth="1"/>
    <col min="14338" max="14338" width="17" customWidth="1"/>
    <col min="14593" max="14593" width="61.140625" customWidth="1"/>
    <col min="14594" max="14594" width="17" customWidth="1"/>
    <col min="14849" max="14849" width="61.140625" customWidth="1"/>
    <col min="14850" max="14850" width="17" customWidth="1"/>
    <col min="15105" max="15105" width="61.140625" customWidth="1"/>
    <col min="15106" max="15106" width="17" customWidth="1"/>
    <col min="15361" max="15361" width="61.140625" customWidth="1"/>
    <col min="15362" max="15362" width="17" customWidth="1"/>
    <col min="15617" max="15617" width="61.140625" customWidth="1"/>
    <col min="15618" max="15618" width="17" customWidth="1"/>
    <col min="15873" max="15873" width="61.140625" customWidth="1"/>
    <col min="15874" max="15874" width="17" customWidth="1"/>
    <col min="16129" max="16129" width="61.140625" customWidth="1"/>
    <col min="16130" max="16130" width="17" customWidth="1"/>
  </cols>
  <sheetData>
    <row r="3" spans="1:3">
      <c r="A3" s="132" t="s">
        <v>22</v>
      </c>
      <c r="B3" s="132"/>
    </row>
    <row r="4" spans="1:3" ht="15.75">
      <c r="A4" s="133" t="s">
        <v>0</v>
      </c>
      <c r="B4" s="134"/>
    </row>
    <row r="5" spans="1:3" ht="15.75">
      <c r="A5" s="135" t="s">
        <v>1</v>
      </c>
      <c r="B5" s="134"/>
    </row>
    <row r="10" spans="1:3" ht="41.25" customHeight="1">
      <c r="A10" s="10" t="s">
        <v>19</v>
      </c>
      <c r="B10" s="9" t="s">
        <v>20</v>
      </c>
      <c r="C10" s="12" t="s">
        <v>21</v>
      </c>
    </row>
    <row r="11" spans="1:3">
      <c r="A11" s="7" t="s">
        <v>2</v>
      </c>
      <c r="B11" s="8">
        <v>2592204</v>
      </c>
      <c r="C11" s="13">
        <v>3436379</v>
      </c>
    </row>
    <row r="12" spans="1:3">
      <c r="A12" s="2" t="s">
        <v>3</v>
      </c>
      <c r="B12" s="3">
        <v>712031</v>
      </c>
      <c r="C12" s="13">
        <v>830941</v>
      </c>
    </row>
    <row r="13" spans="1:3">
      <c r="A13" s="2" t="s">
        <v>4</v>
      </c>
      <c r="B13" s="3">
        <v>4455170</v>
      </c>
      <c r="C13" s="13">
        <v>4600181</v>
      </c>
    </row>
    <row r="14" spans="1:3">
      <c r="A14" s="2" t="s">
        <v>5</v>
      </c>
      <c r="B14" s="3">
        <v>1270000</v>
      </c>
      <c r="C14" s="13">
        <v>1270000</v>
      </c>
    </row>
    <row r="15" spans="1:3">
      <c r="A15" s="2" t="s">
        <v>6</v>
      </c>
      <c r="B15" s="3">
        <v>10415960</v>
      </c>
      <c r="C15" s="13">
        <v>9969457</v>
      </c>
    </row>
    <row r="16" spans="1:3">
      <c r="A16" s="2" t="s">
        <v>7</v>
      </c>
      <c r="B16" s="3">
        <v>11452783</v>
      </c>
      <c r="C16" s="13">
        <v>11452783</v>
      </c>
    </row>
    <row r="17" spans="1:3">
      <c r="A17" s="2" t="s">
        <v>8</v>
      </c>
      <c r="B17" s="3">
        <v>3530000</v>
      </c>
      <c r="C17" s="13">
        <v>3530000</v>
      </c>
    </row>
    <row r="18" spans="1:3">
      <c r="A18" s="2" t="s">
        <v>9</v>
      </c>
      <c r="B18" s="3">
        <v>200000</v>
      </c>
      <c r="C18" s="13">
        <v>200000</v>
      </c>
    </row>
    <row r="19" spans="1:3">
      <c r="A19" s="4" t="s">
        <v>10</v>
      </c>
      <c r="B19" s="5">
        <f>SUM(B11:B18)</f>
        <v>34628148</v>
      </c>
      <c r="C19" s="14">
        <f>SUM(C11:C18)</f>
        <v>35289741</v>
      </c>
    </row>
    <row r="20" spans="1:3">
      <c r="A20" s="4" t="s">
        <v>11</v>
      </c>
      <c r="B20" s="5">
        <v>480715</v>
      </c>
      <c r="C20" s="14">
        <v>480715</v>
      </c>
    </row>
    <row r="21" spans="1:3">
      <c r="A21" s="6" t="s">
        <v>12</v>
      </c>
      <c r="B21" s="5">
        <f>SUM(B19:B20)</f>
        <v>35108863</v>
      </c>
      <c r="C21" s="14">
        <f>SUM(C19:C20)</f>
        <v>35770456</v>
      </c>
    </row>
    <row r="22" spans="1:3">
      <c r="A22" s="2" t="s">
        <v>13</v>
      </c>
      <c r="B22" s="3">
        <v>12017866</v>
      </c>
      <c r="C22" s="13">
        <v>12679459</v>
      </c>
    </row>
    <row r="23" spans="1:3">
      <c r="A23" s="2" t="s">
        <v>14</v>
      </c>
      <c r="B23" s="3">
        <v>1100000</v>
      </c>
      <c r="C23" s="13">
        <v>1100000</v>
      </c>
    </row>
    <row r="24" spans="1:3">
      <c r="A24" s="2" t="s">
        <v>15</v>
      </c>
      <c r="B24" s="3">
        <v>602270</v>
      </c>
      <c r="C24" s="13">
        <v>607370</v>
      </c>
    </row>
    <row r="25" spans="1:3">
      <c r="A25" s="4" t="s">
        <v>16</v>
      </c>
      <c r="B25" s="5">
        <f>SUM(B22:B24)</f>
        <v>13720136</v>
      </c>
      <c r="C25" s="14">
        <f>SUM(C22:C24)</f>
        <v>14386829</v>
      </c>
    </row>
    <row r="26" spans="1:3">
      <c r="A26" s="4" t="s">
        <v>17</v>
      </c>
      <c r="B26" s="5">
        <v>21388727</v>
      </c>
      <c r="C26" s="14">
        <v>21383627</v>
      </c>
    </row>
    <row r="27" spans="1:3">
      <c r="A27" s="6" t="s">
        <v>18</v>
      </c>
      <c r="B27" s="5">
        <f>SUM(B25:B26)</f>
        <v>35108863</v>
      </c>
      <c r="C27" s="14">
        <f>SUM(C25:C26)</f>
        <v>35770456</v>
      </c>
    </row>
  </sheetData>
  <mergeCells count="3"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workbookViewId="0">
      <selection activeCell="J12" sqref="J12"/>
    </sheetView>
  </sheetViews>
  <sheetFormatPr defaultRowHeight="15"/>
  <cols>
    <col min="1" max="1" width="48.85546875" style="15" bestFit="1" customWidth="1"/>
    <col min="2" max="2" width="9.140625" style="15"/>
    <col min="3" max="3" width="13.5703125" style="15" bestFit="1" customWidth="1"/>
    <col min="4" max="4" width="13.5703125" style="15" customWidth="1"/>
    <col min="5" max="5" width="12.42578125" style="15" customWidth="1"/>
    <col min="6" max="7" width="9.140625" style="15"/>
    <col min="8" max="8" width="10.140625" style="15" bestFit="1" customWidth="1"/>
    <col min="9" max="256" width="9.140625" style="15"/>
    <col min="257" max="257" width="48.85546875" style="15" bestFit="1" customWidth="1"/>
    <col min="258" max="258" width="9.140625" style="15"/>
    <col min="259" max="259" width="13.5703125" style="15" bestFit="1" customWidth="1"/>
    <col min="260" max="260" width="11.140625" style="15" customWidth="1"/>
    <col min="261" max="261" width="12.42578125" style="15" customWidth="1"/>
    <col min="262" max="512" width="9.140625" style="15"/>
    <col min="513" max="513" width="48.85546875" style="15" bestFit="1" customWidth="1"/>
    <col min="514" max="514" width="9.140625" style="15"/>
    <col min="515" max="515" width="13.5703125" style="15" bestFit="1" customWidth="1"/>
    <col min="516" max="516" width="11.140625" style="15" customWidth="1"/>
    <col min="517" max="517" width="12.42578125" style="15" customWidth="1"/>
    <col min="518" max="768" width="9.140625" style="15"/>
    <col min="769" max="769" width="48.85546875" style="15" bestFit="1" customWidth="1"/>
    <col min="770" max="770" width="9.140625" style="15"/>
    <col min="771" max="771" width="13.5703125" style="15" bestFit="1" customWidth="1"/>
    <col min="772" max="772" width="11.140625" style="15" customWidth="1"/>
    <col min="773" max="773" width="12.42578125" style="15" customWidth="1"/>
    <col min="774" max="1024" width="9.140625" style="15"/>
    <col min="1025" max="1025" width="48.85546875" style="15" bestFit="1" customWidth="1"/>
    <col min="1026" max="1026" width="9.140625" style="15"/>
    <col min="1027" max="1027" width="13.5703125" style="15" bestFit="1" customWidth="1"/>
    <col min="1028" max="1028" width="11.140625" style="15" customWidth="1"/>
    <col min="1029" max="1029" width="12.42578125" style="15" customWidth="1"/>
    <col min="1030" max="1280" width="9.140625" style="15"/>
    <col min="1281" max="1281" width="48.85546875" style="15" bestFit="1" customWidth="1"/>
    <col min="1282" max="1282" width="9.140625" style="15"/>
    <col min="1283" max="1283" width="13.5703125" style="15" bestFit="1" customWidth="1"/>
    <col min="1284" max="1284" width="11.140625" style="15" customWidth="1"/>
    <col min="1285" max="1285" width="12.42578125" style="15" customWidth="1"/>
    <col min="1286" max="1536" width="9.140625" style="15"/>
    <col min="1537" max="1537" width="48.85546875" style="15" bestFit="1" customWidth="1"/>
    <col min="1538" max="1538" width="9.140625" style="15"/>
    <col min="1539" max="1539" width="13.5703125" style="15" bestFit="1" customWidth="1"/>
    <col min="1540" max="1540" width="11.140625" style="15" customWidth="1"/>
    <col min="1541" max="1541" width="12.42578125" style="15" customWidth="1"/>
    <col min="1542" max="1792" width="9.140625" style="15"/>
    <col min="1793" max="1793" width="48.85546875" style="15" bestFit="1" customWidth="1"/>
    <col min="1794" max="1794" width="9.140625" style="15"/>
    <col min="1795" max="1795" width="13.5703125" style="15" bestFit="1" customWidth="1"/>
    <col min="1796" max="1796" width="11.140625" style="15" customWidth="1"/>
    <col min="1797" max="1797" width="12.42578125" style="15" customWidth="1"/>
    <col min="1798" max="2048" width="9.140625" style="15"/>
    <col min="2049" max="2049" width="48.85546875" style="15" bestFit="1" customWidth="1"/>
    <col min="2050" max="2050" width="9.140625" style="15"/>
    <col min="2051" max="2051" width="13.5703125" style="15" bestFit="1" customWidth="1"/>
    <col min="2052" max="2052" width="11.140625" style="15" customWidth="1"/>
    <col min="2053" max="2053" width="12.42578125" style="15" customWidth="1"/>
    <col min="2054" max="2304" width="9.140625" style="15"/>
    <col min="2305" max="2305" width="48.85546875" style="15" bestFit="1" customWidth="1"/>
    <col min="2306" max="2306" width="9.140625" style="15"/>
    <col min="2307" max="2307" width="13.5703125" style="15" bestFit="1" customWidth="1"/>
    <col min="2308" max="2308" width="11.140625" style="15" customWidth="1"/>
    <col min="2309" max="2309" width="12.42578125" style="15" customWidth="1"/>
    <col min="2310" max="2560" width="9.140625" style="15"/>
    <col min="2561" max="2561" width="48.85546875" style="15" bestFit="1" customWidth="1"/>
    <col min="2562" max="2562" width="9.140625" style="15"/>
    <col min="2563" max="2563" width="13.5703125" style="15" bestFit="1" customWidth="1"/>
    <col min="2564" max="2564" width="11.140625" style="15" customWidth="1"/>
    <col min="2565" max="2565" width="12.42578125" style="15" customWidth="1"/>
    <col min="2566" max="2816" width="9.140625" style="15"/>
    <col min="2817" max="2817" width="48.85546875" style="15" bestFit="1" customWidth="1"/>
    <col min="2818" max="2818" width="9.140625" style="15"/>
    <col min="2819" max="2819" width="13.5703125" style="15" bestFit="1" customWidth="1"/>
    <col min="2820" max="2820" width="11.140625" style="15" customWidth="1"/>
    <col min="2821" max="2821" width="12.42578125" style="15" customWidth="1"/>
    <col min="2822" max="3072" width="9.140625" style="15"/>
    <col min="3073" max="3073" width="48.85546875" style="15" bestFit="1" customWidth="1"/>
    <col min="3074" max="3074" width="9.140625" style="15"/>
    <col min="3075" max="3075" width="13.5703125" style="15" bestFit="1" customWidth="1"/>
    <col min="3076" max="3076" width="11.140625" style="15" customWidth="1"/>
    <col min="3077" max="3077" width="12.42578125" style="15" customWidth="1"/>
    <col min="3078" max="3328" width="9.140625" style="15"/>
    <col min="3329" max="3329" width="48.85546875" style="15" bestFit="1" customWidth="1"/>
    <col min="3330" max="3330" width="9.140625" style="15"/>
    <col min="3331" max="3331" width="13.5703125" style="15" bestFit="1" customWidth="1"/>
    <col min="3332" max="3332" width="11.140625" style="15" customWidth="1"/>
    <col min="3333" max="3333" width="12.42578125" style="15" customWidth="1"/>
    <col min="3334" max="3584" width="9.140625" style="15"/>
    <col min="3585" max="3585" width="48.85546875" style="15" bestFit="1" customWidth="1"/>
    <col min="3586" max="3586" width="9.140625" style="15"/>
    <col min="3587" max="3587" width="13.5703125" style="15" bestFit="1" customWidth="1"/>
    <col min="3588" max="3588" width="11.140625" style="15" customWidth="1"/>
    <col min="3589" max="3589" width="12.42578125" style="15" customWidth="1"/>
    <col min="3590" max="3840" width="9.140625" style="15"/>
    <col min="3841" max="3841" width="48.85546875" style="15" bestFit="1" customWidth="1"/>
    <col min="3842" max="3842" width="9.140625" style="15"/>
    <col min="3843" max="3843" width="13.5703125" style="15" bestFit="1" customWidth="1"/>
    <col min="3844" max="3844" width="11.140625" style="15" customWidth="1"/>
    <col min="3845" max="3845" width="12.42578125" style="15" customWidth="1"/>
    <col min="3846" max="4096" width="9.140625" style="15"/>
    <col min="4097" max="4097" width="48.85546875" style="15" bestFit="1" customWidth="1"/>
    <col min="4098" max="4098" width="9.140625" style="15"/>
    <col min="4099" max="4099" width="13.5703125" style="15" bestFit="1" customWidth="1"/>
    <col min="4100" max="4100" width="11.140625" style="15" customWidth="1"/>
    <col min="4101" max="4101" width="12.42578125" style="15" customWidth="1"/>
    <col min="4102" max="4352" width="9.140625" style="15"/>
    <col min="4353" max="4353" width="48.85546875" style="15" bestFit="1" customWidth="1"/>
    <col min="4354" max="4354" width="9.140625" style="15"/>
    <col min="4355" max="4355" width="13.5703125" style="15" bestFit="1" customWidth="1"/>
    <col min="4356" max="4356" width="11.140625" style="15" customWidth="1"/>
    <col min="4357" max="4357" width="12.42578125" style="15" customWidth="1"/>
    <col min="4358" max="4608" width="9.140625" style="15"/>
    <col min="4609" max="4609" width="48.85546875" style="15" bestFit="1" customWidth="1"/>
    <col min="4610" max="4610" width="9.140625" style="15"/>
    <col min="4611" max="4611" width="13.5703125" style="15" bestFit="1" customWidth="1"/>
    <col min="4612" max="4612" width="11.140625" style="15" customWidth="1"/>
    <col min="4613" max="4613" width="12.42578125" style="15" customWidth="1"/>
    <col min="4614" max="4864" width="9.140625" style="15"/>
    <col min="4865" max="4865" width="48.85546875" style="15" bestFit="1" customWidth="1"/>
    <col min="4866" max="4866" width="9.140625" style="15"/>
    <col min="4867" max="4867" width="13.5703125" style="15" bestFit="1" customWidth="1"/>
    <col min="4868" max="4868" width="11.140625" style="15" customWidth="1"/>
    <col min="4869" max="4869" width="12.42578125" style="15" customWidth="1"/>
    <col min="4870" max="5120" width="9.140625" style="15"/>
    <col min="5121" max="5121" width="48.85546875" style="15" bestFit="1" customWidth="1"/>
    <col min="5122" max="5122" width="9.140625" style="15"/>
    <col min="5123" max="5123" width="13.5703125" style="15" bestFit="1" customWidth="1"/>
    <col min="5124" max="5124" width="11.140625" style="15" customWidth="1"/>
    <col min="5125" max="5125" width="12.42578125" style="15" customWidth="1"/>
    <col min="5126" max="5376" width="9.140625" style="15"/>
    <col min="5377" max="5377" width="48.85546875" style="15" bestFit="1" customWidth="1"/>
    <col min="5378" max="5378" width="9.140625" style="15"/>
    <col min="5379" max="5379" width="13.5703125" style="15" bestFit="1" customWidth="1"/>
    <col min="5380" max="5380" width="11.140625" style="15" customWidth="1"/>
    <col min="5381" max="5381" width="12.42578125" style="15" customWidth="1"/>
    <col min="5382" max="5632" width="9.140625" style="15"/>
    <col min="5633" max="5633" width="48.85546875" style="15" bestFit="1" customWidth="1"/>
    <col min="5634" max="5634" width="9.140625" style="15"/>
    <col min="5635" max="5635" width="13.5703125" style="15" bestFit="1" customWidth="1"/>
    <col min="5636" max="5636" width="11.140625" style="15" customWidth="1"/>
    <col min="5637" max="5637" width="12.42578125" style="15" customWidth="1"/>
    <col min="5638" max="5888" width="9.140625" style="15"/>
    <col min="5889" max="5889" width="48.85546875" style="15" bestFit="1" customWidth="1"/>
    <col min="5890" max="5890" width="9.140625" style="15"/>
    <col min="5891" max="5891" width="13.5703125" style="15" bestFit="1" customWidth="1"/>
    <col min="5892" max="5892" width="11.140625" style="15" customWidth="1"/>
    <col min="5893" max="5893" width="12.42578125" style="15" customWidth="1"/>
    <col min="5894" max="6144" width="9.140625" style="15"/>
    <col min="6145" max="6145" width="48.85546875" style="15" bestFit="1" customWidth="1"/>
    <col min="6146" max="6146" width="9.140625" style="15"/>
    <col min="6147" max="6147" width="13.5703125" style="15" bestFit="1" customWidth="1"/>
    <col min="6148" max="6148" width="11.140625" style="15" customWidth="1"/>
    <col min="6149" max="6149" width="12.42578125" style="15" customWidth="1"/>
    <col min="6150" max="6400" width="9.140625" style="15"/>
    <col min="6401" max="6401" width="48.85546875" style="15" bestFit="1" customWidth="1"/>
    <col min="6402" max="6402" width="9.140625" style="15"/>
    <col min="6403" max="6403" width="13.5703125" style="15" bestFit="1" customWidth="1"/>
    <col min="6404" max="6404" width="11.140625" style="15" customWidth="1"/>
    <col min="6405" max="6405" width="12.42578125" style="15" customWidth="1"/>
    <col min="6406" max="6656" width="9.140625" style="15"/>
    <col min="6657" max="6657" width="48.85546875" style="15" bestFit="1" customWidth="1"/>
    <col min="6658" max="6658" width="9.140625" style="15"/>
    <col min="6659" max="6659" width="13.5703125" style="15" bestFit="1" customWidth="1"/>
    <col min="6660" max="6660" width="11.140625" style="15" customWidth="1"/>
    <col min="6661" max="6661" width="12.42578125" style="15" customWidth="1"/>
    <col min="6662" max="6912" width="9.140625" style="15"/>
    <col min="6913" max="6913" width="48.85546875" style="15" bestFit="1" customWidth="1"/>
    <col min="6914" max="6914" width="9.140625" style="15"/>
    <col min="6915" max="6915" width="13.5703125" style="15" bestFit="1" customWidth="1"/>
    <col min="6916" max="6916" width="11.140625" style="15" customWidth="1"/>
    <col min="6917" max="6917" width="12.42578125" style="15" customWidth="1"/>
    <col min="6918" max="7168" width="9.140625" style="15"/>
    <col min="7169" max="7169" width="48.85546875" style="15" bestFit="1" customWidth="1"/>
    <col min="7170" max="7170" width="9.140625" style="15"/>
    <col min="7171" max="7171" width="13.5703125" style="15" bestFit="1" customWidth="1"/>
    <col min="7172" max="7172" width="11.140625" style="15" customWidth="1"/>
    <col min="7173" max="7173" width="12.42578125" style="15" customWidth="1"/>
    <col min="7174" max="7424" width="9.140625" style="15"/>
    <col min="7425" max="7425" width="48.85546875" style="15" bestFit="1" customWidth="1"/>
    <col min="7426" max="7426" width="9.140625" style="15"/>
    <col min="7427" max="7427" width="13.5703125" style="15" bestFit="1" customWidth="1"/>
    <col min="7428" max="7428" width="11.140625" style="15" customWidth="1"/>
    <col min="7429" max="7429" width="12.42578125" style="15" customWidth="1"/>
    <col min="7430" max="7680" width="9.140625" style="15"/>
    <col min="7681" max="7681" width="48.85546875" style="15" bestFit="1" customWidth="1"/>
    <col min="7682" max="7682" width="9.140625" style="15"/>
    <col min="7683" max="7683" width="13.5703125" style="15" bestFit="1" customWidth="1"/>
    <col min="7684" max="7684" width="11.140625" style="15" customWidth="1"/>
    <col min="7685" max="7685" width="12.42578125" style="15" customWidth="1"/>
    <col min="7686" max="7936" width="9.140625" style="15"/>
    <col min="7937" max="7937" width="48.85546875" style="15" bestFit="1" customWidth="1"/>
    <col min="7938" max="7938" width="9.140625" style="15"/>
    <col min="7939" max="7939" width="13.5703125" style="15" bestFit="1" customWidth="1"/>
    <col min="7940" max="7940" width="11.140625" style="15" customWidth="1"/>
    <col min="7941" max="7941" width="12.42578125" style="15" customWidth="1"/>
    <col min="7942" max="8192" width="9.140625" style="15"/>
    <col min="8193" max="8193" width="48.85546875" style="15" bestFit="1" customWidth="1"/>
    <col min="8194" max="8194" width="9.140625" style="15"/>
    <col min="8195" max="8195" width="13.5703125" style="15" bestFit="1" customWidth="1"/>
    <col min="8196" max="8196" width="11.140625" style="15" customWidth="1"/>
    <col min="8197" max="8197" width="12.42578125" style="15" customWidth="1"/>
    <col min="8198" max="8448" width="9.140625" style="15"/>
    <col min="8449" max="8449" width="48.85546875" style="15" bestFit="1" customWidth="1"/>
    <col min="8450" max="8450" width="9.140625" style="15"/>
    <col min="8451" max="8451" width="13.5703125" style="15" bestFit="1" customWidth="1"/>
    <col min="8452" max="8452" width="11.140625" style="15" customWidth="1"/>
    <col min="8453" max="8453" width="12.42578125" style="15" customWidth="1"/>
    <col min="8454" max="8704" width="9.140625" style="15"/>
    <col min="8705" max="8705" width="48.85546875" style="15" bestFit="1" customWidth="1"/>
    <col min="8706" max="8706" width="9.140625" style="15"/>
    <col min="8707" max="8707" width="13.5703125" style="15" bestFit="1" customWidth="1"/>
    <col min="8708" max="8708" width="11.140625" style="15" customWidth="1"/>
    <col min="8709" max="8709" width="12.42578125" style="15" customWidth="1"/>
    <col min="8710" max="8960" width="9.140625" style="15"/>
    <col min="8961" max="8961" width="48.85546875" style="15" bestFit="1" customWidth="1"/>
    <col min="8962" max="8962" width="9.140625" style="15"/>
    <col min="8963" max="8963" width="13.5703125" style="15" bestFit="1" customWidth="1"/>
    <col min="8964" max="8964" width="11.140625" style="15" customWidth="1"/>
    <col min="8965" max="8965" width="12.42578125" style="15" customWidth="1"/>
    <col min="8966" max="9216" width="9.140625" style="15"/>
    <col min="9217" max="9217" width="48.85546875" style="15" bestFit="1" customWidth="1"/>
    <col min="9218" max="9218" width="9.140625" style="15"/>
    <col min="9219" max="9219" width="13.5703125" style="15" bestFit="1" customWidth="1"/>
    <col min="9220" max="9220" width="11.140625" style="15" customWidth="1"/>
    <col min="9221" max="9221" width="12.42578125" style="15" customWidth="1"/>
    <col min="9222" max="9472" width="9.140625" style="15"/>
    <col min="9473" max="9473" width="48.85546875" style="15" bestFit="1" customWidth="1"/>
    <col min="9474" max="9474" width="9.140625" style="15"/>
    <col min="9475" max="9475" width="13.5703125" style="15" bestFit="1" customWidth="1"/>
    <col min="9476" max="9476" width="11.140625" style="15" customWidth="1"/>
    <col min="9477" max="9477" width="12.42578125" style="15" customWidth="1"/>
    <col min="9478" max="9728" width="9.140625" style="15"/>
    <col min="9729" max="9729" width="48.85546875" style="15" bestFit="1" customWidth="1"/>
    <col min="9730" max="9730" width="9.140625" style="15"/>
    <col min="9731" max="9731" width="13.5703125" style="15" bestFit="1" customWidth="1"/>
    <col min="9732" max="9732" width="11.140625" style="15" customWidth="1"/>
    <col min="9733" max="9733" width="12.42578125" style="15" customWidth="1"/>
    <col min="9734" max="9984" width="9.140625" style="15"/>
    <col min="9985" max="9985" width="48.85546875" style="15" bestFit="1" customWidth="1"/>
    <col min="9986" max="9986" width="9.140625" style="15"/>
    <col min="9987" max="9987" width="13.5703125" style="15" bestFit="1" customWidth="1"/>
    <col min="9988" max="9988" width="11.140625" style="15" customWidth="1"/>
    <col min="9989" max="9989" width="12.42578125" style="15" customWidth="1"/>
    <col min="9990" max="10240" width="9.140625" style="15"/>
    <col min="10241" max="10241" width="48.85546875" style="15" bestFit="1" customWidth="1"/>
    <col min="10242" max="10242" width="9.140625" style="15"/>
    <col min="10243" max="10243" width="13.5703125" style="15" bestFit="1" customWidth="1"/>
    <col min="10244" max="10244" width="11.140625" style="15" customWidth="1"/>
    <col min="10245" max="10245" width="12.42578125" style="15" customWidth="1"/>
    <col min="10246" max="10496" width="9.140625" style="15"/>
    <col min="10497" max="10497" width="48.85546875" style="15" bestFit="1" customWidth="1"/>
    <col min="10498" max="10498" width="9.140625" style="15"/>
    <col min="10499" max="10499" width="13.5703125" style="15" bestFit="1" customWidth="1"/>
    <col min="10500" max="10500" width="11.140625" style="15" customWidth="1"/>
    <col min="10501" max="10501" width="12.42578125" style="15" customWidth="1"/>
    <col min="10502" max="10752" width="9.140625" style="15"/>
    <col min="10753" max="10753" width="48.85546875" style="15" bestFit="1" customWidth="1"/>
    <col min="10754" max="10754" width="9.140625" style="15"/>
    <col min="10755" max="10755" width="13.5703125" style="15" bestFit="1" customWidth="1"/>
    <col min="10756" max="10756" width="11.140625" style="15" customWidth="1"/>
    <col min="10757" max="10757" width="12.42578125" style="15" customWidth="1"/>
    <col min="10758" max="11008" width="9.140625" style="15"/>
    <col min="11009" max="11009" width="48.85546875" style="15" bestFit="1" customWidth="1"/>
    <col min="11010" max="11010" width="9.140625" style="15"/>
    <col min="11011" max="11011" width="13.5703125" style="15" bestFit="1" customWidth="1"/>
    <col min="11012" max="11012" width="11.140625" style="15" customWidth="1"/>
    <col min="11013" max="11013" width="12.42578125" style="15" customWidth="1"/>
    <col min="11014" max="11264" width="9.140625" style="15"/>
    <col min="11265" max="11265" width="48.85546875" style="15" bestFit="1" customWidth="1"/>
    <col min="11266" max="11266" width="9.140625" style="15"/>
    <col min="11267" max="11267" width="13.5703125" style="15" bestFit="1" customWidth="1"/>
    <col min="11268" max="11268" width="11.140625" style="15" customWidth="1"/>
    <col min="11269" max="11269" width="12.42578125" style="15" customWidth="1"/>
    <col min="11270" max="11520" width="9.140625" style="15"/>
    <col min="11521" max="11521" width="48.85546875" style="15" bestFit="1" customWidth="1"/>
    <col min="11522" max="11522" width="9.140625" style="15"/>
    <col min="11523" max="11523" width="13.5703125" style="15" bestFit="1" customWidth="1"/>
    <col min="11524" max="11524" width="11.140625" style="15" customWidth="1"/>
    <col min="11525" max="11525" width="12.42578125" style="15" customWidth="1"/>
    <col min="11526" max="11776" width="9.140625" style="15"/>
    <col min="11777" max="11777" width="48.85546875" style="15" bestFit="1" customWidth="1"/>
    <col min="11778" max="11778" width="9.140625" style="15"/>
    <col min="11779" max="11779" width="13.5703125" style="15" bestFit="1" customWidth="1"/>
    <col min="11780" max="11780" width="11.140625" style="15" customWidth="1"/>
    <col min="11781" max="11781" width="12.42578125" style="15" customWidth="1"/>
    <col min="11782" max="12032" width="9.140625" style="15"/>
    <col min="12033" max="12033" width="48.85546875" style="15" bestFit="1" customWidth="1"/>
    <col min="12034" max="12034" width="9.140625" style="15"/>
    <col min="12035" max="12035" width="13.5703125" style="15" bestFit="1" customWidth="1"/>
    <col min="12036" max="12036" width="11.140625" style="15" customWidth="1"/>
    <col min="12037" max="12037" width="12.42578125" style="15" customWidth="1"/>
    <col min="12038" max="12288" width="9.140625" style="15"/>
    <col min="12289" max="12289" width="48.85546875" style="15" bestFit="1" customWidth="1"/>
    <col min="12290" max="12290" width="9.140625" style="15"/>
    <col min="12291" max="12291" width="13.5703125" style="15" bestFit="1" customWidth="1"/>
    <col min="12292" max="12292" width="11.140625" style="15" customWidth="1"/>
    <col min="12293" max="12293" width="12.42578125" style="15" customWidth="1"/>
    <col min="12294" max="12544" width="9.140625" style="15"/>
    <col min="12545" max="12545" width="48.85546875" style="15" bestFit="1" customWidth="1"/>
    <col min="12546" max="12546" width="9.140625" style="15"/>
    <col min="12547" max="12547" width="13.5703125" style="15" bestFit="1" customWidth="1"/>
    <col min="12548" max="12548" width="11.140625" style="15" customWidth="1"/>
    <col min="12549" max="12549" width="12.42578125" style="15" customWidth="1"/>
    <col min="12550" max="12800" width="9.140625" style="15"/>
    <col min="12801" max="12801" width="48.85546875" style="15" bestFit="1" customWidth="1"/>
    <col min="12802" max="12802" width="9.140625" style="15"/>
    <col min="12803" max="12803" width="13.5703125" style="15" bestFit="1" customWidth="1"/>
    <col min="12804" max="12804" width="11.140625" style="15" customWidth="1"/>
    <col min="12805" max="12805" width="12.42578125" style="15" customWidth="1"/>
    <col min="12806" max="13056" width="9.140625" style="15"/>
    <col min="13057" max="13057" width="48.85546875" style="15" bestFit="1" customWidth="1"/>
    <col min="13058" max="13058" width="9.140625" style="15"/>
    <col min="13059" max="13059" width="13.5703125" style="15" bestFit="1" customWidth="1"/>
    <col min="13060" max="13060" width="11.140625" style="15" customWidth="1"/>
    <col min="13061" max="13061" width="12.42578125" style="15" customWidth="1"/>
    <col min="13062" max="13312" width="9.140625" style="15"/>
    <col min="13313" max="13313" width="48.85546875" style="15" bestFit="1" customWidth="1"/>
    <col min="13314" max="13314" width="9.140625" style="15"/>
    <col min="13315" max="13315" width="13.5703125" style="15" bestFit="1" customWidth="1"/>
    <col min="13316" max="13316" width="11.140625" style="15" customWidth="1"/>
    <col min="13317" max="13317" width="12.42578125" style="15" customWidth="1"/>
    <col min="13318" max="13568" width="9.140625" style="15"/>
    <col min="13569" max="13569" width="48.85546875" style="15" bestFit="1" customWidth="1"/>
    <col min="13570" max="13570" width="9.140625" style="15"/>
    <col min="13571" max="13571" width="13.5703125" style="15" bestFit="1" customWidth="1"/>
    <col min="13572" max="13572" width="11.140625" style="15" customWidth="1"/>
    <col min="13573" max="13573" width="12.42578125" style="15" customWidth="1"/>
    <col min="13574" max="13824" width="9.140625" style="15"/>
    <col min="13825" max="13825" width="48.85546875" style="15" bestFit="1" customWidth="1"/>
    <col min="13826" max="13826" width="9.140625" style="15"/>
    <col min="13827" max="13827" width="13.5703125" style="15" bestFit="1" customWidth="1"/>
    <col min="13828" max="13828" width="11.140625" style="15" customWidth="1"/>
    <col min="13829" max="13829" width="12.42578125" style="15" customWidth="1"/>
    <col min="13830" max="14080" width="9.140625" style="15"/>
    <col min="14081" max="14081" width="48.85546875" style="15" bestFit="1" customWidth="1"/>
    <col min="14082" max="14082" width="9.140625" style="15"/>
    <col min="14083" max="14083" width="13.5703125" style="15" bestFit="1" customWidth="1"/>
    <col min="14084" max="14084" width="11.140625" style="15" customWidth="1"/>
    <col min="14085" max="14085" width="12.42578125" style="15" customWidth="1"/>
    <col min="14086" max="14336" width="9.140625" style="15"/>
    <col min="14337" max="14337" width="48.85546875" style="15" bestFit="1" customWidth="1"/>
    <col min="14338" max="14338" width="9.140625" style="15"/>
    <col min="14339" max="14339" width="13.5703125" style="15" bestFit="1" customWidth="1"/>
    <col min="14340" max="14340" width="11.140625" style="15" customWidth="1"/>
    <col min="14341" max="14341" width="12.42578125" style="15" customWidth="1"/>
    <col min="14342" max="14592" width="9.140625" style="15"/>
    <col min="14593" max="14593" width="48.85546875" style="15" bestFit="1" customWidth="1"/>
    <col min="14594" max="14594" width="9.140625" style="15"/>
    <col min="14595" max="14595" width="13.5703125" style="15" bestFit="1" customWidth="1"/>
    <col min="14596" max="14596" width="11.140625" style="15" customWidth="1"/>
    <col min="14597" max="14597" width="12.42578125" style="15" customWidth="1"/>
    <col min="14598" max="14848" width="9.140625" style="15"/>
    <col min="14849" max="14849" width="48.85546875" style="15" bestFit="1" customWidth="1"/>
    <col min="14850" max="14850" width="9.140625" style="15"/>
    <col min="14851" max="14851" width="13.5703125" style="15" bestFit="1" customWidth="1"/>
    <col min="14852" max="14852" width="11.140625" style="15" customWidth="1"/>
    <col min="14853" max="14853" width="12.42578125" style="15" customWidth="1"/>
    <col min="14854" max="15104" width="9.140625" style="15"/>
    <col min="15105" max="15105" width="48.85546875" style="15" bestFit="1" customWidth="1"/>
    <col min="15106" max="15106" width="9.140625" style="15"/>
    <col min="15107" max="15107" width="13.5703125" style="15" bestFit="1" customWidth="1"/>
    <col min="15108" max="15108" width="11.140625" style="15" customWidth="1"/>
    <col min="15109" max="15109" width="12.42578125" style="15" customWidth="1"/>
    <col min="15110" max="15360" width="9.140625" style="15"/>
    <col min="15361" max="15361" width="48.85546875" style="15" bestFit="1" customWidth="1"/>
    <col min="15362" max="15362" width="9.140625" style="15"/>
    <col min="15363" max="15363" width="13.5703125" style="15" bestFit="1" customWidth="1"/>
    <col min="15364" max="15364" width="11.140625" style="15" customWidth="1"/>
    <col min="15365" max="15365" width="12.42578125" style="15" customWidth="1"/>
    <col min="15366" max="15616" width="9.140625" style="15"/>
    <col min="15617" max="15617" width="48.85546875" style="15" bestFit="1" customWidth="1"/>
    <col min="15618" max="15618" width="9.140625" style="15"/>
    <col min="15619" max="15619" width="13.5703125" style="15" bestFit="1" customWidth="1"/>
    <col min="15620" max="15620" width="11.140625" style="15" customWidth="1"/>
    <col min="15621" max="15621" width="12.42578125" style="15" customWidth="1"/>
    <col min="15622" max="15872" width="9.140625" style="15"/>
    <col min="15873" max="15873" width="48.85546875" style="15" bestFit="1" customWidth="1"/>
    <col min="15874" max="15874" width="9.140625" style="15"/>
    <col min="15875" max="15875" width="13.5703125" style="15" bestFit="1" customWidth="1"/>
    <col min="15876" max="15876" width="11.140625" style="15" customWidth="1"/>
    <col min="15877" max="15877" width="12.42578125" style="15" customWidth="1"/>
    <col min="15878" max="16128" width="9.140625" style="15"/>
    <col min="16129" max="16129" width="48.85546875" style="15" bestFit="1" customWidth="1"/>
    <col min="16130" max="16130" width="9.140625" style="15"/>
    <col min="16131" max="16131" width="13.5703125" style="15" bestFit="1" customWidth="1"/>
    <col min="16132" max="16132" width="11.140625" style="15" customWidth="1"/>
    <col min="16133" max="16133" width="12.42578125" style="15" customWidth="1"/>
    <col min="16134" max="16384" width="9.140625" style="15"/>
  </cols>
  <sheetData>
    <row r="2" spans="1:5" ht="15.75">
      <c r="A2" s="136" t="s">
        <v>86</v>
      </c>
      <c r="B2" s="137"/>
      <c r="C2" s="137"/>
      <c r="D2" s="137"/>
      <c r="E2" s="137"/>
    </row>
    <row r="3" spans="1:5" ht="21" customHeight="1">
      <c r="A3" s="138" t="s">
        <v>23</v>
      </c>
      <c r="B3" s="139"/>
      <c r="C3" s="139"/>
      <c r="D3" s="139"/>
      <c r="E3" s="140"/>
    </row>
    <row r="4" spans="1:5" ht="19.5">
      <c r="A4" s="141" t="s">
        <v>24</v>
      </c>
      <c r="B4" s="142"/>
      <c r="C4" s="142"/>
      <c r="D4" s="142"/>
      <c r="E4" s="142"/>
    </row>
    <row r="5" spans="1:5">
      <c r="A5" s="16"/>
      <c r="B5" s="16"/>
      <c r="C5" s="16"/>
      <c r="D5" s="16"/>
    </row>
    <row r="6" spans="1:5" ht="15.75" customHeight="1">
      <c r="A6" s="143"/>
      <c r="B6" s="144"/>
      <c r="C6" s="144"/>
      <c r="D6" s="144"/>
      <c r="E6" s="144"/>
    </row>
    <row r="7" spans="1:5" ht="54" customHeight="1">
      <c r="A7" s="17" t="s">
        <v>25</v>
      </c>
      <c r="B7" s="18" t="s">
        <v>26</v>
      </c>
      <c r="C7" s="19" t="s">
        <v>20</v>
      </c>
      <c r="D7" s="19" t="s">
        <v>21</v>
      </c>
      <c r="E7" s="20" t="s">
        <v>27</v>
      </c>
    </row>
    <row r="8" spans="1:5" s="49" customFormat="1">
      <c r="A8" s="37" t="s">
        <v>76</v>
      </c>
      <c r="B8" s="21" t="s">
        <v>77</v>
      </c>
      <c r="C8" s="48"/>
      <c r="D8" s="54">
        <v>500000</v>
      </c>
      <c r="E8" s="54">
        <v>500000</v>
      </c>
    </row>
    <row r="9" spans="1:5" s="53" customFormat="1">
      <c r="A9" s="50" t="s">
        <v>78</v>
      </c>
      <c r="B9" s="51" t="s">
        <v>81</v>
      </c>
      <c r="C9" s="52">
        <v>2064204</v>
      </c>
      <c r="D9" s="52">
        <v>2408379</v>
      </c>
      <c r="E9" s="52">
        <v>2408379</v>
      </c>
    </row>
    <row r="10" spans="1:5" ht="25.5">
      <c r="A10" s="21" t="s">
        <v>80</v>
      </c>
      <c r="B10" s="22" t="s">
        <v>79</v>
      </c>
      <c r="C10" s="23">
        <v>528000</v>
      </c>
      <c r="D10" s="23">
        <v>528000</v>
      </c>
      <c r="E10" s="23">
        <v>528000</v>
      </c>
    </row>
    <row r="11" spans="1:5">
      <c r="A11" s="25" t="s">
        <v>28</v>
      </c>
      <c r="B11" s="26" t="s">
        <v>29</v>
      </c>
      <c r="C11" s="27">
        <f>SUM(C9:C10)</f>
        <v>2592204</v>
      </c>
      <c r="D11" s="27">
        <f>SUM(D8:D10)</f>
        <v>3436379</v>
      </c>
      <c r="E11" s="27">
        <f>SUM(E8:E10)</f>
        <v>3436379</v>
      </c>
    </row>
    <row r="12" spans="1:5" ht="28.5">
      <c r="A12" s="28" t="s">
        <v>30</v>
      </c>
      <c r="B12" s="26" t="s">
        <v>31</v>
      </c>
      <c r="C12" s="27">
        <v>712031</v>
      </c>
      <c r="D12" s="27">
        <v>830941</v>
      </c>
      <c r="E12" s="27">
        <v>830941</v>
      </c>
    </row>
    <row r="13" spans="1:5">
      <c r="A13" s="21" t="s">
        <v>32</v>
      </c>
      <c r="B13" s="22" t="s">
        <v>33</v>
      </c>
      <c r="C13" s="23">
        <v>720000</v>
      </c>
      <c r="D13" s="23">
        <v>720000</v>
      </c>
      <c r="E13" s="23">
        <v>720000</v>
      </c>
    </row>
    <row r="14" spans="1:5">
      <c r="A14" s="21" t="s">
        <v>34</v>
      </c>
      <c r="B14" s="22" t="s">
        <v>35</v>
      </c>
      <c r="C14" s="23">
        <v>140000</v>
      </c>
      <c r="D14" s="23">
        <v>210000</v>
      </c>
      <c r="E14" s="23">
        <v>210000</v>
      </c>
    </row>
    <row r="15" spans="1:5">
      <c r="A15" s="21" t="s">
        <v>36</v>
      </c>
      <c r="B15" s="22" t="s">
        <v>37</v>
      </c>
      <c r="C15" s="23">
        <v>2688700</v>
      </c>
      <c r="D15" s="23">
        <v>2738700</v>
      </c>
      <c r="E15" s="23">
        <v>2738700</v>
      </c>
    </row>
    <row r="16" spans="1:5">
      <c r="A16" s="21" t="s">
        <v>82</v>
      </c>
      <c r="B16" s="22" t="s">
        <v>83</v>
      </c>
      <c r="C16" s="23">
        <v>906470</v>
      </c>
      <c r="D16" s="23">
        <v>931481</v>
      </c>
      <c r="E16" s="23">
        <v>931481</v>
      </c>
    </row>
    <row r="17" spans="1:12">
      <c r="A17" s="28" t="s">
        <v>38</v>
      </c>
      <c r="B17" s="26" t="s">
        <v>39</v>
      </c>
      <c r="C17" s="27">
        <f>SUM(C13:C16)</f>
        <v>4455170</v>
      </c>
      <c r="D17" s="27">
        <f>SUM(D13:D16)</f>
        <v>4600181</v>
      </c>
      <c r="E17" s="27">
        <f>SUM(E13:E16)</f>
        <v>4600181</v>
      </c>
    </row>
    <row r="18" spans="1:12">
      <c r="A18" s="29" t="s">
        <v>40</v>
      </c>
      <c r="B18" s="22" t="s">
        <v>41</v>
      </c>
      <c r="C18" s="23">
        <v>1270000</v>
      </c>
      <c r="D18" s="23">
        <v>1270000</v>
      </c>
      <c r="E18" s="23">
        <v>1270000</v>
      </c>
    </row>
    <row r="19" spans="1:12">
      <c r="A19" s="30" t="s">
        <v>42</v>
      </c>
      <c r="B19" s="26" t="s">
        <v>43</v>
      </c>
      <c r="C19" s="27">
        <v>1270000</v>
      </c>
      <c r="D19" s="27">
        <f>SUM(D18)</f>
        <v>1270000</v>
      </c>
      <c r="E19" s="27">
        <f>SUM(E18)</f>
        <v>1270000</v>
      </c>
    </row>
    <row r="20" spans="1:12" s="57" customFormat="1" ht="25.5">
      <c r="A20" s="29" t="s">
        <v>84</v>
      </c>
      <c r="B20" s="22" t="s">
        <v>85</v>
      </c>
      <c r="C20" s="56"/>
      <c r="D20" s="23">
        <v>3452432</v>
      </c>
      <c r="E20" s="23">
        <v>3452432</v>
      </c>
    </row>
    <row r="21" spans="1:12">
      <c r="A21" s="31" t="s">
        <v>44</v>
      </c>
      <c r="B21" s="22" t="s">
        <v>45</v>
      </c>
      <c r="C21" s="23">
        <v>215960</v>
      </c>
      <c r="D21" s="23">
        <v>215960</v>
      </c>
      <c r="E21" s="23">
        <v>215960</v>
      </c>
      <c r="L21" s="47"/>
    </row>
    <row r="22" spans="1:12">
      <c r="A22" s="31" t="s">
        <v>46</v>
      </c>
      <c r="B22" s="22" t="s">
        <v>47</v>
      </c>
      <c r="C22" s="23">
        <v>200000</v>
      </c>
      <c r="D22" s="23">
        <v>200000</v>
      </c>
      <c r="E22" s="23">
        <v>200000</v>
      </c>
      <c r="G22" s="11"/>
    </row>
    <row r="23" spans="1:12">
      <c r="A23" s="32" t="s">
        <v>48</v>
      </c>
      <c r="B23" s="22" t="s">
        <v>49</v>
      </c>
      <c r="C23" s="23">
        <v>10000000</v>
      </c>
      <c r="D23" s="23">
        <v>6101065</v>
      </c>
      <c r="E23" s="23">
        <v>6101065</v>
      </c>
    </row>
    <row r="24" spans="1:12">
      <c r="A24" s="30" t="s">
        <v>50</v>
      </c>
      <c r="B24" s="26" t="s">
        <v>51</v>
      </c>
      <c r="C24" s="27">
        <v>10415960</v>
      </c>
      <c r="D24" s="27">
        <f>SUM(D20:D23)</f>
        <v>9969457</v>
      </c>
      <c r="E24" s="27">
        <f>SUM(E20:E23)</f>
        <v>9969457</v>
      </c>
    </row>
    <row r="25" spans="1:12" ht="15.75">
      <c r="A25" s="33" t="s">
        <v>52</v>
      </c>
      <c r="B25" s="34"/>
      <c r="C25" s="35">
        <v>19445365</v>
      </c>
      <c r="D25" s="35">
        <f>SUM(D11+D12+D17+D19+D24)</f>
        <v>20106958</v>
      </c>
      <c r="E25" s="35">
        <f>SUM(E11+E12+E17+E19+E24)</f>
        <v>20106958</v>
      </c>
    </row>
    <row r="26" spans="1:12">
      <c r="A26" s="36" t="s">
        <v>53</v>
      </c>
      <c r="B26" s="22" t="s">
        <v>54</v>
      </c>
      <c r="C26" s="23">
        <v>8039593</v>
      </c>
      <c r="D26" s="23">
        <v>8039593</v>
      </c>
      <c r="E26" s="23">
        <v>8039593</v>
      </c>
    </row>
    <row r="27" spans="1:12">
      <c r="A27" s="36" t="s">
        <v>55</v>
      </c>
      <c r="B27" s="22" t="s">
        <v>56</v>
      </c>
      <c r="C27" s="23">
        <v>500000</v>
      </c>
      <c r="D27" s="23">
        <v>500000</v>
      </c>
      <c r="E27" s="23">
        <v>500000</v>
      </c>
    </row>
    <row r="28" spans="1:12" ht="25.5" customHeight="1">
      <c r="A28" s="37" t="s">
        <v>57</v>
      </c>
      <c r="B28" s="22" t="s">
        <v>58</v>
      </c>
      <c r="C28" s="23">
        <v>2913190</v>
      </c>
      <c r="D28" s="23">
        <v>2913190</v>
      </c>
      <c r="E28" s="23">
        <v>2913190</v>
      </c>
      <c r="H28" s="11"/>
    </row>
    <row r="29" spans="1:12">
      <c r="A29" s="38" t="s">
        <v>59</v>
      </c>
      <c r="B29" s="26" t="s">
        <v>60</v>
      </c>
      <c r="C29" s="27">
        <v>11452783</v>
      </c>
      <c r="D29" s="27">
        <f>SUM(D26:D28)</f>
        <v>11452783</v>
      </c>
      <c r="E29" s="27">
        <f>SUM(E26:E28)</f>
        <v>11452783</v>
      </c>
    </row>
    <row r="30" spans="1:12">
      <c r="A30" s="29" t="s">
        <v>61</v>
      </c>
      <c r="B30" s="22" t="s">
        <v>62</v>
      </c>
      <c r="C30" s="23">
        <v>2722835</v>
      </c>
      <c r="D30" s="23">
        <v>2722835</v>
      </c>
      <c r="E30" s="23">
        <v>2722835</v>
      </c>
    </row>
    <row r="31" spans="1:12">
      <c r="A31" s="29" t="s">
        <v>63</v>
      </c>
      <c r="B31" s="22" t="s">
        <v>64</v>
      </c>
      <c r="C31" s="23">
        <v>807165</v>
      </c>
      <c r="D31" s="23">
        <v>807165</v>
      </c>
      <c r="E31" s="23">
        <v>807165</v>
      </c>
    </row>
    <row r="32" spans="1:12">
      <c r="A32" s="30" t="s">
        <v>65</v>
      </c>
      <c r="B32" s="26" t="s">
        <v>66</v>
      </c>
      <c r="C32" s="27">
        <v>3530000</v>
      </c>
      <c r="D32" s="27">
        <f>SUM(D30:D31)</f>
        <v>3530000</v>
      </c>
      <c r="E32" s="27">
        <f>SUM(E30:E31)</f>
        <v>3530000</v>
      </c>
    </row>
    <row r="33" spans="1:5">
      <c r="A33" s="29" t="s">
        <v>67</v>
      </c>
      <c r="B33" s="22" t="s">
        <v>68</v>
      </c>
      <c r="C33" s="23">
        <v>200000</v>
      </c>
      <c r="D33" s="23">
        <v>200000</v>
      </c>
      <c r="E33" s="23">
        <v>200000</v>
      </c>
    </row>
    <row r="34" spans="1:5">
      <c r="A34" s="30" t="s">
        <v>69</v>
      </c>
      <c r="B34" s="26" t="s">
        <v>70</v>
      </c>
      <c r="C34" s="27">
        <v>200000</v>
      </c>
      <c r="D34" s="27">
        <f>SUM(D33)</f>
        <v>200000</v>
      </c>
      <c r="E34" s="27">
        <f>SUM(E33)</f>
        <v>200000</v>
      </c>
    </row>
    <row r="35" spans="1:5" ht="15.75">
      <c r="A35" s="33" t="s">
        <v>71</v>
      </c>
      <c r="B35" s="34"/>
      <c r="C35" s="35">
        <v>15182783</v>
      </c>
      <c r="D35" s="35">
        <f>SUM(D29+D32+D34)</f>
        <v>15182783</v>
      </c>
      <c r="E35" s="35">
        <f>SUM(E29+E32+E34)</f>
        <v>15182783</v>
      </c>
    </row>
    <row r="36" spans="1:5" ht="15.75">
      <c r="A36" s="39" t="s">
        <v>72</v>
      </c>
      <c r="B36" s="40" t="s">
        <v>73</v>
      </c>
      <c r="C36" s="23">
        <v>480715</v>
      </c>
      <c r="D36" s="23">
        <v>480715</v>
      </c>
      <c r="E36" s="23">
        <v>480715</v>
      </c>
    </row>
    <row r="37" spans="1:5" ht="15.75">
      <c r="A37" s="41" t="s">
        <v>74</v>
      </c>
      <c r="B37" s="42" t="s">
        <v>75</v>
      </c>
      <c r="C37" s="43">
        <v>480715</v>
      </c>
      <c r="D37" s="43">
        <f>SUM(D36)</f>
        <v>480715</v>
      </c>
      <c r="E37" s="43">
        <f>SUM(E36)</f>
        <v>480715</v>
      </c>
    </row>
    <row r="38" spans="1:5" ht="15.75">
      <c r="A38" s="44" t="s">
        <v>12</v>
      </c>
      <c r="B38" s="44"/>
      <c r="C38" s="27">
        <v>35108863</v>
      </c>
      <c r="D38" s="27">
        <f>SUM(D25+D35+D37)</f>
        <v>35770456</v>
      </c>
      <c r="E38" s="27">
        <f>SUM(E25+E35+E37)</f>
        <v>35770456</v>
      </c>
    </row>
    <row r="39" spans="1:5" ht="15.75">
      <c r="A39" s="45"/>
      <c r="B39" s="45"/>
      <c r="C39" s="46"/>
      <c r="D39" s="46"/>
    </row>
  </sheetData>
  <mergeCells count="4">
    <mergeCell ref="A2:E2"/>
    <mergeCell ref="A3:E3"/>
    <mergeCell ref="A4:E4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I28"/>
  <sheetViews>
    <sheetView workbookViewId="0">
      <selection activeCell="I6" sqref="I6"/>
    </sheetView>
  </sheetViews>
  <sheetFormatPr defaultRowHeight="15"/>
  <cols>
    <col min="1" max="1" width="42.5703125" bestFit="1" customWidth="1"/>
    <col min="3" max="3" width="12" bestFit="1" customWidth="1"/>
    <col min="4" max="4" width="12" style="1" bestFit="1" customWidth="1"/>
    <col min="5" max="5" width="12" bestFit="1" customWidth="1"/>
    <col min="257" max="257" width="42.5703125" bestFit="1" customWidth="1"/>
    <col min="259" max="259" width="12" bestFit="1" customWidth="1"/>
    <col min="260" max="260" width="11.5703125" customWidth="1"/>
    <col min="261" max="261" width="12" bestFit="1" customWidth="1"/>
    <col min="513" max="513" width="42.5703125" bestFit="1" customWidth="1"/>
    <col min="515" max="515" width="12" bestFit="1" customWidth="1"/>
    <col min="516" max="516" width="11.5703125" customWidth="1"/>
    <col min="517" max="517" width="12" bestFit="1" customWidth="1"/>
    <col min="769" max="769" width="42.5703125" bestFit="1" customWidth="1"/>
    <col min="771" max="771" width="12" bestFit="1" customWidth="1"/>
    <col min="772" max="772" width="11.5703125" customWidth="1"/>
    <col min="773" max="773" width="12" bestFit="1" customWidth="1"/>
    <col min="1025" max="1025" width="42.5703125" bestFit="1" customWidth="1"/>
    <col min="1027" max="1027" width="12" bestFit="1" customWidth="1"/>
    <col min="1028" max="1028" width="11.5703125" customWidth="1"/>
    <col min="1029" max="1029" width="12" bestFit="1" customWidth="1"/>
    <col min="1281" max="1281" width="42.5703125" bestFit="1" customWidth="1"/>
    <col min="1283" max="1283" width="12" bestFit="1" customWidth="1"/>
    <col min="1284" max="1284" width="11.5703125" customWidth="1"/>
    <col min="1285" max="1285" width="12" bestFit="1" customWidth="1"/>
    <col min="1537" max="1537" width="42.5703125" bestFit="1" customWidth="1"/>
    <col min="1539" max="1539" width="12" bestFit="1" customWidth="1"/>
    <col min="1540" max="1540" width="11.5703125" customWidth="1"/>
    <col min="1541" max="1541" width="12" bestFit="1" customWidth="1"/>
    <col min="1793" max="1793" width="42.5703125" bestFit="1" customWidth="1"/>
    <col min="1795" max="1795" width="12" bestFit="1" customWidth="1"/>
    <col min="1796" max="1796" width="11.5703125" customWidth="1"/>
    <col min="1797" max="1797" width="12" bestFit="1" customWidth="1"/>
    <col min="2049" max="2049" width="42.5703125" bestFit="1" customWidth="1"/>
    <col min="2051" max="2051" width="12" bestFit="1" customWidth="1"/>
    <col min="2052" max="2052" width="11.5703125" customWidth="1"/>
    <col min="2053" max="2053" width="12" bestFit="1" customWidth="1"/>
    <col min="2305" max="2305" width="42.5703125" bestFit="1" customWidth="1"/>
    <col min="2307" max="2307" width="12" bestFit="1" customWidth="1"/>
    <col min="2308" max="2308" width="11.5703125" customWidth="1"/>
    <col min="2309" max="2309" width="12" bestFit="1" customWidth="1"/>
    <col min="2561" max="2561" width="42.5703125" bestFit="1" customWidth="1"/>
    <col min="2563" max="2563" width="12" bestFit="1" customWidth="1"/>
    <col min="2564" max="2564" width="11.5703125" customWidth="1"/>
    <col min="2565" max="2565" width="12" bestFit="1" customWidth="1"/>
    <col min="2817" max="2817" width="42.5703125" bestFit="1" customWidth="1"/>
    <col min="2819" max="2819" width="12" bestFit="1" customWidth="1"/>
    <col min="2820" max="2820" width="11.5703125" customWidth="1"/>
    <col min="2821" max="2821" width="12" bestFit="1" customWidth="1"/>
    <col min="3073" max="3073" width="42.5703125" bestFit="1" customWidth="1"/>
    <col min="3075" max="3075" width="12" bestFit="1" customWidth="1"/>
    <col min="3076" max="3076" width="11.5703125" customWidth="1"/>
    <col min="3077" max="3077" width="12" bestFit="1" customWidth="1"/>
    <col min="3329" max="3329" width="42.5703125" bestFit="1" customWidth="1"/>
    <col min="3331" max="3331" width="12" bestFit="1" customWidth="1"/>
    <col min="3332" max="3332" width="11.5703125" customWidth="1"/>
    <col min="3333" max="3333" width="12" bestFit="1" customWidth="1"/>
    <col min="3585" max="3585" width="42.5703125" bestFit="1" customWidth="1"/>
    <col min="3587" max="3587" width="12" bestFit="1" customWidth="1"/>
    <col min="3588" max="3588" width="11.5703125" customWidth="1"/>
    <col min="3589" max="3589" width="12" bestFit="1" customWidth="1"/>
    <col min="3841" max="3841" width="42.5703125" bestFit="1" customWidth="1"/>
    <col min="3843" max="3843" width="12" bestFit="1" customWidth="1"/>
    <col min="3844" max="3844" width="11.5703125" customWidth="1"/>
    <col min="3845" max="3845" width="12" bestFit="1" customWidth="1"/>
    <col min="4097" max="4097" width="42.5703125" bestFit="1" customWidth="1"/>
    <col min="4099" max="4099" width="12" bestFit="1" customWidth="1"/>
    <col min="4100" max="4100" width="11.5703125" customWidth="1"/>
    <col min="4101" max="4101" width="12" bestFit="1" customWidth="1"/>
    <col min="4353" max="4353" width="42.5703125" bestFit="1" customWidth="1"/>
    <col min="4355" max="4355" width="12" bestFit="1" customWidth="1"/>
    <col min="4356" max="4356" width="11.5703125" customWidth="1"/>
    <col min="4357" max="4357" width="12" bestFit="1" customWidth="1"/>
    <col min="4609" max="4609" width="42.5703125" bestFit="1" customWidth="1"/>
    <col min="4611" max="4611" width="12" bestFit="1" customWidth="1"/>
    <col min="4612" max="4612" width="11.5703125" customWidth="1"/>
    <col min="4613" max="4613" width="12" bestFit="1" customWidth="1"/>
    <col min="4865" max="4865" width="42.5703125" bestFit="1" customWidth="1"/>
    <col min="4867" max="4867" width="12" bestFit="1" customWidth="1"/>
    <col min="4868" max="4868" width="11.5703125" customWidth="1"/>
    <col min="4869" max="4869" width="12" bestFit="1" customWidth="1"/>
    <col min="5121" max="5121" width="42.5703125" bestFit="1" customWidth="1"/>
    <col min="5123" max="5123" width="12" bestFit="1" customWidth="1"/>
    <col min="5124" max="5124" width="11.5703125" customWidth="1"/>
    <col min="5125" max="5125" width="12" bestFit="1" customWidth="1"/>
    <col min="5377" max="5377" width="42.5703125" bestFit="1" customWidth="1"/>
    <col min="5379" max="5379" width="12" bestFit="1" customWidth="1"/>
    <col min="5380" max="5380" width="11.5703125" customWidth="1"/>
    <col min="5381" max="5381" width="12" bestFit="1" customWidth="1"/>
    <col min="5633" max="5633" width="42.5703125" bestFit="1" customWidth="1"/>
    <col min="5635" max="5635" width="12" bestFit="1" customWidth="1"/>
    <col min="5636" max="5636" width="11.5703125" customWidth="1"/>
    <col min="5637" max="5637" width="12" bestFit="1" customWidth="1"/>
    <col min="5889" max="5889" width="42.5703125" bestFit="1" customWidth="1"/>
    <col min="5891" max="5891" width="12" bestFit="1" customWidth="1"/>
    <col min="5892" max="5892" width="11.5703125" customWidth="1"/>
    <col min="5893" max="5893" width="12" bestFit="1" customWidth="1"/>
    <col min="6145" max="6145" width="42.5703125" bestFit="1" customWidth="1"/>
    <col min="6147" max="6147" width="12" bestFit="1" customWidth="1"/>
    <col min="6148" max="6148" width="11.5703125" customWidth="1"/>
    <col min="6149" max="6149" width="12" bestFit="1" customWidth="1"/>
    <col min="6401" max="6401" width="42.5703125" bestFit="1" customWidth="1"/>
    <col min="6403" max="6403" width="12" bestFit="1" customWidth="1"/>
    <col min="6404" max="6404" width="11.5703125" customWidth="1"/>
    <col min="6405" max="6405" width="12" bestFit="1" customWidth="1"/>
    <col min="6657" max="6657" width="42.5703125" bestFit="1" customWidth="1"/>
    <col min="6659" max="6659" width="12" bestFit="1" customWidth="1"/>
    <col min="6660" max="6660" width="11.5703125" customWidth="1"/>
    <col min="6661" max="6661" width="12" bestFit="1" customWidth="1"/>
    <col min="6913" max="6913" width="42.5703125" bestFit="1" customWidth="1"/>
    <col min="6915" max="6915" width="12" bestFit="1" customWidth="1"/>
    <col min="6916" max="6916" width="11.5703125" customWidth="1"/>
    <col min="6917" max="6917" width="12" bestFit="1" customWidth="1"/>
    <col min="7169" max="7169" width="42.5703125" bestFit="1" customWidth="1"/>
    <col min="7171" max="7171" width="12" bestFit="1" customWidth="1"/>
    <col min="7172" max="7172" width="11.5703125" customWidth="1"/>
    <col min="7173" max="7173" width="12" bestFit="1" customWidth="1"/>
    <col min="7425" max="7425" width="42.5703125" bestFit="1" customWidth="1"/>
    <col min="7427" max="7427" width="12" bestFit="1" customWidth="1"/>
    <col min="7428" max="7428" width="11.5703125" customWidth="1"/>
    <col min="7429" max="7429" width="12" bestFit="1" customWidth="1"/>
    <col min="7681" max="7681" width="42.5703125" bestFit="1" customWidth="1"/>
    <col min="7683" max="7683" width="12" bestFit="1" customWidth="1"/>
    <col min="7684" max="7684" width="11.5703125" customWidth="1"/>
    <col min="7685" max="7685" width="12" bestFit="1" customWidth="1"/>
    <col min="7937" max="7937" width="42.5703125" bestFit="1" customWidth="1"/>
    <col min="7939" max="7939" width="12" bestFit="1" customWidth="1"/>
    <col min="7940" max="7940" width="11.5703125" customWidth="1"/>
    <col min="7941" max="7941" width="12" bestFit="1" customWidth="1"/>
    <col min="8193" max="8193" width="42.5703125" bestFit="1" customWidth="1"/>
    <col min="8195" max="8195" width="12" bestFit="1" customWidth="1"/>
    <col min="8196" max="8196" width="11.5703125" customWidth="1"/>
    <col min="8197" max="8197" width="12" bestFit="1" customWidth="1"/>
    <col min="8449" max="8449" width="42.5703125" bestFit="1" customWidth="1"/>
    <col min="8451" max="8451" width="12" bestFit="1" customWidth="1"/>
    <col min="8452" max="8452" width="11.5703125" customWidth="1"/>
    <col min="8453" max="8453" width="12" bestFit="1" customWidth="1"/>
    <col min="8705" max="8705" width="42.5703125" bestFit="1" customWidth="1"/>
    <col min="8707" max="8707" width="12" bestFit="1" customWidth="1"/>
    <col min="8708" max="8708" width="11.5703125" customWidth="1"/>
    <col min="8709" max="8709" width="12" bestFit="1" customWidth="1"/>
    <col min="8961" max="8961" width="42.5703125" bestFit="1" customWidth="1"/>
    <col min="8963" max="8963" width="12" bestFit="1" customWidth="1"/>
    <col min="8964" max="8964" width="11.5703125" customWidth="1"/>
    <col min="8965" max="8965" width="12" bestFit="1" customWidth="1"/>
    <col min="9217" max="9217" width="42.5703125" bestFit="1" customWidth="1"/>
    <col min="9219" max="9219" width="12" bestFit="1" customWidth="1"/>
    <col min="9220" max="9220" width="11.5703125" customWidth="1"/>
    <col min="9221" max="9221" width="12" bestFit="1" customWidth="1"/>
    <col min="9473" max="9473" width="42.5703125" bestFit="1" customWidth="1"/>
    <col min="9475" max="9475" width="12" bestFit="1" customWidth="1"/>
    <col min="9476" max="9476" width="11.5703125" customWidth="1"/>
    <col min="9477" max="9477" width="12" bestFit="1" customWidth="1"/>
    <col min="9729" max="9729" width="42.5703125" bestFit="1" customWidth="1"/>
    <col min="9731" max="9731" width="12" bestFit="1" customWidth="1"/>
    <col min="9732" max="9732" width="11.5703125" customWidth="1"/>
    <col min="9733" max="9733" width="12" bestFit="1" customWidth="1"/>
    <col min="9985" max="9985" width="42.5703125" bestFit="1" customWidth="1"/>
    <col min="9987" max="9987" width="12" bestFit="1" customWidth="1"/>
    <col min="9988" max="9988" width="11.5703125" customWidth="1"/>
    <col min="9989" max="9989" width="12" bestFit="1" customWidth="1"/>
    <col min="10241" max="10241" width="42.5703125" bestFit="1" customWidth="1"/>
    <col min="10243" max="10243" width="12" bestFit="1" customWidth="1"/>
    <col min="10244" max="10244" width="11.5703125" customWidth="1"/>
    <col min="10245" max="10245" width="12" bestFit="1" customWidth="1"/>
    <col min="10497" max="10497" width="42.5703125" bestFit="1" customWidth="1"/>
    <col min="10499" max="10499" width="12" bestFit="1" customWidth="1"/>
    <col min="10500" max="10500" width="11.5703125" customWidth="1"/>
    <col min="10501" max="10501" width="12" bestFit="1" customWidth="1"/>
    <col min="10753" max="10753" width="42.5703125" bestFit="1" customWidth="1"/>
    <col min="10755" max="10755" width="12" bestFit="1" customWidth="1"/>
    <col min="10756" max="10756" width="11.5703125" customWidth="1"/>
    <col min="10757" max="10757" width="12" bestFit="1" customWidth="1"/>
    <col min="11009" max="11009" width="42.5703125" bestFit="1" customWidth="1"/>
    <col min="11011" max="11011" width="12" bestFit="1" customWidth="1"/>
    <col min="11012" max="11012" width="11.5703125" customWidth="1"/>
    <col min="11013" max="11013" width="12" bestFit="1" customWidth="1"/>
    <col min="11265" max="11265" width="42.5703125" bestFit="1" customWidth="1"/>
    <col min="11267" max="11267" width="12" bestFit="1" customWidth="1"/>
    <col min="11268" max="11268" width="11.5703125" customWidth="1"/>
    <col min="11269" max="11269" width="12" bestFit="1" customWidth="1"/>
    <col min="11521" max="11521" width="42.5703125" bestFit="1" customWidth="1"/>
    <col min="11523" max="11523" width="12" bestFit="1" customWidth="1"/>
    <col min="11524" max="11524" width="11.5703125" customWidth="1"/>
    <col min="11525" max="11525" width="12" bestFit="1" customWidth="1"/>
    <col min="11777" max="11777" width="42.5703125" bestFit="1" customWidth="1"/>
    <col min="11779" max="11779" width="12" bestFit="1" customWidth="1"/>
    <col min="11780" max="11780" width="11.5703125" customWidth="1"/>
    <col min="11781" max="11781" width="12" bestFit="1" customWidth="1"/>
    <col min="12033" max="12033" width="42.5703125" bestFit="1" customWidth="1"/>
    <col min="12035" max="12035" width="12" bestFit="1" customWidth="1"/>
    <col min="12036" max="12036" width="11.5703125" customWidth="1"/>
    <col min="12037" max="12037" width="12" bestFit="1" customWidth="1"/>
    <col min="12289" max="12289" width="42.5703125" bestFit="1" customWidth="1"/>
    <col min="12291" max="12291" width="12" bestFit="1" customWidth="1"/>
    <col min="12292" max="12292" width="11.5703125" customWidth="1"/>
    <col min="12293" max="12293" width="12" bestFit="1" customWidth="1"/>
    <col min="12545" max="12545" width="42.5703125" bestFit="1" customWidth="1"/>
    <col min="12547" max="12547" width="12" bestFit="1" customWidth="1"/>
    <col min="12548" max="12548" width="11.5703125" customWidth="1"/>
    <col min="12549" max="12549" width="12" bestFit="1" customWidth="1"/>
    <col min="12801" max="12801" width="42.5703125" bestFit="1" customWidth="1"/>
    <col min="12803" max="12803" width="12" bestFit="1" customWidth="1"/>
    <col min="12804" max="12804" width="11.5703125" customWidth="1"/>
    <col min="12805" max="12805" width="12" bestFit="1" customWidth="1"/>
    <col min="13057" max="13057" width="42.5703125" bestFit="1" customWidth="1"/>
    <col min="13059" max="13059" width="12" bestFit="1" customWidth="1"/>
    <col min="13060" max="13060" width="11.5703125" customWidth="1"/>
    <col min="13061" max="13061" width="12" bestFit="1" customWidth="1"/>
    <col min="13313" max="13313" width="42.5703125" bestFit="1" customWidth="1"/>
    <col min="13315" max="13315" width="12" bestFit="1" customWidth="1"/>
    <col min="13316" max="13316" width="11.5703125" customWidth="1"/>
    <col min="13317" max="13317" width="12" bestFit="1" customWidth="1"/>
    <col min="13569" max="13569" width="42.5703125" bestFit="1" customWidth="1"/>
    <col min="13571" max="13571" width="12" bestFit="1" customWidth="1"/>
    <col min="13572" max="13572" width="11.5703125" customWidth="1"/>
    <col min="13573" max="13573" width="12" bestFit="1" customWidth="1"/>
    <col min="13825" max="13825" width="42.5703125" bestFit="1" customWidth="1"/>
    <col min="13827" max="13827" width="12" bestFit="1" customWidth="1"/>
    <col min="13828" max="13828" width="11.5703125" customWidth="1"/>
    <col min="13829" max="13829" width="12" bestFit="1" customWidth="1"/>
    <col min="14081" max="14081" width="42.5703125" bestFit="1" customWidth="1"/>
    <col min="14083" max="14083" width="12" bestFit="1" customWidth="1"/>
    <col min="14084" max="14084" width="11.5703125" customWidth="1"/>
    <col min="14085" max="14085" width="12" bestFit="1" customWidth="1"/>
    <col min="14337" max="14337" width="42.5703125" bestFit="1" customWidth="1"/>
    <col min="14339" max="14339" width="12" bestFit="1" customWidth="1"/>
    <col min="14340" max="14340" width="11.5703125" customWidth="1"/>
    <col min="14341" max="14341" width="12" bestFit="1" customWidth="1"/>
    <col min="14593" max="14593" width="42.5703125" bestFit="1" customWidth="1"/>
    <col min="14595" max="14595" width="12" bestFit="1" customWidth="1"/>
    <col min="14596" max="14596" width="11.5703125" customWidth="1"/>
    <col min="14597" max="14597" width="12" bestFit="1" customWidth="1"/>
    <col min="14849" max="14849" width="42.5703125" bestFit="1" customWidth="1"/>
    <col min="14851" max="14851" width="12" bestFit="1" customWidth="1"/>
    <col min="14852" max="14852" width="11.5703125" customWidth="1"/>
    <col min="14853" max="14853" width="12" bestFit="1" customWidth="1"/>
    <col min="15105" max="15105" width="42.5703125" bestFit="1" customWidth="1"/>
    <col min="15107" max="15107" width="12" bestFit="1" customWidth="1"/>
    <col min="15108" max="15108" width="11.5703125" customWidth="1"/>
    <col min="15109" max="15109" width="12" bestFit="1" customWidth="1"/>
    <col min="15361" max="15361" width="42.5703125" bestFit="1" customWidth="1"/>
    <col min="15363" max="15363" width="12" bestFit="1" customWidth="1"/>
    <col min="15364" max="15364" width="11.5703125" customWidth="1"/>
    <col min="15365" max="15365" width="12" bestFit="1" customWidth="1"/>
    <col min="15617" max="15617" width="42.5703125" bestFit="1" customWidth="1"/>
    <col min="15619" max="15619" width="12" bestFit="1" customWidth="1"/>
    <col min="15620" max="15620" width="11.5703125" customWidth="1"/>
    <col min="15621" max="15621" width="12" bestFit="1" customWidth="1"/>
    <col min="15873" max="15873" width="42.5703125" bestFit="1" customWidth="1"/>
    <col min="15875" max="15875" width="12" bestFit="1" customWidth="1"/>
    <col min="15876" max="15876" width="11.5703125" customWidth="1"/>
    <col min="15877" max="15877" width="12" bestFit="1" customWidth="1"/>
    <col min="16129" max="16129" width="42.5703125" bestFit="1" customWidth="1"/>
    <col min="16131" max="16131" width="12" bestFit="1" customWidth="1"/>
    <col min="16132" max="16132" width="11.5703125" customWidth="1"/>
    <col min="16133" max="16133" width="12" bestFit="1" customWidth="1"/>
  </cols>
  <sheetData>
    <row r="4" spans="1:5" ht="15.75">
      <c r="A4" s="136" t="s">
        <v>118</v>
      </c>
      <c r="B4" s="137"/>
      <c r="C4" s="137"/>
      <c r="D4" s="137"/>
      <c r="E4" s="137"/>
    </row>
    <row r="5" spans="1:5" ht="19.5">
      <c r="A5" s="138" t="s">
        <v>23</v>
      </c>
      <c r="B5" s="139"/>
      <c r="C5" s="139"/>
      <c r="D5" s="140"/>
      <c r="E5" s="140"/>
    </row>
    <row r="6" spans="1:5" ht="19.5">
      <c r="A6" s="141" t="s">
        <v>87</v>
      </c>
      <c r="B6" s="142"/>
      <c r="C6" s="142"/>
      <c r="D6" s="142"/>
      <c r="E6" s="142"/>
    </row>
    <row r="7" spans="1:5" ht="19.5">
      <c r="A7" s="58"/>
      <c r="B7" s="59"/>
      <c r="C7" s="59"/>
      <c r="D7" s="70"/>
      <c r="E7" s="59"/>
    </row>
    <row r="8" spans="1:5" ht="19.5">
      <c r="A8" s="58"/>
      <c r="B8" s="59"/>
      <c r="C8" s="59"/>
      <c r="D8" s="70"/>
      <c r="E8" s="59"/>
    </row>
    <row r="9" spans="1:5" ht="15.75">
      <c r="A9" s="145"/>
      <c r="B9" s="146"/>
      <c r="C9" s="146"/>
      <c r="D9" s="144"/>
      <c r="E9" s="144"/>
    </row>
    <row r="10" spans="1:5" ht="25.5">
      <c r="A10" s="17" t="s">
        <v>25</v>
      </c>
      <c r="B10" s="18" t="s">
        <v>88</v>
      </c>
      <c r="C10" s="19" t="s">
        <v>20</v>
      </c>
      <c r="D10" s="71" t="s">
        <v>21</v>
      </c>
      <c r="E10" s="20" t="s">
        <v>27</v>
      </c>
    </row>
    <row r="11" spans="1:5" ht="25.5" customHeight="1">
      <c r="A11" s="21" t="s">
        <v>89</v>
      </c>
      <c r="B11" s="37" t="s">
        <v>90</v>
      </c>
      <c r="C11" s="60">
        <v>12017866</v>
      </c>
      <c r="D11" s="13">
        <v>12459116</v>
      </c>
      <c r="E11" s="13">
        <v>12459116</v>
      </c>
    </row>
    <row r="12" spans="1:5" ht="25.5" customHeight="1">
      <c r="A12" s="21" t="s">
        <v>115</v>
      </c>
      <c r="B12" s="37" t="s">
        <v>116</v>
      </c>
      <c r="C12" s="60"/>
      <c r="D12" s="13">
        <v>220343</v>
      </c>
      <c r="E12" s="13">
        <v>220343</v>
      </c>
    </row>
    <row r="13" spans="1:5" ht="36" customHeight="1">
      <c r="A13" s="28" t="s">
        <v>91</v>
      </c>
      <c r="B13" s="38" t="s">
        <v>92</v>
      </c>
      <c r="C13" s="61">
        <v>12017866</v>
      </c>
      <c r="D13" s="14">
        <f>SUM(D11:D12)</f>
        <v>12679459</v>
      </c>
      <c r="E13" s="14">
        <f>SUM(E11:E12)</f>
        <v>12679459</v>
      </c>
    </row>
    <row r="14" spans="1:5" ht="21" customHeight="1">
      <c r="A14" s="21" t="s">
        <v>93</v>
      </c>
      <c r="B14" s="37" t="s">
        <v>94</v>
      </c>
      <c r="C14" s="60">
        <v>500000</v>
      </c>
      <c r="D14" s="13">
        <v>500000</v>
      </c>
      <c r="E14" s="13">
        <v>500000</v>
      </c>
    </row>
    <row r="15" spans="1:5" ht="27.75" customHeight="1">
      <c r="A15" s="21" t="s">
        <v>95</v>
      </c>
      <c r="B15" s="37" t="s">
        <v>96</v>
      </c>
      <c r="C15" s="60">
        <v>600000</v>
      </c>
      <c r="D15" s="13">
        <v>600000</v>
      </c>
      <c r="E15" s="13">
        <v>600000</v>
      </c>
    </row>
    <row r="16" spans="1:5" ht="23.25" customHeight="1">
      <c r="A16" s="28" t="s">
        <v>97</v>
      </c>
      <c r="B16" s="38" t="s">
        <v>98</v>
      </c>
      <c r="C16" s="61">
        <v>1100000</v>
      </c>
      <c r="D16" s="14">
        <f>SUM(D14:D15)</f>
        <v>1100000</v>
      </c>
      <c r="E16" s="14">
        <f>SUM(E14:E15)</f>
        <v>1100000</v>
      </c>
    </row>
    <row r="17" spans="1:9" ht="22.5" customHeight="1">
      <c r="A17" s="29" t="s">
        <v>99</v>
      </c>
      <c r="B17" s="37" t="s">
        <v>100</v>
      </c>
      <c r="C17" s="60">
        <v>395488</v>
      </c>
      <c r="D17" s="13">
        <v>395488</v>
      </c>
      <c r="E17" s="13">
        <v>395488</v>
      </c>
    </row>
    <row r="18" spans="1:9" ht="22.5" customHeight="1">
      <c r="A18" s="29" t="s">
        <v>117</v>
      </c>
      <c r="B18" s="37"/>
      <c r="C18" s="60">
        <v>111882</v>
      </c>
      <c r="D18" s="13">
        <v>111882</v>
      </c>
      <c r="E18" s="13">
        <v>111882</v>
      </c>
    </row>
    <row r="19" spans="1:9">
      <c r="A19" s="29" t="s">
        <v>101</v>
      </c>
      <c r="B19" s="37" t="s">
        <v>102</v>
      </c>
      <c r="C19" s="60">
        <v>100000</v>
      </c>
      <c r="D19" s="13">
        <v>100000</v>
      </c>
      <c r="E19" s="13">
        <v>100000</v>
      </c>
    </row>
    <row r="20" spans="1:9" ht="30.75" customHeight="1">
      <c r="A20" s="30" t="s">
        <v>103</v>
      </c>
      <c r="B20" s="38" t="s">
        <v>104</v>
      </c>
      <c r="C20" s="61">
        <f>SUM(C17:C19)</f>
        <v>607370</v>
      </c>
      <c r="D20" s="14">
        <f>SUM(D17:D19)</f>
        <v>607370</v>
      </c>
      <c r="E20" s="14">
        <f>SUM(E17:E19)</f>
        <v>607370</v>
      </c>
    </row>
    <row r="21" spans="1:9" ht="30" customHeight="1">
      <c r="A21" s="33" t="s">
        <v>52</v>
      </c>
      <c r="B21" s="62"/>
      <c r="C21" s="15"/>
      <c r="D21" s="13">
        <v>0</v>
      </c>
      <c r="E21" s="13">
        <v>0</v>
      </c>
    </row>
    <row r="22" spans="1:9" ht="30" customHeight="1">
      <c r="A22" s="63" t="s">
        <v>105</v>
      </c>
      <c r="B22" s="64" t="s">
        <v>106</v>
      </c>
      <c r="C22" s="65">
        <f>SUM(C13+C16+C20)</f>
        <v>13725236</v>
      </c>
      <c r="D22" s="72">
        <f>SUM(D13+D16+D20)</f>
        <v>14386829</v>
      </c>
      <c r="E22" s="72">
        <f>SUM(E13+E16+E20)</f>
        <v>14386829</v>
      </c>
      <c r="I22" s="15"/>
    </row>
    <row r="23" spans="1:9" ht="20.25" customHeight="1">
      <c r="A23" s="44" t="s">
        <v>107</v>
      </c>
      <c r="B23" s="64"/>
      <c r="C23" s="66">
        <v>15182783</v>
      </c>
      <c r="D23" s="14">
        <v>15182783</v>
      </c>
      <c r="E23" s="14">
        <v>15182783</v>
      </c>
    </row>
    <row r="24" spans="1:9" ht="27" customHeight="1">
      <c r="A24" s="44" t="s">
        <v>108</v>
      </c>
      <c r="B24" s="64"/>
      <c r="C24" s="61">
        <v>-15182783</v>
      </c>
      <c r="D24" s="14">
        <v>-15182783</v>
      </c>
      <c r="E24" s="14">
        <v>-15182783</v>
      </c>
    </row>
    <row r="25" spans="1:9" ht="45.75" customHeight="1">
      <c r="A25" s="21" t="s">
        <v>109</v>
      </c>
      <c r="B25" s="21" t="s">
        <v>110</v>
      </c>
      <c r="C25" s="60">
        <v>21388727</v>
      </c>
      <c r="D25" s="13">
        <v>21383627</v>
      </c>
      <c r="E25" s="13">
        <v>21383627</v>
      </c>
    </row>
    <row r="26" spans="1:9" ht="31.5" customHeight="1">
      <c r="A26" s="67" t="s">
        <v>111</v>
      </c>
      <c r="B26" s="68" t="s">
        <v>112</v>
      </c>
      <c r="C26" s="61">
        <v>21388727</v>
      </c>
      <c r="D26" s="14">
        <f>SUM(D25)</f>
        <v>21383627</v>
      </c>
      <c r="E26" s="14">
        <f>SUM(E25)</f>
        <v>21383627</v>
      </c>
    </row>
    <row r="27" spans="1:9" ht="20.25" customHeight="1">
      <c r="A27" s="69" t="s">
        <v>113</v>
      </c>
      <c r="B27" s="42" t="s">
        <v>114</v>
      </c>
      <c r="C27" s="61">
        <v>21388727</v>
      </c>
      <c r="D27" s="14">
        <f>SUM(D26)</f>
        <v>21383627</v>
      </c>
      <c r="E27" s="14">
        <f>SUM(E26)</f>
        <v>21383627</v>
      </c>
    </row>
    <row r="28" spans="1:9" ht="25.5" customHeight="1">
      <c r="A28" s="44" t="s">
        <v>18</v>
      </c>
      <c r="B28" s="44"/>
      <c r="C28" s="61">
        <v>35108863</v>
      </c>
      <c r="D28" s="14">
        <f>SUM(D22+D27)</f>
        <v>35770456</v>
      </c>
      <c r="E28" s="14">
        <f>SUM(E22+E27)</f>
        <v>35770456</v>
      </c>
    </row>
  </sheetData>
  <mergeCells count="4">
    <mergeCell ref="A4:E4"/>
    <mergeCell ref="A5:E5"/>
    <mergeCell ref="A6:E6"/>
    <mergeCell ref="A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N33" sqref="N33"/>
    </sheetView>
  </sheetViews>
  <sheetFormatPr defaultRowHeight="15"/>
  <cols>
    <col min="1" max="1" width="41.85546875" customWidth="1"/>
    <col min="2" max="2" width="16.42578125" customWidth="1"/>
    <col min="3" max="3" width="20" style="1" customWidth="1"/>
    <col min="4" max="8" width="0" hidden="1" customWidth="1"/>
    <col min="9" max="9" width="16.42578125" customWidth="1"/>
    <col min="257" max="257" width="41.85546875" customWidth="1"/>
    <col min="258" max="258" width="16.42578125" customWidth="1"/>
    <col min="259" max="259" width="23.140625" customWidth="1"/>
    <col min="260" max="264" width="0" hidden="1" customWidth="1"/>
    <col min="513" max="513" width="41.85546875" customWidth="1"/>
    <col min="514" max="514" width="16.42578125" customWidth="1"/>
    <col min="515" max="515" width="23.140625" customWidth="1"/>
    <col min="516" max="520" width="0" hidden="1" customWidth="1"/>
    <col min="769" max="769" width="41.85546875" customWidth="1"/>
    <col min="770" max="770" width="16.42578125" customWidth="1"/>
    <col min="771" max="771" width="23.140625" customWidth="1"/>
    <col min="772" max="776" width="0" hidden="1" customWidth="1"/>
    <col min="1025" max="1025" width="41.85546875" customWidth="1"/>
    <col min="1026" max="1026" width="16.42578125" customWidth="1"/>
    <col min="1027" max="1027" width="23.140625" customWidth="1"/>
    <col min="1028" max="1032" width="0" hidden="1" customWidth="1"/>
    <col min="1281" max="1281" width="41.85546875" customWidth="1"/>
    <col min="1282" max="1282" width="16.42578125" customWidth="1"/>
    <col min="1283" max="1283" width="23.140625" customWidth="1"/>
    <col min="1284" max="1288" width="0" hidden="1" customWidth="1"/>
    <col min="1537" max="1537" width="41.85546875" customWidth="1"/>
    <col min="1538" max="1538" width="16.42578125" customWidth="1"/>
    <col min="1539" max="1539" width="23.140625" customWidth="1"/>
    <col min="1540" max="1544" width="0" hidden="1" customWidth="1"/>
    <col min="1793" max="1793" width="41.85546875" customWidth="1"/>
    <col min="1794" max="1794" width="16.42578125" customWidth="1"/>
    <col min="1795" max="1795" width="23.140625" customWidth="1"/>
    <col min="1796" max="1800" width="0" hidden="1" customWidth="1"/>
    <col min="2049" max="2049" width="41.85546875" customWidth="1"/>
    <col min="2050" max="2050" width="16.42578125" customWidth="1"/>
    <col min="2051" max="2051" width="23.140625" customWidth="1"/>
    <col min="2052" max="2056" width="0" hidden="1" customWidth="1"/>
    <col min="2305" max="2305" width="41.85546875" customWidth="1"/>
    <col min="2306" max="2306" width="16.42578125" customWidth="1"/>
    <col min="2307" max="2307" width="23.140625" customWidth="1"/>
    <col min="2308" max="2312" width="0" hidden="1" customWidth="1"/>
    <col min="2561" max="2561" width="41.85546875" customWidth="1"/>
    <col min="2562" max="2562" width="16.42578125" customWidth="1"/>
    <col min="2563" max="2563" width="23.140625" customWidth="1"/>
    <col min="2564" max="2568" width="0" hidden="1" customWidth="1"/>
    <col min="2817" max="2817" width="41.85546875" customWidth="1"/>
    <col min="2818" max="2818" width="16.42578125" customWidth="1"/>
    <col min="2819" max="2819" width="23.140625" customWidth="1"/>
    <col min="2820" max="2824" width="0" hidden="1" customWidth="1"/>
    <col min="3073" max="3073" width="41.85546875" customWidth="1"/>
    <col min="3074" max="3074" width="16.42578125" customWidth="1"/>
    <col min="3075" max="3075" width="23.140625" customWidth="1"/>
    <col min="3076" max="3080" width="0" hidden="1" customWidth="1"/>
    <col min="3329" max="3329" width="41.85546875" customWidth="1"/>
    <col min="3330" max="3330" width="16.42578125" customWidth="1"/>
    <col min="3331" max="3331" width="23.140625" customWidth="1"/>
    <col min="3332" max="3336" width="0" hidden="1" customWidth="1"/>
    <col min="3585" max="3585" width="41.85546875" customWidth="1"/>
    <col min="3586" max="3586" width="16.42578125" customWidth="1"/>
    <col min="3587" max="3587" width="23.140625" customWidth="1"/>
    <col min="3588" max="3592" width="0" hidden="1" customWidth="1"/>
    <col min="3841" max="3841" width="41.85546875" customWidth="1"/>
    <col min="3842" max="3842" width="16.42578125" customWidth="1"/>
    <col min="3843" max="3843" width="23.140625" customWidth="1"/>
    <col min="3844" max="3848" width="0" hidden="1" customWidth="1"/>
    <col min="4097" max="4097" width="41.85546875" customWidth="1"/>
    <col min="4098" max="4098" width="16.42578125" customWidth="1"/>
    <col min="4099" max="4099" width="23.140625" customWidth="1"/>
    <col min="4100" max="4104" width="0" hidden="1" customWidth="1"/>
    <col min="4353" max="4353" width="41.85546875" customWidth="1"/>
    <col min="4354" max="4354" width="16.42578125" customWidth="1"/>
    <col min="4355" max="4355" width="23.140625" customWidth="1"/>
    <col min="4356" max="4360" width="0" hidden="1" customWidth="1"/>
    <col min="4609" max="4609" width="41.85546875" customWidth="1"/>
    <col min="4610" max="4610" width="16.42578125" customWidth="1"/>
    <col min="4611" max="4611" width="23.140625" customWidth="1"/>
    <col min="4612" max="4616" width="0" hidden="1" customWidth="1"/>
    <col min="4865" max="4865" width="41.85546875" customWidth="1"/>
    <col min="4866" max="4866" width="16.42578125" customWidth="1"/>
    <col min="4867" max="4867" width="23.140625" customWidth="1"/>
    <col min="4868" max="4872" width="0" hidden="1" customWidth="1"/>
    <col min="5121" max="5121" width="41.85546875" customWidth="1"/>
    <col min="5122" max="5122" width="16.42578125" customWidth="1"/>
    <col min="5123" max="5123" width="23.140625" customWidth="1"/>
    <col min="5124" max="5128" width="0" hidden="1" customWidth="1"/>
    <col min="5377" max="5377" width="41.85546875" customWidth="1"/>
    <col min="5378" max="5378" width="16.42578125" customWidth="1"/>
    <col min="5379" max="5379" width="23.140625" customWidth="1"/>
    <col min="5380" max="5384" width="0" hidden="1" customWidth="1"/>
    <col min="5633" max="5633" width="41.85546875" customWidth="1"/>
    <col min="5634" max="5634" width="16.42578125" customWidth="1"/>
    <col min="5635" max="5635" width="23.140625" customWidth="1"/>
    <col min="5636" max="5640" width="0" hidden="1" customWidth="1"/>
    <col min="5889" max="5889" width="41.85546875" customWidth="1"/>
    <col min="5890" max="5890" width="16.42578125" customWidth="1"/>
    <col min="5891" max="5891" width="23.140625" customWidth="1"/>
    <col min="5892" max="5896" width="0" hidden="1" customWidth="1"/>
    <col min="6145" max="6145" width="41.85546875" customWidth="1"/>
    <col min="6146" max="6146" width="16.42578125" customWidth="1"/>
    <col min="6147" max="6147" width="23.140625" customWidth="1"/>
    <col min="6148" max="6152" width="0" hidden="1" customWidth="1"/>
    <col min="6401" max="6401" width="41.85546875" customWidth="1"/>
    <col min="6402" max="6402" width="16.42578125" customWidth="1"/>
    <col min="6403" max="6403" width="23.140625" customWidth="1"/>
    <col min="6404" max="6408" width="0" hidden="1" customWidth="1"/>
    <col min="6657" max="6657" width="41.85546875" customWidth="1"/>
    <col min="6658" max="6658" width="16.42578125" customWidth="1"/>
    <col min="6659" max="6659" width="23.140625" customWidth="1"/>
    <col min="6660" max="6664" width="0" hidden="1" customWidth="1"/>
    <col min="6913" max="6913" width="41.85546875" customWidth="1"/>
    <col min="6914" max="6914" width="16.42578125" customWidth="1"/>
    <col min="6915" max="6915" width="23.140625" customWidth="1"/>
    <col min="6916" max="6920" width="0" hidden="1" customWidth="1"/>
    <col min="7169" max="7169" width="41.85546875" customWidth="1"/>
    <col min="7170" max="7170" width="16.42578125" customWidth="1"/>
    <col min="7171" max="7171" width="23.140625" customWidth="1"/>
    <col min="7172" max="7176" width="0" hidden="1" customWidth="1"/>
    <col min="7425" max="7425" width="41.85546875" customWidth="1"/>
    <col min="7426" max="7426" width="16.42578125" customWidth="1"/>
    <col min="7427" max="7427" width="23.140625" customWidth="1"/>
    <col min="7428" max="7432" width="0" hidden="1" customWidth="1"/>
    <col min="7681" max="7681" width="41.85546875" customWidth="1"/>
    <col min="7682" max="7682" width="16.42578125" customWidth="1"/>
    <col min="7683" max="7683" width="23.140625" customWidth="1"/>
    <col min="7684" max="7688" width="0" hidden="1" customWidth="1"/>
    <col min="7937" max="7937" width="41.85546875" customWidth="1"/>
    <col min="7938" max="7938" width="16.42578125" customWidth="1"/>
    <col min="7939" max="7939" width="23.140625" customWidth="1"/>
    <col min="7940" max="7944" width="0" hidden="1" customWidth="1"/>
    <col min="8193" max="8193" width="41.85546875" customWidth="1"/>
    <col min="8194" max="8194" width="16.42578125" customWidth="1"/>
    <col min="8195" max="8195" width="23.140625" customWidth="1"/>
    <col min="8196" max="8200" width="0" hidden="1" customWidth="1"/>
    <col min="8449" max="8449" width="41.85546875" customWidth="1"/>
    <col min="8450" max="8450" width="16.42578125" customWidth="1"/>
    <col min="8451" max="8451" width="23.140625" customWidth="1"/>
    <col min="8452" max="8456" width="0" hidden="1" customWidth="1"/>
    <col min="8705" max="8705" width="41.85546875" customWidth="1"/>
    <col min="8706" max="8706" width="16.42578125" customWidth="1"/>
    <col min="8707" max="8707" width="23.140625" customWidth="1"/>
    <col min="8708" max="8712" width="0" hidden="1" customWidth="1"/>
    <col min="8961" max="8961" width="41.85546875" customWidth="1"/>
    <col min="8962" max="8962" width="16.42578125" customWidth="1"/>
    <col min="8963" max="8963" width="23.140625" customWidth="1"/>
    <col min="8964" max="8968" width="0" hidden="1" customWidth="1"/>
    <col min="9217" max="9217" width="41.85546875" customWidth="1"/>
    <col min="9218" max="9218" width="16.42578125" customWidth="1"/>
    <col min="9219" max="9219" width="23.140625" customWidth="1"/>
    <col min="9220" max="9224" width="0" hidden="1" customWidth="1"/>
    <col min="9473" max="9473" width="41.85546875" customWidth="1"/>
    <col min="9474" max="9474" width="16.42578125" customWidth="1"/>
    <col min="9475" max="9475" width="23.140625" customWidth="1"/>
    <col min="9476" max="9480" width="0" hidden="1" customWidth="1"/>
    <col min="9729" max="9729" width="41.85546875" customWidth="1"/>
    <col min="9730" max="9730" width="16.42578125" customWidth="1"/>
    <col min="9731" max="9731" width="23.140625" customWidth="1"/>
    <col min="9732" max="9736" width="0" hidden="1" customWidth="1"/>
    <col min="9985" max="9985" width="41.85546875" customWidth="1"/>
    <col min="9986" max="9986" width="16.42578125" customWidth="1"/>
    <col min="9987" max="9987" width="23.140625" customWidth="1"/>
    <col min="9988" max="9992" width="0" hidden="1" customWidth="1"/>
    <col min="10241" max="10241" width="41.85546875" customWidth="1"/>
    <col min="10242" max="10242" width="16.42578125" customWidth="1"/>
    <col min="10243" max="10243" width="23.140625" customWidth="1"/>
    <col min="10244" max="10248" width="0" hidden="1" customWidth="1"/>
    <col min="10497" max="10497" width="41.85546875" customWidth="1"/>
    <col min="10498" max="10498" width="16.42578125" customWidth="1"/>
    <col min="10499" max="10499" width="23.140625" customWidth="1"/>
    <col min="10500" max="10504" width="0" hidden="1" customWidth="1"/>
    <col min="10753" max="10753" width="41.85546875" customWidth="1"/>
    <col min="10754" max="10754" width="16.42578125" customWidth="1"/>
    <col min="10755" max="10755" width="23.140625" customWidth="1"/>
    <col min="10756" max="10760" width="0" hidden="1" customWidth="1"/>
    <col min="11009" max="11009" width="41.85546875" customWidth="1"/>
    <col min="11010" max="11010" width="16.42578125" customWidth="1"/>
    <col min="11011" max="11011" width="23.140625" customWidth="1"/>
    <col min="11012" max="11016" width="0" hidden="1" customWidth="1"/>
    <col min="11265" max="11265" width="41.85546875" customWidth="1"/>
    <col min="11266" max="11266" width="16.42578125" customWidth="1"/>
    <col min="11267" max="11267" width="23.140625" customWidth="1"/>
    <col min="11268" max="11272" width="0" hidden="1" customWidth="1"/>
    <col min="11521" max="11521" width="41.85546875" customWidth="1"/>
    <col min="11522" max="11522" width="16.42578125" customWidth="1"/>
    <col min="11523" max="11523" width="23.140625" customWidth="1"/>
    <col min="11524" max="11528" width="0" hidden="1" customWidth="1"/>
    <col min="11777" max="11777" width="41.85546875" customWidth="1"/>
    <col min="11778" max="11778" width="16.42578125" customWidth="1"/>
    <col min="11779" max="11779" width="23.140625" customWidth="1"/>
    <col min="11780" max="11784" width="0" hidden="1" customWidth="1"/>
    <col min="12033" max="12033" width="41.85546875" customWidth="1"/>
    <col min="12034" max="12034" width="16.42578125" customWidth="1"/>
    <col min="12035" max="12035" width="23.140625" customWidth="1"/>
    <col min="12036" max="12040" width="0" hidden="1" customWidth="1"/>
    <col min="12289" max="12289" width="41.85546875" customWidth="1"/>
    <col min="12290" max="12290" width="16.42578125" customWidth="1"/>
    <col min="12291" max="12291" width="23.140625" customWidth="1"/>
    <col min="12292" max="12296" width="0" hidden="1" customWidth="1"/>
    <col min="12545" max="12545" width="41.85546875" customWidth="1"/>
    <col min="12546" max="12546" width="16.42578125" customWidth="1"/>
    <col min="12547" max="12547" width="23.140625" customWidth="1"/>
    <col min="12548" max="12552" width="0" hidden="1" customWidth="1"/>
    <col min="12801" max="12801" width="41.85546875" customWidth="1"/>
    <col min="12802" max="12802" width="16.42578125" customWidth="1"/>
    <col min="12803" max="12803" width="23.140625" customWidth="1"/>
    <col min="12804" max="12808" width="0" hidden="1" customWidth="1"/>
    <col min="13057" max="13057" width="41.85546875" customWidth="1"/>
    <col min="13058" max="13058" width="16.42578125" customWidth="1"/>
    <col min="13059" max="13059" width="23.140625" customWidth="1"/>
    <col min="13060" max="13064" width="0" hidden="1" customWidth="1"/>
    <col min="13313" max="13313" width="41.85546875" customWidth="1"/>
    <col min="13314" max="13314" width="16.42578125" customWidth="1"/>
    <col min="13315" max="13315" width="23.140625" customWidth="1"/>
    <col min="13316" max="13320" width="0" hidden="1" customWidth="1"/>
    <col min="13569" max="13569" width="41.85546875" customWidth="1"/>
    <col min="13570" max="13570" width="16.42578125" customWidth="1"/>
    <col min="13571" max="13571" width="23.140625" customWidth="1"/>
    <col min="13572" max="13576" width="0" hidden="1" customWidth="1"/>
    <col min="13825" max="13825" width="41.85546875" customWidth="1"/>
    <col min="13826" max="13826" width="16.42578125" customWidth="1"/>
    <col min="13827" max="13827" width="23.140625" customWidth="1"/>
    <col min="13828" max="13832" width="0" hidden="1" customWidth="1"/>
    <col min="14081" max="14081" width="41.85546875" customWidth="1"/>
    <col min="14082" max="14082" width="16.42578125" customWidth="1"/>
    <col min="14083" max="14083" width="23.140625" customWidth="1"/>
    <col min="14084" max="14088" width="0" hidden="1" customWidth="1"/>
    <col min="14337" max="14337" width="41.85546875" customWidth="1"/>
    <col min="14338" max="14338" width="16.42578125" customWidth="1"/>
    <col min="14339" max="14339" width="23.140625" customWidth="1"/>
    <col min="14340" max="14344" width="0" hidden="1" customWidth="1"/>
    <col min="14593" max="14593" width="41.85546875" customWidth="1"/>
    <col min="14594" max="14594" width="16.42578125" customWidth="1"/>
    <col min="14595" max="14595" width="23.140625" customWidth="1"/>
    <col min="14596" max="14600" width="0" hidden="1" customWidth="1"/>
    <col min="14849" max="14849" width="41.85546875" customWidth="1"/>
    <col min="14850" max="14850" width="16.42578125" customWidth="1"/>
    <col min="14851" max="14851" width="23.140625" customWidth="1"/>
    <col min="14852" max="14856" width="0" hidden="1" customWidth="1"/>
    <col min="15105" max="15105" width="41.85546875" customWidth="1"/>
    <col min="15106" max="15106" width="16.42578125" customWidth="1"/>
    <col min="15107" max="15107" width="23.140625" customWidth="1"/>
    <col min="15108" max="15112" width="0" hidden="1" customWidth="1"/>
    <col min="15361" max="15361" width="41.85546875" customWidth="1"/>
    <col min="15362" max="15362" width="16.42578125" customWidth="1"/>
    <col min="15363" max="15363" width="23.140625" customWidth="1"/>
    <col min="15364" max="15368" width="0" hidden="1" customWidth="1"/>
    <col min="15617" max="15617" width="41.85546875" customWidth="1"/>
    <col min="15618" max="15618" width="16.42578125" customWidth="1"/>
    <col min="15619" max="15619" width="23.140625" customWidth="1"/>
    <col min="15620" max="15624" width="0" hidden="1" customWidth="1"/>
    <col min="15873" max="15873" width="41.85546875" customWidth="1"/>
    <col min="15874" max="15874" width="16.42578125" customWidth="1"/>
    <col min="15875" max="15875" width="23.140625" customWidth="1"/>
    <col min="15876" max="15880" width="0" hidden="1" customWidth="1"/>
    <col min="16129" max="16129" width="41.85546875" customWidth="1"/>
    <col min="16130" max="16130" width="16.42578125" customWidth="1"/>
    <col min="16131" max="16131" width="23.140625" customWidth="1"/>
    <col min="16132" max="16136" width="0" hidden="1" customWidth="1"/>
  </cols>
  <sheetData>
    <row r="1" spans="1:9">
      <c r="A1" s="132"/>
      <c r="B1" s="132"/>
      <c r="C1" s="132"/>
    </row>
    <row r="2" spans="1:9">
      <c r="A2" s="132" t="s">
        <v>126</v>
      </c>
      <c r="B2" s="132"/>
      <c r="C2" s="132"/>
      <c r="D2" s="132"/>
      <c r="E2" s="132"/>
      <c r="F2" s="132"/>
      <c r="G2" s="147"/>
      <c r="H2" s="147"/>
      <c r="I2" s="147"/>
    </row>
    <row r="3" spans="1:9" ht="15.75">
      <c r="A3" s="133" t="s">
        <v>119</v>
      </c>
      <c r="B3" s="134"/>
      <c r="C3" s="134"/>
      <c r="D3" s="134"/>
      <c r="E3" s="134"/>
      <c r="F3" s="148"/>
      <c r="G3" s="147"/>
      <c r="H3" s="147"/>
      <c r="I3" s="147"/>
    </row>
    <row r="4" spans="1:9" ht="19.5">
      <c r="A4" s="149" t="s">
        <v>120</v>
      </c>
      <c r="B4" s="132"/>
      <c r="C4" s="132"/>
      <c r="D4" s="132"/>
      <c r="E4" s="132"/>
      <c r="F4" s="132"/>
      <c r="G4" s="132"/>
      <c r="H4" s="132"/>
      <c r="I4" s="147"/>
    </row>
    <row r="5" spans="1:9" ht="19.5">
      <c r="A5" s="77"/>
    </row>
    <row r="6" spans="1:9" ht="19.5">
      <c r="A6" s="77"/>
    </row>
    <row r="7" spans="1:9" ht="19.5">
      <c r="A7" s="77"/>
    </row>
    <row r="8" spans="1:9" ht="19.5">
      <c r="A8" s="77"/>
    </row>
    <row r="10" spans="1:9" ht="39">
      <c r="A10" s="73" t="s">
        <v>25</v>
      </c>
      <c r="B10" s="74" t="s">
        <v>26</v>
      </c>
      <c r="C10" s="80" t="s">
        <v>125</v>
      </c>
      <c r="D10" s="78" t="s">
        <v>121</v>
      </c>
      <c r="E10" s="78" t="s">
        <v>121</v>
      </c>
      <c r="F10" s="78" t="s">
        <v>121</v>
      </c>
      <c r="G10" s="78" t="s">
        <v>121</v>
      </c>
      <c r="H10" s="79" t="s">
        <v>122</v>
      </c>
      <c r="I10" s="20" t="s">
        <v>21</v>
      </c>
    </row>
    <row r="11" spans="1:9" hidden="1">
      <c r="A11" s="2"/>
      <c r="B11" s="2"/>
      <c r="C11" s="3"/>
      <c r="D11" s="2"/>
      <c r="E11" s="2"/>
      <c r="F11" s="2"/>
      <c r="G11" s="2"/>
      <c r="H11" s="2"/>
      <c r="I11" s="2"/>
    </row>
    <row r="12" spans="1:9" hidden="1">
      <c r="A12" s="2"/>
      <c r="B12" s="2"/>
      <c r="C12" s="3"/>
      <c r="D12" s="2"/>
      <c r="E12" s="2"/>
      <c r="F12" s="2"/>
      <c r="G12" s="2"/>
      <c r="H12" s="2"/>
      <c r="I12" s="2"/>
    </row>
    <row r="13" spans="1:9" hidden="1">
      <c r="A13" s="2"/>
      <c r="B13" s="2"/>
      <c r="C13" s="3"/>
      <c r="D13" s="2"/>
      <c r="E13" s="2"/>
      <c r="F13" s="2"/>
      <c r="G13" s="2"/>
      <c r="H13" s="2"/>
      <c r="I13" s="2"/>
    </row>
    <row r="14" spans="1:9" hidden="1">
      <c r="A14" s="2"/>
      <c r="B14" s="2"/>
      <c r="C14" s="3"/>
      <c r="D14" s="2"/>
      <c r="E14" s="2"/>
      <c r="F14" s="2"/>
      <c r="G14" s="2"/>
      <c r="H14" s="2"/>
      <c r="I14" s="2"/>
    </row>
    <row r="15" spans="1:9">
      <c r="A15" s="75" t="s">
        <v>123</v>
      </c>
      <c r="B15" s="76" t="s">
        <v>49</v>
      </c>
      <c r="C15" s="5">
        <v>10000000</v>
      </c>
      <c r="D15" s="2"/>
      <c r="E15" s="2"/>
      <c r="F15" s="2"/>
      <c r="G15" s="2"/>
      <c r="H15" s="2"/>
      <c r="I15" s="5">
        <v>6101065</v>
      </c>
    </row>
    <row r="16" spans="1:9" hidden="1">
      <c r="A16" s="75"/>
      <c r="B16" s="76"/>
      <c r="C16" s="3"/>
      <c r="D16" s="2"/>
      <c r="E16" s="2"/>
      <c r="F16" s="2"/>
      <c r="G16" s="2"/>
      <c r="H16" s="2"/>
      <c r="I16" s="2"/>
    </row>
    <row r="17" spans="1:9" hidden="1">
      <c r="A17" s="75"/>
      <c r="B17" s="76"/>
      <c r="C17" s="3"/>
      <c r="D17" s="2"/>
      <c r="E17" s="2"/>
      <c r="F17" s="2"/>
      <c r="G17" s="2"/>
      <c r="H17" s="2"/>
      <c r="I17" s="2"/>
    </row>
    <row r="18" spans="1:9" hidden="1">
      <c r="A18" s="75"/>
      <c r="B18" s="76"/>
      <c r="C18" s="3"/>
      <c r="D18" s="2"/>
      <c r="E18" s="2"/>
      <c r="F18" s="2"/>
      <c r="G18" s="2"/>
      <c r="H18" s="2"/>
      <c r="I18" s="2"/>
    </row>
    <row r="19" spans="1:9" hidden="1">
      <c r="A19" s="75"/>
      <c r="B19" s="76"/>
      <c r="C19" s="3"/>
      <c r="D19" s="2"/>
      <c r="E19" s="2"/>
      <c r="F19" s="2"/>
      <c r="G19" s="2"/>
      <c r="H19" s="2"/>
      <c r="I19" s="2"/>
    </row>
    <row r="20" spans="1:9">
      <c r="A20" s="75" t="s">
        <v>124</v>
      </c>
      <c r="B20" s="76" t="s">
        <v>49</v>
      </c>
      <c r="C20" s="5">
        <v>0</v>
      </c>
      <c r="D20" s="2"/>
      <c r="E20" s="2"/>
      <c r="F20" s="2"/>
      <c r="G20" s="2"/>
      <c r="H20" s="2"/>
      <c r="I20" s="4">
        <v>0</v>
      </c>
    </row>
    <row r="21" spans="1:9">
      <c r="A21" s="2"/>
      <c r="B21" s="2"/>
      <c r="C21" s="3"/>
      <c r="I21" s="2"/>
    </row>
  </sheetData>
  <mergeCells count="4">
    <mergeCell ref="A1:C1"/>
    <mergeCell ref="A2:I2"/>
    <mergeCell ref="A3:I3"/>
    <mergeCell ref="A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3"/>
  <sheetViews>
    <sheetView workbookViewId="0">
      <selection activeCell="P15" sqref="P15"/>
    </sheetView>
  </sheetViews>
  <sheetFormatPr defaultRowHeight="15"/>
  <cols>
    <col min="1" max="1" width="69.5703125" style="15" customWidth="1"/>
    <col min="2" max="2" width="13" style="15" customWidth="1"/>
    <col min="3" max="3" width="10.7109375" style="15" customWidth="1"/>
    <col min="4" max="4" width="11.140625" style="15" customWidth="1"/>
    <col min="5" max="5" width="8.85546875" style="15" bestFit="1" customWidth="1"/>
    <col min="6" max="6" width="9.85546875" style="15" bestFit="1" customWidth="1"/>
    <col min="7" max="7" width="10.140625" style="15" bestFit="1" customWidth="1"/>
    <col min="8" max="9" width="8.85546875" style="15" bestFit="1" customWidth="1"/>
    <col min="10" max="10" width="10" style="15" customWidth="1"/>
    <col min="11" max="11" width="9.5703125" style="15" customWidth="1"/>
    <col min="12" max="12" width="8.85546875" style="15" bestFit="1" customWidth="1"/>
    <col min="13" max="13" width="10.42578125" style="15" customWidth="1"/>
    <col min="14" max="14" width="9.7109375" style="15" customWidth="1"/>
    <col min="15" max="15" width="12.7109375" style="47" customWidth="1"/>
    <col min="16" max="16" width="11.28515625" style="15" bestFit="1" customWidth="1"/>
    <col min="17" max="17" width="10.140625" style="15" bestFit="1" customWidth="1"/>
    <col min="18" max="256" width="9.140625" style="15"/>
    <col min="257" max="257" width="69.5703125" style="15" customWidth="1"/>
    <col min="258" max="258" width="13" style="15" customWidth="1"/>
    <col min="259" max="259" width="10.7109375" style="15" customWidth="1"/>
    <col min="260" max="260" width="11.140625" style="15" customWidth="1"/>
    <col min="261" max="261" width="8.85546875" style="15" bestFit="1" customWidth="1"/>
    <col min="262" max="262" width="9.85546875" style="15" bestFit="1" customWidth="1"/>
    <col min="263" max="263" width="10.140625" style="15" bestFit="1" customWidth="1"/>
    <col min="264" max="265" width="8.85546875" style="15" bestFit="1" customWidth="1"/>
    <col min="266" max="266" width="10" style="15" customWidth="1"/>
    <col min="267" max="267" width="9.5703125" style="15" customWidth="1"/>
    <col min="268" max="268" width="8.85546875" style="15" bestFit="1" customWidth="1"/>
    <col min="269" max="269" width="10.42578125" style="15" customWidth="1"/>
    <col min="270" max="270" width="9.7109375" style="15" customWidth="1"/>
    <col min="271" max="271" width="12.7109375" style="15" customWidth="1"/>
    <col min="272" max="272" width="11.28515625" style="15" bestFit="1" customWidth="1"/>
    <col min="273" max="512" width="9.140625" style="15"/>
    <col min="513" max="513" width="69.5703125" style="15" customWidth="1"/>
    <col min="514" max="514" width="13" style="15" customWidth="1"/>
    <col min="515" max="515" width="10.7109375" style="15" customWidth="1"/>
    <col min="516" max="516" width="11.140625" style="15" customWidth="1"/>
    <col min="517" max="517" width="8.85546875" style="15" bestFit="1" customWidth="1"/>
    <col min="518" max="518" width="9.85546875" style="15" bestFit="1" customWidth="1"/>
    <col min="519" max="519" width="10.140625" style="15" bestFit="1" customWidth="1"/>
    <col min="520" max="521" width="8.85546875" style="15" bestFit="1" customWidth="1"/>
    <col min="522" max="522" width="10" style="15" customWidth="1"/>
    <col min="523" max="523" width="9.5703125" style="15" customWidth="1"/>
    <col min="524" max="524" width="8.85546875" style="15" bestFit="1" customWidth="1"/>
    <col min="525" max="525" width="10.42578125" style="15" customWidth="1"/>
    <col min="526" max="526" width="9.7109375" style="15" customWidth="1"/>
    <col min="527" max="527" width="12.7109375" style="15" customWidth="1"/>
    <col min="528" max="528" width="11.28515625" style="15" bestFit="1" customWidth="1"/>
    <col min="529" max="768" width="9.140625" style="15"/>
    <col min="769" max="769" width="69.5703125" style="15" customWidth="1"/>
    <col min="770" max="770" width="13" style="15" customWidth="1"/>
    <col min="771" max="771" width="10.7109375" style="15" customWidth="1"/>
    <col min="772" max="772" width="11.140625" style="15" customWidth="1"/>
    <col min="773" max="773" width="8.85546875" style="15" bestFit="1" customWidth="1"/>
    <col min="774" max="774" width="9.85546875" style="15" bestFit="1" customWidth="1"/>
    <col min="775" max="775" width="10.140625" style="15" bestFit="1" customWidth="1"/>
    <col min="776" max="777" width="8.85546875" style="15" bestFit="1" customWidth="1"/>
    <col min="778" max="778" width="10" style="15" customWidth="1"/>
    <col min="779" max="779" width="9.5703125" style="15" customWidth="1"/>
    <col min="780" max="780" width="8.85546875" style="15" bestFit="1" customWidth="1"/>
    <col min="781" max="781" width="10.42578125" style="15" customWidth="1"/>
    <col min="782" max="782" width="9.7109375" style="15" customWidth="1"/>
    <col min="783" max="783" width="12.7109375" style="15" customWidth="1"/>
    <col min="784" max="784" width="11.28515625" style="15" bestFit="1" customWidth="1"/>
    <col min="785" max="1024" width="9.140625" style="15"/>
    <col min="1025" max="1025" width="69.5703125" style="15" customWidth="1"/>
    <col min="1026" max="1026" width="13" style="15" customWidth="1"/>
    <col min="1027" max="1027" width="10.7109375" style="15" customWidth="1"/>
    <col min="1028" max="1028" width="11.140625" style="15" customWidth="1"/>
    <col min="1029" max="1029" width="8.85546875" style="15" bestFit="1" customWidth="1"/>
    <col min="1030" max="1030" width="9.85546875" style="15" bestFit="1" customWidth="1"/>
    <col min="1031" max="1031" width="10.140625" style="15" bestFit="1" customWidth="1"/>
    <col min="1032" max="1033" width="8.85546875" style="15" bestFit="1" customWidth="1"/>
    <col min="1034" max="1034" width="10" style="15" customWidth="1"/>
    <col min="1035" max="1035" width="9.5703125" style="15" customWidth="1"/>
    <col min="1036" max="1036" width="8.85546875" style="15" bestFit="1" customWidth="1"/>
    <col min="1037" max="1037" width="10.42578125" style="15" customWidth="1"/>
    <col min="1038" max="1038" width="9.7109375" style="15" customWidth="1"/>
    <col min="1039" max="1039" width="12.7109375" style="15" customWidth="1"/>
    <col min="1040" max="1040" width="11.28515625" style="15" bestFit="1" customWidth="1"/>
    <col min="1041" max="1280" width="9.140625" style="15"/>
    <col min="1281" max="1281" width="69.5703125" style="15" customWidth="1"/>
    <col min="1282" max="1282" width="13" style="15" customWidth="1"/>
    <col min="1283" max="1283" width="10.7109375" style="15" customWidth="1"/>
    <col min="1284" max="1284" width="11.140625" style="15" customWidth="1"/>
    <col min="1285" max="1285" width="8.85546875" style="15" bestFit="1" customWidth="1"/>
    <col min="1286" max="1286" width="9.85546875" style="15" bestFit="1" customWidth="1"/>
    <col min="1287" max="1287" width="10.140625" style="15" bestFit="1" customWidth="1"/>
    <col min="1288" max="1289" width="8.85546875" style="15" bestFit="1" customWidth="1"/>
    <col min="1290" max="1290" width="10" style="15" customWidth="1"/>
    <col min="1291" max="1291" width="9.5703125" style="15" customWidth="1"/>
    <col min="1292" max="1292" width="8.85546875" style="15" bestFit="1" customWidth="1"/>
    <col min="1293" max="1293" width="10.42578125" style="15" customWidth="1"/>
    <col min="1294" max="1294" width="9.7109375" style="15" customWidth="1"/>
    <col min="1295" max="1295" width="12.7109375" style="15" customWidth="1"/>
    <col min="1296" max="1296" width="11.28515625" style="15" bestFit="1" customWidth="1"/>
    <col min="1297" max="1536" width="9.140625" style="15"/>
    <col min="1537" max="1537" width="69.5703125" style="15" customWidth="1"/>
    <col min="1538" max="1538" width="13" style="15" customWidth="1"/>
    <col min="1539" max="1539" width="10.7109375" style="15" customWidth="1"/>
    <col min="1540" max="1540" width="11.140625" style="15" customWidth="1"/>
    <col min="1541" max="1541" width="8.85546875" style="15" bestFit="1" customWidth="1"/>
    <col min="1542" max="1542" width="9.85546875" style="15" bestFit="1" customWidth="1"/>
    <col min="1543" max="1543" width="10.140625" style="15" bestFit="1" customWidth="1"/>
    <col min="1544" max="1545" width="8.85546875" style="15" bestFit="1" customWidth="1"/>
    <col min="1546" max="1546" width="10" style="15" customWidth="1"/>
    <col min="1547" max="1547" width="9.5703125" style="15" customWidth="1"/>
    <col min="1548" max="1548" width="8.85546875" style="15" bestFit="1" customWidth="1"/>
    <col min="1549" max="1549" width="10.42578125" style="15" customWidth="1"/>
    <col min="1550" max="1550" width="9.7109375" style="15" customWidth="1"/>
    <col min="1551" max="1551" width="12.7109375" style="15" customWidth="1"/>
    <col min="1552" max="1552" width="11.28515625" style="15" bestFit="1" customWidth="1"/>
    <col min="1553" max="1792" width="9.140625" style="15"/>
    <col min="1793" max="1793" width="69.5703125" style="15" customWidth="1"/>
    <col min="1794" max="1794" width="13" style="15" customWidth="1"/>
    <col min="1795" max="1795" width="10.7109375" style="15" customWidth="1"/>
    <col min="1796" max="1796" width="11.140625" style="15" customWidth="1"/>
    <col min="1797" max="1797" width="8.85546875" style="15" bestFit="1" customWidth="1"/>
    <col min="1798" max="1798" width="9.85546875" style="15" bestFit="1" customWidth="1"/>
    <col min="1799" max="1799" width="10.140625" style="15" bestFit="1" customWidth="1"/>
    <col min="1800" max="1801" width="8.85546875" style="15" bestFit="1" customWidth="1"/>
    <col min="1802" max="1802" width="10" style="15" customWidth="1"/>
    <col min="1803" max="1803" width="9.5703125" style="15" customWidth="1"/>
    <col min="1804" max="1804" width="8.85546875" style="15" bestFit="1" customWidth="1"/>
    <col min="1805" max="1805" width="10.42578125" style="15" customWidth="1"/>
    <col min="1806" max="1806" width="9.7109375" style="15" customWidth="1"/>
    <col min="1807" max="1807" width="12.7109375" style="15" customWidth="1"/>
    <col min="1808" max="1808" width="11.28515625" style="15" bestFit="1" customWidth="1"/>
    <col min="1809" max="2048" width="9.140625" style="15"/>
    <col min="2049" max="2049" width="69.5703125" style="15" customWidth="1"/>
    <col min="2050" max="2050" width="13" style="15" customWidth="1"/>
    <col min="2051" max="2051" width="10.7109375" style="15" customWidth="1"/>
    <col min="2052" max="2052" width="11.140625" style="15" customWidth="1"/>
    <col min="2053" max="2053" width="8.85546875" style="15" bestFit="1" customWidth="1"/>
    <col min="2054" max="2054" width="9.85546875" style="15" bestFit="1" customWidth="1"/>
    <col min="2055" max="2055" width="10.140625" style="15" bestFit="1" customWidth="1"/>
    <col min="2056" max="2057" width="8.85546875" style="15" bestFit="1" customWidth="1"/>
    <col min="2058" max="2058" width="10" style="15" customWidth="1"/>
    <col min="2059" max="2059" width="9.5703125" style="15" customWidth="1"/>
    <col min="2060" max="2060" width="8.85546875" style="15" bestFit="1" customWidth="1"/>
    <col min="2061" max="2061" width="10.42578125" style="15" customWidth="1"/>
    <col min="2062" max="2062" width="9.7109375" style="15" customWidth="1"/>
    <col min="2063" max="2063" width="12.7109375" style="15" customWidth="1"/>
    <col min="2064" max="2064" width="11.28515625" style="15" bestFit="1" customWidth="1"/>
    <col min="2065" max="2304" width="9.140625" style="15"/>
    <col min="2305" max="2305" width="69.5703125" style="15" customWidth="1"/>
    <col min="2306" max="2306" width="13" style="15" customWidth="1"/>
    <col min="2307" max="2307" width="10.7109375" style="15" customWidth="1"/>
    <col min="2308" max="2308" width="11.140625" style="15" customWidth="1"/>
    <col min="2309" max="2309" width="8.85546875" style="15" bestFit="1" customWidth="1"/>
    <col min="2310" max="2310" width="9.85546875" style="15" bestFit="1" customWidth="1"/>
    <col min="2311" max="2311" width="10.140625" style="15" bestFit="1" customWidth="1"/>
    <col min="2312" max="2313" width="8.85546875" style="15" bestFit="1" customWidth="1"/>
    <col min="2314" max="2314" width="10" style="15" customWidth="1"/>
    <col min="2315" max="2315" width="9.5703125" style="15" customWidth="1"/>
    <col min="2316" max="2316" width="8.85546875" style="15" bestFit="1" customWidth="1"/>
    <col min="2317" max="2317" width="10.42578125" style="15" customWidth="1"/>
    <col min="2318" max="2318" width="9.7109375" style="15" customWidth="1"/>
    <col min="2319" max="2319" width="12.7109375" style="15" customWidth="1"/>
    <col min="2320" max="2320" width="11.28515625" style="15" bestFit="1" customWidth="1"/>
    <col min="2321" max="2560" width="9.140625" style="15"/>
    <col min="2561" max="2561" width="69.5703125" style="15" customWidth="1"/>
    <col min="2562" max="2562" width="13" style="15" customWidth="1"/>
    <col min="2563" max="2563" width="10.7109375" style="15" customWidth="1"/>
    <col min="2564" max="2564" width="11.140625" style="15" customWidth="1"/>
    <col min="2565" max="2565" width="8.85546875" style="15" bestFit="1" customWidth="1"/>
    <col min="2566" max="2566" width="9.85546875" style="15" bestFit="1" customWidth="1"/>
    <col min="2567" max="2567" width="10.140625" style="15" bestFit="1" customWidth="1"/>
    <col min="2568" max="2569" width="8.85546875" style="15" bestFit="1" customWidth="1"/>
    <col min="2570" max="2570" width="10" style="15" customWidth="1"/>
    <col min="2571" max="2571" width="9.5703125" style="15" customWidth="1"/>
    <col min="2572" max="2572" width="8.85546875" style="15" bestFit="1" customWidth="1"/>
    <col min="2573" max="2573" width="10.42578125" style="15" customWidth="1"/>
    <col min="2574" max="2574" width="9.7109375" style="15" customWidth="1"/>
    <col min="2575" max="2575" width="12.7109375" style="15" customWidth="1"/>
    <col min="2576" max="2576" width="11.28515625" style="15" bestFit="1" customWidth="1"/>
    <col min="2577" max="2816" width="9.140625" style="15"/>
    <col min="2817" max="2817" width="69.5703125" style="15" customWidth="1"/>
    <col min="2818" max="2818" width="13" style="15" customWidth="1"/>
    <col min="2819" max="2819" width="10.7109375" style="15" customWidth="1"/>
    <col min="2820" max="2820" width="11.140625" style="15" customWidth="1"/>
    <col min="2821" max="2821" width="8.85546875" style="15" bestFit="1" customWidth="1"/>
    <col min="2822" max="2822" width="9.85546875" style="15" bestFit="1" customWidth="1"/>
    <col min="2823" max="2823" width="10.140625" style="15" bestFit="1" customWidth="1"/>
    <col min="2824" max="2825" width="8.85546875" style="15" bestFit="1" customWidth="1"/>
    <col min="2826" max="2826" width="10" style="15" customWidth="1"/>
    <col min="2827" max="2827" width="9.5703125" style="15" customWidth="1"/>
    <col min="2828" max="2828" width="8.85546875" style="15" bestFit="1" customWidth="1"/>
    <col min="2829" max="2829" width="10.42578125" style="15" customWidth="1"/>
    <col min="2830" max="2830" width="9.7109375" style="15" customWidth="1"/>
    <col min="2831" max="2831" width="12.7109375" style="15" customWidth="1"/>
    <col min="2832" max="2832" width="11.28515625" style="15" bestFit="1" customWidth="1"/>
    <col min="2833" max="3072" width="9.140625" style="15"/>
    <col min="3073" max="3073" width="69.5703125" style="15" customWidth="1"/>
    <col min="3074" max="3074" width="13" style="15" customWidth="1"/>
    <col min="3075" max="3075" width="10.7109375" style="15" customWidth="1"/>
    <col min="3076" max="3076" width="11.140625" style="15" customWidth="1"/>
    <col min="3077" max="3077" width="8.85546875" style="15" bestFit="1" customWidth="1"/>
    <col min="3078" max="3078" width="9.85546875" style="15" bestFit="1" customWidth="1"/>
    <col min="3079" max="3079" width="10.140625" style="15" bestFit="1" customWidth="1"/>
    <col min="3080" max="3081" width="8.85546875" style="15" bestFit="1" customWidth="1"/>
    <col min="3082" max="3082" width="10" style="15" customWidth="1"/>
    <col min="3083" max="3083" width="9.5703125" style="15" customWidth="1"/>
    <col min="3084" max="3084" width="8.85546875" style="15" bestFit="1" customWidth="1"/>
    <col min="3085" max="3085" width="10.42578125" style="15" customWidth="1"/>
    <col min="3086" max="3086" width="9.7109375" style="15" customWidth="1"/>
    <col min="3087" max="3087" width="12.7109375" style="15" customWidth="1"/>
    <col min="3088" max="3088" width="11.28515625" style="15" bestFit="1" customWidth="1"/>
    <col min="3089" max="3328" width="9.140625" style="15"/>
    <col min="3329" max="3329" width="69.5703125" style="15" customWidth="1"/>
    <col min="3330" max="3330" width="13" style="15" customWidth="1"/>
    <col min="3331" max="3331" width="10.7109375" style="15" customWidth="1"/>
    <col min="3332" max="3332" width="11.140625" style="15" customWidth="1"/>
    <col min="3333" max="3333" width="8.85546875" style="15" bestFit="1" customWidth="1"/>
    <col min="3334" max="3334" width="9.85546875" style="15" bestFit="1" customWidth="1"/>
    <col min="3335" max="3335" width="10.140625" style="15" bestFit="1" customWidth="1"/>
    <col min="3336" max="3337" width="8.85546875" style="15" bestFit="1" customWidth="1"/>
    <col min="3338" max="3338" width="10" style="15" customWidth="1"/>
    <col min="3339" max="3339" width="9.5703125" style="15" customWidth="1"/>
    <col min="3340" max="3340" width="8.85546875" style="15" bestFit="1" customWidth="1"/>
    <col min="3341" max="3341" width="10.42578125" style="15" customWidth="1"/>
    <col min="3342" max="3342" width="9.7109375" style="15" customWidth="1"/>
    <col min="3343" max="3343" width="12.7109375" style="15" customWidth="1"/>
    <col min="3344" max="3344" width="11.28515625" style="15" bestFit="1" customWidth="1"/>
    <col min="3345" max="3584" width="9.140625" style="15"/>
    <col min="3585" max="3585" width="69.5703125" style="15" customWidth="1"/>
    <col min="3586" max="3586" width="13" style="15" customWidth="1"/>
    <col min="3587" max="3587" width="10.7109375" style="15" customWidth="1"/>
    <col min="3588" max="3588" width="11.140625" style="15" customWidth="1"/>
    <col min="3589" max="3589" width="8.85546875" style="15" bestFit="1" customWidth="1"/>
    <col min="3590" max="3590" width="9.85546875" style="15" bestFit="1" customWidth="1"/>
    <col min="3591" max="3591" width="10.140625" style="15" bestFit="1" customWidth="1"/>
    <col min="3592" max="3593" width="8.85546875" style="15" bestFit="1" customWidth="1"/>
    <col min="3594" max="3594" width="10" style="15" customWidth="1"/>
    <col min="3595" max="3595" width="9.5703125" style="15" customWidth="1"/>
    <col min="3596" max="3596" width="8.85546875" style="15" bestFit="1" customWidth="1"/>
    <col min="3597" max="3597" width="10.42578125" style="15" customWidth="1"/>
    <col min="3598" max="3598" width="9.7109375" style="15" customWidth="1"/>
    <col min="3599" max="3599" width="12.7109375" style="15" customWidth="1"/>
    <col min="3600" max="3600" width="11.28515625" style="15" bestFit="1" customWidth="1"/>
    <col min="3601" max="3840" width="9.140625" style="15"/>
    <col min="3841" max="3841" width="69.5703125" style="15" customWidth="1"/>
    <col min="3842" max="3842" width="13" style="15" customWidth="1"/>
    <col min="3843" max="3843" width="10.7109375" style="15" customWidth="1"/>
    <col min="3844" max="3844" width="11.140625" style="15" customWidth="1"/>
    <col min="3845" max="3845" width="8.85546875" style="15" bestFit="1" customWidth="1"/>
    <col min="3846" max="3846" width="9.85546875" style="15" bestFit="1" customWidth="1"/>
    <col min="3847" max="3847" width="10.140625" style="15" bestFit="1" customWidth="1"/>
    <col min="3848" max="3849" width="8.85546875" style="15" bestFit="1" customWidth="1"/>
    <col min="3850" max="3850" width="10" style="15" customWidth="1"/>
    <col min="3851" max="3851" width="9.5703125" style="15" customWidth="1"/>
    <col min="3852" max="3852" width="8.85546875" style="15" bestFit="1" customWidth="1"/>
    <col min="3853" max="3853" width="10.42578125" style="15" customWidth="1"/>
    <col min="3854" max="3854" width="9.7109375" style="15" customWidth="1"/>
    <col min="3855" max="3855" width="12.7109375" style="15" customWidth="1"/>
    <col min="3856" max="3856" width="11.28515625" style="15" bestFit="1" customWidth="1"/>
    <col min="3857" max="4096" width="9.140625" style="15"/>
    <col min="4097" max="4097" width="69.5703125" style="15" customWidth="1"/>
    <col min="4098" max="4098" width="13" style="15" customWidth="1"/>
    <col min="4099" max="4099" width="10.7109375" style="15" customWidth="1"/>
    <col min="4100" max="4100" width="11.140625" style="15" customWidth="1"/>
    <col min="4101" max="4101" width="8.85546875" style="15" bestFit="1" customWidth="1"/>
    <col min="4102" max="4102" width="9.85546875" style="15" bestFit="1" customWidth="1"/>
    <col min="4103" max="4103" width="10.140625" style="15" bestFit="1" customWidth="1"/>
    <col min="4104" max="4105" width="8.85546875" style="15" bestFit="1" customWidth="1"/>
    <col min="4106" max="4106" width="10" style="15" customWidth="1"/>
    <col min="4107" max="4107" width="9.5703125" style="15" customWidth="1"/>
    <col min="4108" max="4108" width="8.85546875" style="15" bestFit="1" customWidth="1"/>
    <col min="4109" max="4109" width="10.42578125" style="15" customWidth="1"/>
    <col min="4110" max="4110" width="9.7109375" style="15" customWidth="1"/>
    <col min="4111" max="4111" width="12.7109375" style="15" customWidth="1"/>
    <col min="4112" max="4112" width="11.28515625" style="15" bestFit="1" customWidth="1"/>
    <col min="4113" max="4352" width="9.140625" style="15"/>
    <col min="4353" max="4353" width="69.5703125" style="15" customWidth="1"/>
    <col min="4354" max="4354" width="13" style="15" customWidth="1"/>
    <col min="4355" max="4355" width="10.7109375" style="15" customWidth="1"/>
    <col min="4356" max="4356" width="11.140625" style="15" customWidth="1"/>
    <col min="4357" max="4357" width="8.85546875" style="15" bestFit="1" customWidth="1"/>
    <col min="4358" max="4358" width="9.85546875" style="15" bestFit="1" customWidth="1"/>
    <col min="4359" max="4359" width="10.140625" style="15" bestFit="1" customWidth="1"/>
    <col min="4360" max="4361" width="8.85546875" style="15" bestFit="1" customWidth="1"/>
    <col min="4362" max="4362" width="10" style="15" customWidth="1"/>
    <col min="4363" max="4363" width="9.5703125" style="15" customWidth="1"/>
    <col min="4364" max="4364" width="8.85546875" style="15" bestFit="1" customWidth="1"/>
    <col min="4365" max="4365" width="10.42578125" style="15" customWidth="1"/>
    <col min="4366" max="4366" width="9.7109375" style="15" customWidth="1"/>
    <col min="4367" max="4367" width="12.7109375" style="15" customWidth="1"/>
    <col min="4368" max="4368" width="11.28515625" style="15" bestFit="1" customWidth="1"/>
    <col min="4369" max="4608" width="9.140625" style="15"/>
    <col min="4609" max="4609" width="69.5703125" style="15" customWidth="1"/>
    <col min="4610" max="4610" width="13" style="15" customWidth="1"/>
    <col min="4611" max="4611" width="10.7109375" style="15" customWidth="1"/>
    <col min="4612" max="4612" width="11.140625" style="15" customWidth="1"/>
    <col min="4613" max="4613" width="8.85546875" style="15" bestFit="1" customWidth="1"/>
    <col min="4614" max="4614" width="9.85546875" style="15" bestFit="1" customWidth="1"/>
    <col min="4615" max="4615" width="10.140625" style="15" bestFit="1" customWidth="1"/>
    <col min="4616" max="4617" width="8.85546875" style="15" bestFit="1" customWidth="1"/>
    <col min="4618" max="4618" width="10" style="15" customWidth="1"/>
    <col min="4619" max="4619" width="9.5703125" style="15" customWidth="1"/>
    <col min="4620" max="4620" width="8.85546875" style="15" bestFit="1" customWidth="1"/>
    <col min="4621" max="4621" width="10.42578125" style="15" customWidth="1"/>
    <col min="4622" max="4622" width="9.7109375" style="15" customWidth="1"/>
    <col min="4623" max="4623" width="12.7109375" style="15" customWidth="1"/>
    <col min="4624" max="4624" width="11.28515625" style="15" bestFit="1" customWidth="1"/>
    <col min="4625" max="4864" width="9.140625" style="15"/>
    <col min="4865" max="4865" width="69.5703125" style="15" customWidth="1"/>
    <col min="4866" max="4866" width="13" style="15" customWidth="1"/>
    <col min="4867" max="4867" width="10.7109375" style="15" customWidth="1"/>
    <col min="4868" max="4868" width="11.140625" style="15" customWidth="1"/>
    <col min="4869" max="4869" width="8.85546875" style="15" bestFit="1" customWidth="1"/>
    <col min="4870" max="4870" width="9.85546875" style="15" bestFit="1" customWidth="1"/>
    <col min="4871" max="4871" width="10.140625" style="15" bestFit="1" customWidth="1"/>
    <col min="4872" max="4873" width="8.85546875" style="15" bestFit="1" customWidth="1"/>
    <col min="4874" max="4874" width="10" style="15" customWidth="1"/>
    <col min="4875" max="4875" width="9.5703125" style="15" customWidth="1"/>
    <col min="4876" max="4876" width="8.85546875" style="15" bestFit="1" customWidth="1"/>
    <col min="4877" max="4877" width="10.42578125" style="15" customWidth="1"/>
    <col min="4878" max="4878" width="9.7109375" style="15" customWidth="1"/>
    <col min="4879" max="4879" width="12.7109375" style="15" customWidth="1"/>
    <col min="4880" max="4880" width="11.28515625" style="15" bestFit="1" customWidth="1"/>
    <col min="4881" max="5120" width="9.140625" style="15"/>
    <col min="5121" max="5121" width="69.5703125" style="15" customWidth="1"/>
    <col min="5122" max="5122" width="13" style="15" customWidth="1"/>
    <col min="5123" max="5123" width="10.7109375" style="15" customWidth="1"/>
    <col min="5124" max="5124" width="11.140625" style="15" customWidth="1"/>
    <col min="5125" max="5125" width="8.85546875" style="15" bestFit="1" customWidth="1"/>
    <col min="5126" max="5126" width="9.85546875" style="15" bestFit="1" customWidth="1"/>
    <col min="5127" max="5127" width="10.140625" style="15" bestFit="1" customWidth="1"/>
    <col min="5128" max="5129" width="8.85546875" style="15" bestFit="1" customWidth="1"/>
    <col min="5130" max="5130" width="10" style="15" customWidth="1"/>
    <col min="5131" max="5131" width="9.5703125" style="15" customWidth="1"/>
    <col min="5132" max="5132" width="8.85546875" style="15" bestFit="1" customWidth="1"/>
    <col min="5133" max="5133" width="10.42578125" style="15" customWidth="1"/>
    <col min="5134" max="5134" width="9.7109375" style="15" customWidth="1"/>
    <col min="5135" max="5135" width="12.7109375" style="15" customWidth="1"/>
    <col min="5136" max="5136" width="11.28515625" style="15" bestFit="1" customWidth="1"/>
    <col min="5137" max="5376" width="9.140625" style="15"/>
    <col min="5377" max="5377" width="69.5703125" style="15" customWidth="1"/>
    <col min="5378" max="5378" width="13" style="15" customWidth="1"/>
    <col min="5379" max="5379" width="10.7109375" style="15" customWidth="1"/>
    <col min="5380" max="5380" width="11.140625" style="15" customWidth="1"/>
    <col min="5381" max="5381" width="8.85546875" style="15" bestFit="1" customWidth="1"/>
    <col min="5382" max="5382" width="9.85546875" style="15" bestFit="1" customWidth="1"/>
    <col min="5383" max="5383" width="10.140625" style="15" bestFit="1" customWidth="1"/>
    <col min="5384" max="5385" width="8.85546875" style="15" bestFit="1" customWidth="1"/>
    <col min="5386" max="5386" width="10" style="15" customWidth="1"/>
    <col min="5387" max="5387" width="9.5703125" style="15" customWidth="1"/>
    <col min="5388" max="5388" width="8.85546875" style="15" bestFit="1" customWidth="1"/>
    <col min="5389" max="5389" width="10.42578125" style="15" customWidth="1"/>
    <col min="5390" max="5390" width="9.7109375" style="15" customWidth="1"/>
    <col min="5391" max="5391" width="12.7109375" style="15" customWidth="1"/>
    <col min="5392" max="5392" width="11.28515625" style="15" bestFit="1" customWidth="1"/>
    <col min="5393" max="5632" width="9.140625" style="15"/>
    <col min="5633" max="5633" width="69.5703125" style="15" customWidth="1"/>
    <col min="5634" max="5634" width="13" style="15" customWidth="1"/>
    <col min="5635" max="5635" width="10.7109375" style="15" customWidth="1"/>
    <col min="5636" max="5636" width="11.140625" style="15" customWidth="1"/>
    <col min="5637" max="5637" width="8.85546875" style="15" bestFit="1" customWidth="1"/>
    <col min="5638" max="5638" width="9.85546875" style="15" bestFit="1" customWidth="1"/>
    <col min="5639" max="5639" width="10.140625" style="15" bestFit="1" customWidth="1"/>
    <col min="5640" max="5641" width="8.85546875" style="15" bestFit="1" customWidth="1"/>
    <col min="5642" max="5642" width="10" style="15" customWidth="1"/>
    <col min="5643" max="5643" width="9.5703125" style="15" customWidth="1"/>
    <col min="5644" max="5644" width="8.85546875" style="15" bestFit="1" customWidth="1"/>
    <col min="5645" max="5645" width="10.42578125" style="15" customWidth="1"/>
    <col min="5646" max="5646" width="9.7109375" style="15" customWidth="1"/>
    <col min="5647" max="5647" width="12.7109375" style="15" customWidth="1"/>
    <col min="5648" max="5648" width="11.28515625" style="15" bestFit="1" customWidth="1"/>
    <col min="5649" max="5888" width="9.140625" style="15"/>
    <col min="5889" max="5889" width="69.5703125" style="15" customWidth="1"/>
    <col min="5890" max="5890" width="13" style="15" customWidth="1"/>
    <col min="5891" max="5891" width="10.7109375" style="15" customWidth="1"/>
    <col min="5892" max="5892" width="11.140625" style="15" customWidth="1"/>
    <col min="5893" max="5893" width="8.85546875" style="15" bestFit="1" customWidth="1"/>
    <col min="5894" max="5894" width="9.85546875" style="15" bestFit="1" customWidth="1"/>
    <col min="5895" max="5895" width="10.140625" style="15" bestFit="1" customWidth="1"/>
    <col min="5896" max="5897" width="8.85546875" style="15" bestFit="1" customWidth="1"/>
    <col min="5898" max="5898" width="10" style="15" customWidth="1"/>
    <col min="5899" max="5899" width="9.5703125" style="15" customWidth="1"/>
    <col min="5900" max="5900" width="8.85546875" style="15" bestFit="1" customWidth="1"/>
    <col min="5901" max="5901" width="10.42578125" style="15" customWidth="1"/>
    <col min="5902" max="5902" width="9.7109375" style="15" customWidth="1"/>
    <col min="5903" max="5903" width="12.7109375" style="15" customWidth="1"/>
    <col min="5904" max="5904" width="11.28515625" style="15" bestFit="1" customWidth="1"/>
    <col min="5905" max="6144" width="9.140625" style="15"/>
    <col min="6145" max="6145" width="69.5703125" style="15" customWidth="1"/>
    <col min="6146" max="6146" width="13" style="15" customWidth="1"/>
    <col min="6147" max="6147" width="10.7109375" style="15" customWidth="1"/>
    <col min="6148" max="6148" width="11.140625" style="15" customWidth="1"/>
    <col min="6149" max="6149" width="8.85546875" style="15" bestFit="1" customWidth="1"/>
    <col min="6150" max="6150" width="9.85546875" style="15" bestFit="1" customWidth="1"/>
    <col min="6151" max="6151" width="10.140625" style="15" bestFit="1" customWidth="1"/>
    <col min="6152" max="6153" width="8.85546875" style="15" bestFit="1" customWidth="1"/>
    <col min="6154" max="6154" width="10" style="15" customWidth="1"/>
    <col min="6155" max="6155" width="9.5703125" style="15" customWidth="1"/>
    <col min="6156" max="6156" width="8.85546875" style="15" bestFit="1" customWidth="1"/>
    <col min="6157" max="6157" width="10.42578125" style="15" customWidth="1"/>
    <col min="6158" max="6158" width="9.7109375" style="15" customWidth="1"/>
    <col min="6159" max="6159" width="12.7109375" style="15" customWidth="1"/>
    <col min="6160" max="6160" width="11.28515625" style="15" bestFit="1" customWidth="1"/>
    <col min="6161" max="6400" width="9.140625" style="15"/>
    <col min="6401" max="6401" width="69.5703125" style="15" customWidth="1"/>
    <col min="6402" max="6402" width="13" style="15" customWidth="1"/>
    <col min="6403" max="6403" width="10.7109375" style="15" customWidth="1"/>
    <col min="6404" max="6404" width="11.140625" style="15" customWidth="1"/>
    <col min="6405" max="6405" width="8.85546875" style="15" bestFit="1" customWidth="1"/>
    <col min="6406" max="6406" width="9.85546875" style="15" bestFit="1" customWidth="1"/>
    <col min="6407" max="6407" width="10.140625" style="15" bestFit="1" customWidth="1"/>
    <col min="6408" max="6409" width="8.85546875" style="15" bestFit="1" customWidth="1"/>
    <col min="6410" max="6410" width="10" style="15" customWidth="1"/>
    <col min="6411" max="6411" width="9.5703125" style="15" customWidth="1"/>
    <col min="6412" max="6412" width="8.85546875" style="15" bestFit="1" customWidth="1"/>
    <col min="6413" max="6413" width="10.42578125" style="15" customWidth="1"/>
    <col min="6414" max="6414" width="9.7109375" style="15" customWidth="1"/>
    <col min="6415" max="6415" width="12.7109375" style="15" customWidth="1"/>
    <col min="6416" max="6416" width="11.28515625" style="15" bestFit="1" customWidth="1"/>
    <col min="6417" max="6656" width="9.140625" style="15"/>
    <col min="6657" max="6657" width="69.5703125" style="15" customWidth="1"/>
    <col min="6658" max="6658" width="13" style="15" customWidth="1"/>
    <col min="6659" max="6659" width="10.7109375" style="15" customWidth="1"/>
    <col min="6660" max="6660" width="11.140625" style="15" customWidth="1"/>
    <col min="6661" max="6661" width="8.85546875" style="15" bestFit="1" customWidth="1"/>
    <col min="6662" max="6662" width="9.85546875" style="15" bestFit="1" customWidth="1"/>
    <col min="6663" max="6663" width="10.140625" style="15" bestFit="1" customWidth="1"/>
    <col min="6664" max="6665" width="8.85546875" style="15" bestFit="1" customWidth="1"/>
    <col min="6666" max="6666" width="10" style="15" customWidth="1"/>
    <col min="6667" max="6667" width="9.5703125" style="15" customWidth="1"/>
    <col min="6668" max="6668" width="8.85546875" style="15" bestFit="1" customWidth="1"/>
    <col min="6669" max="6669" width="10.42578125" style="15" customWidth="1"/>
    <col min="6670" max="6670" width="9.7109375" style="15" customWidth="1"/>
    <col min="6671" max="6671" width="12.7109375" style="15" customWidth="1"/>
    <col min="6672" max="6672" width="11.28515625" style="15" bestFit="1" customWidth="1"/>
    <col min="6673" max="6912" width="9.140625" style="15"/>
    <col min="6913" max="6913" width="69.5703125" style="15" customWidth="1"/>
    <col min="6914" max="6914" width="13" style="15" customWidth="1"/>
    <col min="6915" max="6915" width="10.7109375" style="15" customWidth="1"/>
    <col min="6916" max="6916" width="11.140625" style="15" customWidth="1"/>
    <col min="6917" max="6917" width="8.85546875" style="15" bestFit="1" customWidth="1"/>
    <col min="6918" max="6918" width="9.85546875" style="15" bestFit="1" customWidth="1"/>
    <col min="6919" max="6919" width="10.140625" style="15" bestFit="1" customWidth="1"/>
    <col min="6920" max="6921" width="8.85546875" style="15" bestFit="1" customWidth="1"/>
    <col min="6922" max="6922" width="10" style="15" customWidth="1"/>
    <col min="6923" max="6923" width="9.5703125" style="15" customWidth="1"/>
    <col min="6924" max="6924" width="8.85546875" style="15" bestFit="1" customWidth="1"/>
    <col min="6925" max="6925" width="10.42578125" style="15" customWidth="1"/>
    <col min="6926" max="6926" width="9.7109375" style="15" customWidth="1"/>
    <col min="6927" max="6927" width="12.7109375" style="15" customWidth="1"/>
    <col min="6928" max="6928" width="11.28515625" style="15" bestFit="1" customWidth="1"/>
    <col min="6929" max="7168" width="9.140625" style="15"/>
    <col min="7169" max="7169" width="69.5703125" style="15" customWidth="1"/>
    <col min="7170" max="7170" width="13" style="15" customWidth="1"/>
    <col min="7171" max="7171" width="10.7109375" style="15" customWidth="1"/>
    <col min="7172" max="7172" width="11.140625" style="15" customWidth="1"/>
    <col min="7173" max="7173" width="8.85546875" style="15" bestFit="1" customWidth="1"/>
    <col min="7174" max="7174" width="9.85546875" style="15" bestFit="1" customWidth="1"/>
    <col min="7175" max="7175" width="10.140625" style="15" bestFit="1" customWidth="1"/>
    <col min="7176" max="7177" width="8.85546875" style="15" bestFit="1" customWidth="1"/>
    <col min="7178" max="7178" width="10" style="15" customWidth="1"/>
    <col min="7179" max="7179" width="9.5703125" style="15" customWidth="1"/>
    <col min="7180" max="7180" width="8.85546875" style="15" bestFit="1" customWidth="1"/>
    <col min="7181" max="7181" width="10.42578125" style="15" customWidth="1"/>
    <col min="7182" max="7182" width="9.7109375" style="15" customWidth="1"/>
    <col min="7183" max="7183" width="12.7109375" style="15" customWidth="1"/>
    <col min="7184" max="7184" width="11.28515625" style="15" bestFit="1" customWidth="1"/>
    <col min="7185" max="7424" width="9.140625" style="15"/>
    <col min="7425" max="7425" width="69.5703125" style="15" customWidth="1"/>
    <col min="7426" max="7426" width="13" style="15" customWidth="1"/>
    <col min="7427" max="7427" width="10.7109375" style="15" customWidth="1"/>
    <col min="7428" max="7428" width="11.140625" style="15" customWidth="1"/>
    <col min="7429" max="7429" width="8.85546875" style="15" bestFit="1" customWidth="1"/>
    <col min="7430" max="7430" width="9.85546875" style="15" bestFit="1" customWidth="1"/>
    <col min="7431" max="7431" width="10.140625" style="15" bestFit="1" customWidth="1"/>
    <col min="7432" max="7433" width="8.85546875" style="15" bestFit="1" customWidth="1"/>
    <col min="7434" max="7434" width="10" style="15" customWidth="1"/>
    <col min="7435" max="7435" width="9.5703125" style="15" customWidth="1"/>
    <col min="7436" max="7436" width="8.85546875" style="15" bestFit="1" customWidth="1"/>
    <col min="7437" max="7437" width="10.42578125" style="15" customWidth="1"/>
    <col min="7438" max="7438" width="9.7109375" style="15" customWidth="1"/>
    <col min="7439" max="7439" width="12.7109375" style="15" customWidth="1"/>
    <col min="7440" max="7440" width="11.28515625" style="15" bestFit="1" customWidth="1"/>
    <col min="7441" max="7680" width="9.140625" style="15"/>
    <col min="7681" max="7681" width="69.5703125" style="15" customWidth="1"/>
    <col min="7682" max="7682" width="13" style="15" customWidth="1"/>
    <col min="7683" max="7683" width="10.7109375" style="15" customWidth="1"/>
    <col min="7684" max="7684" width="11.140625" style="15" customWidth="1"/>
    <col min="7685" max="7685" width="8.85546875" style="15" bestFit="1" customWidth="1"/>
    <col min="7686" max="7686" width="9.85546875" style="15" bestFit="1" customWidth="1"/>
    <col min="7687" max="7687" width="10.140625" style="15" bestFit="1" customWidth="1"/>
    <col min="7688" max="7689" width="8.85546875" style="15" bestFit="1" customWidth="1"/>
    <col min="7690" max="7690" width="10" style="15" customWidth="1"/>
    <col min="7691" max="7691" width="9.5703125" style="15" customWidth="1"/>
    <col min="7692" max="7692" width="8.85546875" style="15" bestFit="1" customWidth="1"/>
    <col min="7693" max="7693" width="10.42578125" style="15" customWidth="1"/>
    <col min="7694" max="7694" width="9.7109375" style="15" customWidth="1"/>
    <col min="7695" max="7695" width="12.7109375" style="15" customWidth="1"/>
    <col min="7696" max="7696" width="11.28515625" style="15" bestFit="1" customWidth="1"/>
    <col min="7697" max="7936" width="9.140625" style="15"/>
    <col min="7937" max="7937" width="69.5703125" style="15" customWidth="1"/>
    <col min="7938" max="7938" width="13" style="15" customWidth="1"/>
    <col min="7939" max="7939" width="10.7109375" style="15" customWidth="1"/>
    <col min="7940" max="7940" width="11.140625" style="15" customWidth="1"/>
    <col min="7941" max="7941" width="8.85546875" style="15" bestFit="1" customWidth="1"/>
    <col min="7942" max="7942" width="9.85546875" style="15" bestFit="1" customWidth="1"/>
    <col min="7943" max="7943" width="10.140625" style="15" bestFit="1" customWidth="1"/>
    <col min="7944" max="7945" width="8.85546875" style="15" bestFit="1" customWidth="1"/>
    <col min="7946" max="7946" width="10" style="15" customWidth="1"/>
    <col min="7947" max="7947" width="9.5703125" style="15" customWidth="1"/>
    <col min="7948" max="7948" width="8.85546875" style="15" bestFit="1" customWidth="1"/>
    <col min="7949" max="7949" width="10.42578125" style="15" customWidth="1"/>
    <col min="7950" max="7950" width="9.7109375" style="15" customWidth="1"/>
    <col min="7951" max="7951" width="12.7109375" style="15" customWidth="1"/>
    <col min="7952" max="7952" width="11.28515625" style="15" bestFit="1" customWidth="1"/>
    <col min="7953" max="8192" width="9.140625" style="15"/>
    <col min="8193" max="8193" width="69.5703125" style="15" customWidth="1"/>
    <col min="8194" max="8194" width="13" style="15" customWidth="1"/>
    <col min="8195" max="8195" width="10.7109375" style="15" customWidth="1"/>
    <col min="8196" max="8196" width="11.140625" style="15" customWidth="1"/>
    <col min="8197" max="8197" width="8.85546875" style="15" bestFit="1" customWidth="1"/>
    <col min="8198" max="8198" width="9.85546875" style="15" bestFit="1" customWidth="1"/>
    <col min="8199" max="8199" width="10.140625" style="15" bestFit="1" customWidth="1"/>
    <col min="8200" max="8201" width="8.85546875" style="15" bestFit="1" customWidth="1"/>
    <col min="8202" max="8202" width="10" style="15" customWidth="1"/>
    <col min="8203" max="8203" width="9.5703125" style="15" customWidth="1"/>
    <col min="8204" max="8204" width="8.85546875" style="15" bestFit="1" customWidth="1"/>
    <col min="8205" max="8205" width="10.42578125" style="15" customWidth="1"/>
    <col min="8206" max="8206" width="9.7109375" style="15" customWidth="1"/>
    <col min="8207" max="8207" width="12.7109375" style="15" customWidth="1"/>
    <col min="8208" max="8208" width="11.28515625" style="15" bestFit="1" customWidth="1"/>
    <col min="8209" max="8448" width="9.140625" style="15"/>
    <col min="8449" max="8449" width="69.5703125" style="15" customWidth="1"/>
    <col min="8450" max="8450" width="13" style="15" customWidth="1"/>
    <col min="8451" max="8451" width="10.7109375" style="15" customWidth="1"/>
    <col min="8452" max="8452" width="11.140625" style="15" customWidth="1"/>
    <col min="8453" max="8453" width="8.85546875" style="15" bestFit="1" customWidth="1"/>
    <col min="8454" max="8454" width="9.85546875" style="15" bestFit="1" customWidth="1"/>
    <col min="8455" max="8455" width="10.140625" style="15" bestFit="1" customWidth="1"/>
    <col min="8456" max="8457" width="8.85546875" style="15" bestFit="1" customWidth="1"/>
    <col min="8458" max="8458" width="10" style="15" customWidth="1"/>
    <col min="8459" max="8459" width="9.5703125" style="15" customWidth="1"/>
    <col min="8460" max="8460" width="8.85546875" style="15" bestFit="1" customWidth="1"/>
    <col min="8461" max="8461" width="10.42578125" style="15" customWidth="1"/>
    <col min="8462" max="8462" width="9.7109375" style="15" customWidth="1"/>
    <col min="8463" max="8463" width="12.7109375" style="15" customWidth="1"/>
    <col min="8464" max="8464" width="11.28515625" style="15" bestFit="1" customWidth="1"/>
    <col min="8465" max="8704" width="9.140625" style="15"/>
    <col min="8705" max="8705" width="69.5703125" style="15" customWidth="1"/>
    <col min="8706" max="8706" width="13" style="15" customWidth="1"/>
    <col min="8707" max="8707" width="10.7109375" style="15" customWidth="1"/>
    <col min="8708" max="8708" width="11.140625" style="15" customWidth="1"/>
    <col min="8709" max="8709" width="8.85546875" style="15" bestFit="1" customWidth="1"/>
    <col min="8710" max="8710" width="9.85546875" style="15" bestFit="1" customWidth="1"/>
    <col min="8711" max="8711" width="10.140625" style="15" bestFit="1" customWidth="1"/>
    <col min="8712" max="8713" width="8.85546875" style="15" bestFit="1" customWidth="1"/>
    <col min="8714" max="8714" width="10" style="15" customWidth="1"/>
    <col min="8715" max="8715" width="9.5703125" style="15" customWidth="1"/>
    <col min="8716" max="8716" width="8.85546875" style="15" bestFit="1" customWidth="1"/>
    <col min="8717" max="8717" width="10.42578125" style="15" customWidth="1"/>
    <col min="8718" max="8718" width="9.7109375" style="15" customWidth="1"/>
    <col min="8719" max="8719" width="12.7109375" style="15" customWidth="1"/>
    <col min="8720" max="8720" width="11.28515625" style="15" bestFit="1" customWidth="1"/>
    <col min="8721" max="8960" width="9.140625" style="15"/>
    <col min="8961" max="8961" width="69.5703125" style="15" customWidth="1"/>
    <col min="8962" max="8962" width="13" style="15" customWidth="1"/>
    <col min="8963" max="8963" width="10.7109375" style="15" customWidth="1"/>
    <col min="8964" max="8964" width="11.140625" style="15" customWidth="1"/>
    <col min="8965" max="8965" width="8.85546875" style="15" bestFit="1" customWidth="1"/>
    <col min="8966" max="8966" width="9.85546875" style="15" bestFit="1" customWidth="1"/>
    <col min="8967" max="8967" width="10.140625" style="15" bestFit="1" customWidth="1"/>
    <col min="8968" max="8969" width="8.85546875" style="15" bestFit="1" customWidth="1"/>
    <col min="8970" max="8970" width="10" style="15" customWidth="1"/>
    <col min="8971" max="8971" width="9.5703125" style="15" customWidth="1"/>
    <col min="8972" max="8972" width="8.85546875" style="15" bestFit="1" customWidth="1"/>
    <col min="8973" max="8973" width="10.42578125" style="15" customWidth="1"/>
    <col min="8974" max="8974" width="9.7109375" style="15" customWidth="1"/>
    <col min="8975" max="8975" width="12.7109375" style="15" customWidth="1"/>
    <col min="8976" max="8976" width="11.28515625" style="15" bestFit="1" customWidth="1"/>
    <col min="8977" max="9216" width="9.140625" style="15"/>
    <col min="9217" max="9217" width="69.5703125" style="15" customWidth="1"/>
    <col min="9218" max="9218" width="13" style="15" customWidth="1"/>
    <col min="9219" max="9219" width="10.7109375" style="15" customWidth="1"/>
    <col min="9220" max="9220" width="11.140625" style="15" customWidth="1"/>
    <col min="9221" max="9221" width="8.85546875" style="15" bestFit="1" customWidth="1"/>
    <col min="9222" max="9222" width="9.85546875" style="15" bestFit="1" customWidth="1"/>
    <col min="9223" max="9223" width="10.140625" style="15" bestFit="1" customWidth="1"/>
    <col min="9224" max="9225" width="8.85546875" style="15" bestFit="1" customWidth="1"/>
    <col min="9226" max="9226" width="10" style="15" customWidth="1"/>
    <col min="9227" max="9227" width="9.5703125" style="15" customWidth="1"/>
    <col min="9228" max="9228" width="8.85546875" style="15" bestFit="1" customWidth="1"/>
    <col min="9229" max="9229" width="10.42578125" style="15" customWidth="1"/>
    <col min="9230" max="9230" width="9.7109375" style="15" customWidth="1"/>
    <col min="9231" max="9231" width="12.7109375" style="15" customWidth="1"/>
    <col min="9232" max="9232" width="11.28515625" style="15" bestFit="1" customWidth="1"/>
    <col min="9233" max="9472" width="9.140625" style="15"/>
    <col min="9473" max="9473" width="69.5703125" style="15" customWidth="1"/>
    <col min="9474" max="9474" width="13" style="15" customWidth="1"/>
    <col min="9475" max="9475" width="10.7109375" style="15" customWidth="1"/>
    <col min="9476" max="9476" width="11.140625" style="15" customWidth="1"/>
    <col min="9477" max="9477" width="8.85546875" style="15" bestFit="1" customWidth="1"/>
    <col min="9478" max="9478" width="9.85546875" style="15" bestFit="1" customWidth="1"/>
    <col min="9479" max="9479" width="10.140625" style="15" bestFit="1" customWidth="1"/>
    <col min="9480" max="9481" width="8.85546875" style="15" bestFit="1" customWidth="1"/>
    <col min="9482" max="9482" width="10" style="15" customWidth="1"/>
    <col min="9483" max="9483" width="9.5703125" style="15" customWidth="1"/>
    <col min="9484" max="9484" width="8.85546875" style="15" bestFit="1" customWidth="1"/>
    <col min="9485" max="9485" width="10.42578125" style="15" customWidth="1"/>
    <col min="9486" max="9486" width="9.7109375" style="15" customWidth="1"/>
    <col min="9487" max="9487" width="12.7109375" style="15" customWidth="1"/>
    <col min="9488" max="9488" width="11.28515625" style="15" bestFit="1" customWidth="1"/>
    <col min="9489" max="9728" width="9.140625" style="15"/>
    <col min="9729" max="9729" width="69.5703125" style="15" customWidth="1"/>
    <col min="9730" max="9730" width="13" style="15" customWidth="1"/>
    <col min="9731" max="9731" width="10.7109375" style="15" customWidth="1"/>
    <col min="9732" max="9732" width="11.140625" style="15" customWidth="1"/>
    <col min="9733" max="9733" width="8.85546875" style="15" bestFit="1" customWidth="1"/>
    <col min="9734" max="9734" width="9.85546875" style="15" bestFit="1" customWidth="1"/>
    <col min="9735" max="9735" width="10.140625" style="15" bestFit="1" customWidth="1"/>
    <col min="9736" max="9737" width="8.85546875" style="15" bestFit="1" customWidth="1"/>
    <col min="9738" max="9738" width="10" style="15" customWidth="1"/>
    <col min="9739" max="9739" width="9.5703125" style="15" customWidth="1"/>
    <col min="9740" max="9740" width="8.85546875" style="15" bestFit="1" customWidth="1"/>
    <col min="9741" max="9741" width="10.42578125" style="15" customWidth="1"/>
    <col min="9742" max="9742" width="9.7109375" style="15" customWidth="1"/>
    <col min="9743" max="9743" width="12.7109375" style="15" customWidth="1"/>
    <col min="9744" max="9744" width="11.28515625" style="15" bestFit="1" customWidth="1"/>
    <col min="9745" max="9984" width="9.140625" style="15"/>
    <col min="9985" max="9985" width="69.5703125" style="15" customWidth="1"/>
    <col min="9986" max="9986" width="13" style="15" customWidth="1"/>
    <col min="9987" max="9987" width="10.7109375" style="15" customWidth="1"/>
    <col min="9988" max="9988" width="11.140625" style="15" customWidth="1"/>
    <col min="9989" max="9989" width="8.85546875" style="15" bestFit="1" customWidth="1"/>
    <col min="9990" max="9990" width="9.85546875" style="15" bestFit="1" customWidth="1"/>
    <col min="9991" max="9991" width="10.140625" style="15" bestFit="1" customWidth="1"/>
    <col min="9992" max="9993" width="8.85546875" style="15" bestFit="1" customWidth="1"/>
    <col min="9994" max="9994" width="10" style="15" customWidth="1"/>
    <col min="9995" max="9995" width="9.5703125" style="15" customWidth="1"/>
    <col min="9996" max="9996" width="8.85546875" style="15" bestFit="1" customWidth="1"/>
    <col min="9997" max="9997" width="10.42578125" style="15" customWidth="1"/>
    <col min="9998" max="9998" width="9.7109375" style="15" customWidth="1"/>
    <col min="9999" max="9999" width="12.7109375" style="15" customWidth="1"/>
    <col min="10000" max="10000" width="11.28515625" style="15" bestFit="1" customWidth="1"/>
    <col min="10001" max="10240" width="9.140625" style="15"/>
    <col min="10241" max="10241" width="69.5703125" style="15" customWidth="1"/>
    <col min="10242" max="10242" width="13" style="15" customWidth="1"/>
    <col min="10243" max="10243" width="10.7109375" style="15" customWidth="1"/>
    <col min="10244" max="10244" width="11.140625" style="15" customWidth="1"/>
    <col min="10245" max="10245" width="8.85546875" style="15" bestFit="1" customWidth="1"/>
    <col min="10246" max="10246" width="9.85546875" style="15" bestFit="1" customWidth="1"/>
    <col min="10247" max="10247" width="10.140625" style="15" bestFit="1" customWidth="1"/>
    <col min="10248" max="10249" width="8.85546875" style="15" bestFit="1" customWidth="1"/>
    <col min="10250" max="10250" width="10" style="15" customWidth="1"/>
    <col min="10251" max="10251" width="9.5703125" style="15" customWidth="1"/>
    <col min="10252" max="10252" width="8.85546875" style="15" bestFit="1" customWidth="1"/>
    <col min="10253" max="10253" width="10.42578125" style="15" customWidth="1"/>
    <col min="10254" max="10254" width="9.7109375" style="15" customWidth="1"/>
    <col min="10255" max="10255" width="12.7109375" style="15" customWidth="1"/>
    <col min="10256" max="10256" width="11.28515625" style="15" bestFit="1" customWidth="1"/>
    <col min="10257" max="10496" width="9.140625" style="15"/>
    <col min="10497" max="10497" width="69.5703125" style="15" customWidth="1"/>
    <col min="10498" max="10498" width="13" style="15" customWidth="1"/>
    <col min="10499" max="10499" width="10.7109375" style="15" customWidth="1"/>
    <col min="10500" max="10500" width="11.140625" style="15" customWidth="1"/>
    <col min="10501" max="10501" width="8.85546875" style="15" bestFit="1" customWidth="1"/>
    <col min="10502" max="10502" width="9.85546875" style="15" bestFit="1" customWidth="1"/>
    <col min="10503" max="10503" width="10.140625" style="15" bestFit="1" customWidth="1"/>
    <col min="10504" max="10505" width="8.85546875" style="15" bestFit="1" customWidth="1"/>
    <col min="10506" max="10506" width="10" style="15" customWidth="1"/>
    <col min="10507" max="10507" width="9.5703125" style="15" customWidth="1"/>
    <col min="10508" max="10508" width="8.85546875" style="15" bestFit="1" customWidth="1"/>
    <col min="10509" max="10509" width="10.42578125" style="15" customWidth="1"/>
    <col min="10510" max="10510" width="9.7109375" style="15" customWidth="1"/>
    <col min="10511" max="10511" width="12.7109375" style="15" customWidth="1"/>
    <col min="10512" max="10512" width="11.28515625" style="15" bestFit="1" customWidth="1"/>
    <col min="10513" max="10752" width="9.140625" style="15"/>
    <col min="10753" max="10753" width="69.5703125" style="15" customWidth="1"/>
    <col min="10754" max="10754" width="13" style="15" customWidth="1"/>
    <col min="10755" max="10755" width="10.7109375" style="15" customWidth="1"/>
    <col min="10756" max="10756" width="11.140625" style="15" customWidth="1"/>
    <col min="10757" max="10757" width="8.85546875" style="15" bestFit="1" customWidth="1"/>
    <col min="10758" max="10758" width="9.85546875" style="15" bestFit="1" customWidth="1"/>
    <col min="10759" max="10759" width="10.140625" style="15" bestFit="1" customWidth="1"/>
    <col min="10760" max="10761" width="8.85546875" style="15" bestFit="1" customWidth="1"/>
    <col min="10762" max="10762" width="10" style="15" customWidth="1"/>
    <col min="10763" max="10763" width="9.5703125" style="15" customWidth="1"/>
    <col min="10764" max="10764" width="8.85546875" style="15" bestFit="1" customWidth="1"/>
    <col min="10765" max="10765" width="10.42578125" style="15" customWidth="1"/>
    <col min="10766" max="10766" width="9.7109375" style="15" customWidth="1"/>
    <col min="10767" max="10767" width="12.7109375" style="15" customWidth="1"/>
    <col min="10768" max="10768" width="11.28515625" style="15" bestFit="1" customWidth="1"/>
    <col min="10769" max="11008" width="9.140625" style="15"/>
    <col min="11009" max="11009" width="69.5703125" style="15" customWidth="1"/>
    <col min="11010" max="11010" width="13" style="15" customWidth="1"/>
    <col min="11011" max="11011" width="10.7109375" style="15" customWidth="1"/>
    <col min="11012" max="11012" width="11.140625" style="15" customWidth="1"/>
    <col min="11013" max="11013" width="8.85546875" style="15" bestFit="1" customWidth="1"/>
    <col min="11014" max="11014" width="9.85546875" style="15" bestFit="1" customWidth="1"/>
    <col min="11015" max="11015" width="10.140625" style="15" bestFit="1" customWidth="1"/>
    <col min="11016" max="11017" width="8.85546875" style="15" bestFit="1" customWidth="1"/>
    <col min="11018" max="11018" width="10" style="15" customWidth="1"/>
    <col min="11019" max="11019" width="9.5703125" style="15" customWidth="1"/>
    <col min="11020" max="11020" width="8.85546875" style="15" bestFit="1" customWidth="1"/>
    <col min="11021" max="11021" width="10.42578125" style="15" customWidth="1"/>
    <col min="11022" max="11022" width="9.7109375" style="15" customWidth="1"/>
    <col min="11023" max="11023" width="12.7109375" style="15" customWidth="1"/>
    <col min="11024" max="11024" width="11.28515625" style="15" bestFit="1" customWidth="1"/>
    <col min="11025" max="11264" width="9.140625" style="15"/>
    <col min="11265" max="11265" width="69.5703125" style="15" customWidth="1"/>
    <col min="11266" max="11266" width="13" style="15" customWidth="1"/>
    <col min="11267" max="11267" width="10.7109375" style="15" customWidth="1"/>
    <col min="11268" max="11268" width="11.140625" style="15" customWidth="1"/>
    <col min="11269" max="11269" width="8.85546875" style="15" bestFit="1" customWidth="1"/>
    <col min="11270" max="11270" width="9.85546875" style="15" bestFit="1" customWidth="1"/>
    <col min="11271" max="11271" width="10.140625" style="15" bestFit="1" customWidth="1"/>
    <col min="11272" max="11273" width="8.85546875" style="15" bestFit="1" customWidth="1"/>
    <col min="11274" max="11274" width="10" style="15" customWidth="1"/>
    <col min="11275" max="11275" width="9.5703125" style="15" customWidth="1"/>
    <col min="11276" max="11276" width="8.85546875" style="15" bestFit="1" customWidth="1"/>
    <col min="11277" max="11277" width="10.42578125" style="15" customWidth="1"/>
    <col min="11278" max="11278" width="9.7109375" style="15" customWidth="1"/>
    <col min="11279" max="11279" width="12.7109375" style="15" customWidth="1"/>
    <col min="11280" max="11280" width="11.28515625" style="15" bestFit="1" customWidth="1"/>
    <col min="11281" max="11520" width="9.140625" style="15"/>
    <col min="11521" max="11521" width="69.5703125" style="15" customWidth="1"/>
    <col min="11522" max="11522" width="13" style="15" customWidth="1"/>
    <col min="11523" max="11523" width="10.7109375" style="15" customWidth="1"/>
    <col min="11524" max="11524" width="11.140625" style="15" customWidth="1"/>
    <col min="11525" max="11525" width="8.85546875" style="15" bestFit="1" customWidth="1"/>
    <col min="11526" max="11526" width="9.85546875" style="15" bestFit="1" customWidth="1"/>
    <col min="11527" max="11527" width="10.140625" style="15" bestFit="1" customWidth="1"/>
    <col min="11528" max="11529" width="8.85546875" style="15" bestFit="1" customWidth="1"/>
    <col min="11530" max="11530" width="10" style="15" customWidth="1"/>
    <col min="11531" max="11531" width="9.5703125" style="15" customWidth="1"/>
    <col min="11532" max="11532" width="8.85546875" style="15" bestFit="1" customWidth="1"/>
    <col min="11533" max="11533" width="10.42578125" style="15" customWidth="1"/>
    <col min="11534" max="11534" width="9.7109375" style="15" customWidth="1"/>
    <col min="11535" max="11535" width="12.7109375" style="15" customWidth="1"/>
    <col min="11536" max="11536" width="11.28515625" style="15" bestFit="1" customWidth="1"/>
    <col min="11537" max="11776" width="9.140625" style="15"/>
    <col min="11777" max="11777" width="69.5703125" style="15" customWidth="1"/>
    <col min="11778" max="11778" width="13" style="15" customWidth="1"/>
    <col min="11779" max="11779" width="10.7109375" style="15" customWidth="1"/>
    <col min="11780" max="11780" width="11.140625" style="15" customWidth="1"/>
    <col min="11781" max="11781" width="8.85546875" style="15" bestFit="1" customWidth="1"/>
    <col min="11782" max="11782" width="9.85546875" style="15" bestFit="1" customWidth="1"/>
    <col min="11783" max="11783" width="10.140625" style="15" bestFit="1" customWidth="1"/>
    <col min="11784" max="11785" width="8.85546875" style="15" bestFit="1" customWidth="1"/>
    <col min="11786" max="11786" width="10" style="15" customWidth="1"/>
    <col min="11787" max="11787" width="9.5703125" style="15" customWidth="1"/>
    <col min="11788" max="11788" width="8.85546875" style="15" bestFit="1" customWidth="1"/>
    <col min="11789" max="11789" width="10.42578125" style="15" customWidth="1"/>
    <col min="11790" max="11790" width="9.7109375" style="15" customWidth="1"/>
    <col min="11791" max="11791" width="12.7109375" style="15" customWidth="1"/>
    <col min="11792" max="11792" width="11.28515625" style="15" bestFit="1" customWidth="1"/>
    <col min="11793" max="12032" width="9.140625" style="15"/>
    <col min="12033" max="12033" width="69.5703125" style="15" customWidth="1"/>
    <col min="12034" max="12034" width="13" style="15" customWidth="1"/>
    <col min="12035" max="12035" width="10.7109375" style="15" customWidth="1"/>
    <col min="12036" max="12036" width="11.140625" style="15" customWidth="1"/>
    <col min="12037" max="12037" width="8.85546875" style="15" bestFit="1" customWidth="1"/>
    <col min="12038" max="12038" width="9.85546875" style="15" bestFit="1" customWidth="1"/>
    <col min="12039" max="12039" width="10.140625" style="15" bestFit="1" customWidth="1"/>
    <col min="12040" max="12041" width="8.85546875" style="15" bestFit="1" customWidth="1"/>
    <col min="12042" max="12042" width="10" style="15" customWidth="1"/>
    <col min="12043" max="12043" width="9.5703125" style="15" customWidth="1"/>
    <col min="12044" max="12044" width="8.85546875" style="15" bestFit="1" customWidth="1"/>
    <col min="12045" max="12045" width="10.42578125" style="15" customWidth="1"/>
    <col min="12046" max="12046" width="9.7109375" style="15" customWidth="1"/>
    <col min="12047" max="12047" width="12.7109375" style="15" customWidth="1"/>
    <col min="12048" max="12048" width="11.28515625" style="15" bestFit="1" customWidth="1"/>
    <col min="12049" max="12288" width="9.140625" style="15"/>
    <col min="12289" max="12289" width="69.5703125" style="15" customWidth="1"/>
    <col min="12290" max="12290" width="13" style="15" customWidth="1"/>
    <col min="12291" max="12291" width="10.7109375" style="15" customWidth="1"/>
    <col min="12292" max="12292" width="11.140625" style="15" customWidth="1"/>
    <col min="12293" max="12293" width="8.85546875" style="15" bestFit="1" customWidth="1"/>
    <col min="12294" max="12294" width="9.85546875" style="15" bestFit="1" customWidth="1"/>
    <col min="12295" max="12295" width="10.140625" style="15" bestFit="1" customWidth="1"/>
    <col min="12296" max="12297" width="8.85546875" style="15" bestFit="1" customWidth="1"/>
    <col min="12298" max="12298" width="10" style="15" customWidth="1"/>
    <col min="12299" max="12299" width="9.5703125" style="15" customWidth="1"/>
    <col min="12300" max="12300" width="8.85546875" style="15" bestFit="1" customWidth="1"/>
    <col min="12301" max="12301" width="10.42578125" style="15" customWidth="1"/>
    <col min="12302" max="12302" width="9.7109375" style="15" customWidth="1"/>
    <col min="12303" max="12303" width="12.7109375" style="15" customWidth="1"/>
    <col min="12304" max="12304" width="11.28515625" style="15" bestFit="1" customWidth="1"/>
    <col min="12305" max="12544" width="9.140625" style="15"/>
    <col min="12545" max="12545" width="69.5703125" style="15" customWidth="1"/>
    <col min="12546" max="12546" width="13" style="15" customWidth="1"/>
    <col min="12547" max="12547" width="10.7109375" style="15" customWidth="1"/>
    <col min="12548" max="12548" width="11.140625" style="15" customWidth="1"/>
    <col min="12549" max="12549" width="8.85546875" style="15" bestFit="1" customWidth="1"/>
    <col min="12550" max="12550" width="9.85546875" style="15" bestFit="1" customWidth="1"/>
    <col min="12551" max="12551" width="10.140625" style="15" bestFit="1" customWidth="1"/>
    <col min="12552" max="12553" width="8.85546875" style="15" bestFit="1" customWidth="1"/>
    <col min="12554" max="12554" width="10" style="15" customWidth="1"/>
    <col min="12555" max="12555" width="9.5703125" style="15" customWidth="1"/>
    <col min="12556" max="12556" width="8.85546875" style="15" bestFit="1" customWidth="1"/>
    <col min="12557" max="12557" width="10.42578125" style="15" customWidth="1"/>
    <col min="12558" max="12558" width="9.7109375" style="15" customWidth="1"/>
    <col min="12559" max="12559" width="12.7109375" style="15" customWidth="1"/>
    <col min="12560" max="12560" width="11.28515625" style="15" bestFit="1" customWidth="1"/>
    <col min="12561" max="12800" width="9.140625" style="15"/>
    <col min="12801" max="12801" width="69.5703125" style="15" customWidth="1"/>
    <col min="12802" max="12802" width="13" style="15" customWidth="1"/>
    <col min="12803" max="12803" width="10.7109375" style="15" customWidth="1"/>
    <col min="12804" max="12804" width="11.140625" style="15" customWidth="1"/>
    <col min="12805" max="12805" width="8.85546875" style="15" bestFit="1" customWidth="1"/>
    <col min="12806" max="12806" width="9.85546875" style="15" bestFit="1" customWidth="1"/>
    <col min="12807" max="12807" width="10.140625" style="15" bestFit="1" customWidth="1"/>
    <col min="12808" max="12809" width="8.85546875" style="15" bestFit="1" customWidth="1"/>
    <col min="12810" max="12810" width="10" style="15" customWidth="1"/>
    <col min="12811" max="12811" width="9.5703125" style="15" customWidth="1"/>
    <col min="12812" max="12812" width="8.85546875" style="15" bestFit="1" customWidth="1"/>
    <col min="12813" max="12813" width="10.42578125" style="15" customWidth="1"/>
    <col min="12814" max="12814" width="9.7109375" style="15" customWidth="1"/>
    <col min="12815" max="12815" width="12.7109375" style="15" customWidth="1"/>
    <col min="12816" max="12816" width="11.28515625" style="15" bestFit="1" customWidth="1"/>
    <col min="12817" max="13056" width="9.140625" style="15"/>
    <col min="13057" max="13057" width="69.5703125" style="15" customWidth="1"/>
    <col min="13058" max="13058" width="13" style="15" customWidth="1"/>
    <col min="13059" max="13059" width="10.7109375" style="15" customWidth="1"/>
    <col min="13060" max="13060" width="11.140625" style="15" customWidth="1"/>
    <col min="13061" max="13061" width="8.85546875" style="15" bestFit="1" customWidth="1"/>
    <col min="13062" max="13062" width="9.85546875" style="15" bestFit="1" customWidth="1"/>
    <col min="13063" max="13063" width="10.140625" style="15" bestFit="1" customWidth="1"/>
    <col min="13064" max="13065" width="8.85546875" style="15" bestFit="1" customWidth="1"/>
    <col min="13066" max="13066" width="10" style="15" customWidth="1"/>
    <col min="13067" max="13067" width="9.5703125" style="15" customWidth="1"/>
    <col min="13068" max="13068" width="8.85546875" style="15" bestFit="1" customWidth="1"/>
    <col min="13069" max="13069" width="10.42578125" style="15" customWidth="1"/>
    <col min="13070" max="13070" width="9.7109375" style="15" customWidth="1"/>
    <col min="13071" max="13071" width="12.7109375" style="15" customWidth="1"/>
    <col min="13072" max="13072" width="11.28515625" style="15" bestFit="1" customWidth="1"/>
    <col min="13073" max="13312" width="9.140625" style="15"/>
    <col min="13313" max="13313" width="69.5703125" style="15" customWidth="1"/>
    <col min="13314" max="13314" width="13" style="15" customWidth="1"/>
    <col min="13315" max="13315" width="10.7109375" style="15" customWidth="1"/>
    <col min="13316" max="13316" width="11.140625" style="15" customWidth="1"/>
    <col min="13317" max="13317" width="8.85546875" style="15" bestFit="1" customWidth="1"/>
    <col min="13318" max="13318" width="9.85546875" style="15" bestFit="1" customWidth="1"/>
    <col min="13319" max="13319" width="10.140625" style="15" bestFit="1" customWidth="1"/>
    <col min="13320" max="13321" width="8.85546875" style="15" bestFit="1" customWidth="1"/>
    <col min="13322" max="13322" width="10" style="15" customWidth="1"/>
    <col min="13323" max="13323" width="9.5703125" style="15" customWidth="1"/>
    <col min="13324" max="13324" width="8.85546875" style="15" bestFit="1" customWidth="1"/>
    <col min="13325" max="13325" width="10.42578125" style="15" customWidth="1"/>
    <col min="13326" max="13326" width="9.7109375" style="15" customWidth="1"/>
    <col min="13327" max="13327" width="12.7109375" style="15" customWidth="1"/>
    <col min="13328" max="13328" width="11.28515625" style="15" bestFit="1" customWidth="1"/>
    <col min="13329" max="13568" width="9.140625" style="15"/>
    <col min="13569" max="13569" width="69.5703125" style="15" customWidth="1"/>
    <col min="13570" max="13570" width="13" style="15" customWidth="1"/>
    <col min="13571" max="13571" width="10.7109375" style="15" customWidth="1"/>
    <col min="13572" max="13572" width="11.140625" style="15" customWidth="1"/>
    <col min="13573" max="13573" width="8.85546875" style="15" bestFit="1" customWidth="1"/>
    <col min="13574" max="13574" width="9.85546875" style="15" bestFit="1" customWidth="1"/>
    <col min="13575" max="13575" width="10.140625" style="15" bestFit="1" customWidth="1"/>
    <col min="13576" max="13577" width="8.85546875" style="15" bestFit="1" customWidth="1"/>
    <col min="13578" max="13578" width="10" style="15" customWidth="1"/>
    <col min="13579" max="13579" width="9.5703125" style="15" customWidth="1"/>
    <col min="13580" max="13580" width="8.85546875" style="15" bestFit="1" customWidth="1"/>
    <col min="13581" max="13581" width="10.42578125" style="15" customWidth="1"/>
    <col min="13582" max="13582" width="9.7109375" style="15" customWidth="1"/>
    <col min="13583" max="13583" width="12.7109375" style="15" customWidth="1"/>
    <col min="13584" max="13584" width="11.28515625" style="15" bestFit="1" customWidth="1"/>
    <col min="13585" max="13824" width="9.140625" style="15"/>
    <col min="13825" max="13825" width="69.5703125" style="15" customWidth="1"/>
    <col min="13826" max="13826" width="13" style="15" customWidth="1"/>
    <col min="13827" max="13827" width="10.7109375" style="15" customWidth="1"/>
    <col min="13828" max="13828" width="11.140625" style="15" customWidth="1"/>
    <col min="13829" max="13829" width="8.85546875" style="15" bestFit="1" customWidth="1"/>
    <col min="13830" max="13830" width="9.85546875" style="15" bestFit="1" customWidth="1"/>
    <col min="13831" max="13831" width="10.140625" style="15" bestFit="1" customWidth="1"/>
    <col min="13832" max="13833" width="8.85546875" style="15" bestFit="1" customWidth="1"/>
    <col min="13834" max="13834" width="10" style="15" customWidth="1"/>
    <col min="13835" max="13835" width="9.5703125" style="15" customWidth="1"/>
    <col min="13836" max="13836" width="8.85546875" style="15" bestFit="1" customWidth="1"/>
    <col min="13837" max="13837" width="10.42578125" style="15" customWidth="1"/>
    <col min="13838" max="13838" width="9.7109375" style="15" customWidth="1"/>
    <col min="13839" max="13839" width="12.7109375" style="15" customWidth="1"/>
    <col min="13840" max="13840" width="11.28515625" style="15" bestFit="1" customWidth="1"/>
    <col min="13841" max="14080" width="9.140625" style="15"/>
    <col min="14081" max="14081" width="69.5703125" style="15" customWidth="1"/>
    <col min="14082" max="14082" width="13" style="15" customWidth="1"/>
    <col min="14083" max="14083" width="10.7109375" style="15" customWidth="1"/>
    <col min="14084" max="14084" width="11.140625" style="15" customWidth="1"/>
    <col min="14085" max="14085" width="8.85546875" style="15" bestFit="1" customWidth="1"/>
    <col min="14086" max="14086" width="9.85546875" style="15" bestFit="1" customWidth="1"/>
    <col min="14087" max="14087" width="10.140625" style="15" bestFit="1" customWidth="1"/>
    <col min="14088" max="14089" width="8.85546875" style="15" bestFit="1" customWidth="1"/>
    <col min="14090" max="14090" width="10" style="15" customWidth="1"/>
    <col min="14091" max="14091" width="9.5703125" style="15" customWidth="1"/>
    <col min="14092" max="14092" width="8.85546875" style="15" bestFit="1" customWidth="1"/>
    <col min="14093" max="14093" width="10.42578125" style="15" customWidth="1"/>
    <col min="14094" max="14094" width="9.7109375" style="15" customWidth="1"/>
    <col min="14095" max="14095" width="12.7109375" style="15" customWidth="1"/>
    <col min="14096" max="14096" width="11.28515625" style="15" bestFit="1" customWidth="1"/>
    <col min="14097" max="14336" width="9.140625" style="15"/>
    <col min="14337" max="14337" width="69.5703125" style="15" customWidth="1"/>
    <col min="14338" max="14338" width="13" style="15" customWidth="1"/>
    <col min="14339" max="14339" width="10.7109375" style="15" customWidth="1"/>
    <col min="14340" max="14340" width="11.140625" style="15" customWidth="1"/>
    <col min="14341" max="14341" width="8.85546875" style="15" bestFit="1" customWidth="1"/>
    <col min="14342" max="14342" width="9.85546875" style="15" bestFit="1" customWidth="1"/>
    <col min="14343" max="14343" width="10.140625" style="15" bestFit="1" customWidth="1"/>
    <col min="14344" max="14345" width="8.85546875" style="15" bestFit="1" customWidth="1"/>
    <col min="14346" max="14346" width="10" style="15" customWidth="1"/>
    <col min="14347" max="14347" width="9.5703125" style="15" customWidth="1"/>
    <col min="14348" max="14348" width="8.85546875" style="15" bestFit="1" customWidth="1"/>
    <col min="14349" max="14349" width="10.42578125" style="15" customWidth="1"/>
    <col min="14350" max="14350" width="9.7109375" style="15" customWidth="1"/>
    <col min="14351" max="14351" width="12.7109375" style="15" customWidth="1"/>
    <col min="14352" max="14352" width="11.28515625" style="15" bestFit="1" customWidth="1"/>
    <col min="14353" max="14592" width="9.140625" style="15"/>
    <col min="14593" max="14593" width="69.5703125" style="15" customWidth="1"/>
    <col min="14594" max="14594" width="13" style="15" customWidth="1"/>
    <col min="14595" max="14595" width="10.7109375" style="15" customWidth="1"/>
    <col min="14596" max="14596" width="11.140625" style="15" customWidth="1"/>
    <col min="14597" max="14597" width="8.85546875" style="15" bestFit="1" customWidth="1"/>
    <col min="14598" max="14598" width="9.85546875" style="15" bestFit="1" customWidth="1"/>
    <col min="14599" max="14599" width="10.140625" style="15" bestFit="1" customWidth="1"/>
    <col min="14600" max="14601" width="8.85546875" style="15" bestFit="1" customWidth="1"/>
    <col min="14602" max="14602" width="10" style="15" customWidth="1"/>
    <col min="14603" max="14603" width="9.5703125" style="15" customWidth="1"/>
    <col min="14604" max="14604" width="8.85546875" style="15" bestFit="1" customWidth="1"/>
    <col min="14605" max="14605" width="10.42578125" style="15" customWidth="1"/>
    <col min="14606" max="14606" width="9.7109375" style="15" customWidth="1"/>
    <col min="14607" max="14607" width="12.7109375" style="15" customWidth="1"/>
    <col min="14608" max="14608" width="11.28515625" style="15" bestFit="1" customWidth="1"/>
    <col min="14609" max="14848" width="9.140625" style="15"/>
    <col min="14849" max="14849" width="69.5703125" style="15" customWidth="1"/>
    <col min="14850" max="14850" width="13" style="15" customWidth="1"/>
    <col min="14851" max="14851" width="10.7109375" style="15" customWidth="1"/>
    <col min="14852" max="14852" width="11.140625" style="15" customWidth="1"/>
    <col min="14853" max="14853" width="8.85546875" style="15" bestFit="1" customWidth="1"/>
    <col min="14854" max="14854" width="9.85546875" style="15" bestFit="1" customWidth="1"/>
    <col min="14855" max="14855" width="10.140625" style="15" bestFit="1" customWidth="1"/>
    <col min="14856" max="14857" width="8.85546875" style="15" bestFit="1" customWidth="1"/>
    <col min="14858" max="14858" width="10" style="15" customWidth="1"/>
    <col min="14859" max="14859" width="9.5703125" style="15" customWidth="1"/>
    <col min="14860" max="14860" width="8.85546875" style="15" bestFit="1" customWidth="1"/>
    <col min="14861" max="14861" width="10.42578125" style="15" customWidth="1"/>
    <col min="14862" max="14862" width="9.7109375" style="15" customWidth="1"/>
    <col min="14863" max="14863" width="12.7109375" style="15" customWidth="1"/>
    <col min="14864" max="14864" width="11.28515625" style="15" bestFit="1" customWidth="1"/>
    <col min="14865" max="15104" width="9.140625" style="15"/>
    <col min="15105" max="15105" width="69.5703125" style="15" customWidth="1"/>
    <col min="15106" max="15106" width="13" style="15" customWidth="1"/>
    <col min="15107" max="15107" width="10.7109375" style="15" customWidth="1"/>
    <col min="15108" max="15108" width="11.140625" style="15" customWidth="1"/>
    <col min="15109" max="15109" width="8.85546875" style="15" bestFit="1" customWidth="1"/>
    <col min="15110" max="15110" width="9.85546875" style="15" bestFit="1" customWidth="1"/>
    <col min="15111" max="15111" width="10.140625" style="15" bestFit="1" customWidth="1"/>
    <col min="15112" max="15113" width="8.85546875" style="15" bestFit="1" customWidth="1"/>
    <col min="15114" max="15114" width="10" style="15" customWidth="1"/>
    <col min="15115" max="15115" width="9.5703125" style="15" customWidth="1"/>
    <col min="15116" max="15116" width="8.85546875" style="15" bestFit="1" customWidth="1"/>
    <col min="15117" max="15117" width="10.42578125" style="15" customWidth="1"/>
    <col min="15118" max="15118" width="9.7109375" style="15" customWidth="1"/>
    <col min="15119" max="15119" width="12.7109375" style="15" customWidth="1"/>
    <col min="15120" max="15120" width="11.28515625" style="15" bestFit="1" customWidth="1"/>
    <col min="15121" max="15360" width="9.140625" style="15"/>
    <col min="15361" max="15361" width="69.5703125" style="15" customWidth="1"/>
    <col min="15362" max="15362" width="13" style="15" customWidth="1"/>
    <col min="15363" max="15363" width="10.7109375" style="15" customWidth="1"/>
    <col min="15364" max="15364" width="11.140625" style="15" customWidth="1"/>
    <col min="15365" max="15365" width="8.85546875" style="15" bestFit="1" customWidth="1"/>
    <col min="15366" max="15366" width="9.85546875" style="15" bestFit="1" customWidth="1"/>
    <col min="15367" max="15367" width="10.140625" style="15" bestFit="1" customWidth="1"/>
    <col min="15368" max="15369" width="8.85546875" style="15" bestFit="1" customWidth="1"/>
    <col min="15370" max="15370" width="10" style="15" customWidth="1"/>
    <col min="15371" max="15371" width="9.5703125" style="15" customWidth="1"/>
    <col min="15372" max="15372" width="8.85546875" style="15" bestFit="1" customWidth="1"/>
    <col min="15373" max="15373" width="10.42578125" style="15" customWidth="1"/>
    <col min="15374" max="15374" width="9.7109375" style="15" customWidth="1"/>
    <col min="15375" max="15375" width="12.7109375" style="15" customWidth="1"/>
    <col min="15376" max="15376" width="11.28515625" style="15" bestFit="1" customWidth="1"/>
    <col min="15377" max="15616" width="9.140625" style="15"/>
    <col min="15617" max="15617" width="69.5703125" style="15" customWidth="1"/>
    <col min="15618" max="15618" width="13" style="15" customWidth="1"/>
    <col min="15619" max="15619" width="10.7109375" style="15" customWidth="1"/>
    <col min="15620" max="15620" width="11.140625" style="15" customWidth="1"/>
    <col min="15621" max="15621" width="8.85546875" style="15" bestFit="1" customWidth="1"/>
    <col min="15622" max="15622" width="9.85546875" style="15" bestFit="1" customWidth="1"/>
    <col min="15623" max="15623" width="10.140625" style="15" bestFit="1" customWidth="1"/>
    <col min="15624" max="15625" width="8.85546875" style="15" bestFit="1" customWidth="1"/>
    <col min="15626" max="15626" width="10" style="15" customWidth="1"/>
    <col min="15627" max="15627" width="9.5703125" style="15" customWidth="1"/>
    <col min="15628" max="15628" width="8.85546875" style="15" bestFit="1" customWidth="1"/>
    <col min="15629" max="15629" width="10.42578125" style="15" customWidth="1"/>
    <col min="15630" max="15630" width="9.7109375" style="15" customWidth="1"/>
    <col min="15631" max="15631" width="12.7109375" style="15" customWidth="1"/>
    <col min="15632" max="15632" width="11.28515625" style="15" bestFit="1" customWidth="1"/>
    <col min="15633" max="15872" width="9.140625" style="15"/>
    <col min="15873" max="15873" width="69.5703125" style="15" customWidth="1"/>
    <col min="15874" max="15874" width="13" style="15" customWidth="1"/>
    <col min="15875" max="15875" width="10.7109375" style="15" customWidth="1"/>
    <col min="15876" max="15876" width="11.140625" style="15" customWidth="1"/>
    <col min="15877" max="15877" width="8.85546875" style="15" bestFit="1" customWidth="1"/>
    <col min="15878" max="15878" width="9.85546875" style="15" bestFit="1" customWidth="1"/>
    <col min="15879" max="15879" width="10.140625" style="15" bestFit="1" customWidth="1"/>
    <col min="15880" max="15881" width="8.85546875" style="15" bestFit="1" customWidth="1"/>
    <col min="15882" max="15882" width="10" style="15" customWidth="1"/>
    <col min="15883" max="15883" width="9.5703125" style="15" customWidth="1"/>
    <col min="15884" max="15884" width="8.85546875" style="15" bestFit="1" customWidth="1"/>
    <col min="15885" max="15885" width="10.42578125" style="15" customWidth="1"/>
    <col min="15886" max="15886" width="9.7109375" style="15" customWidth="1"/>
    <col min="15887" max="15887" width="12.7109375" style="15" customWidth="1"/>
    <col min="15888" max="15888" width="11.28515625" style="15" bestFit="1" customWidth="1"/>
    <col min="15889" max="16128" width="9.140625" style="15"/>
    <col min="16129" max="16129" width="69.5703125" style="15" customWidth="1"/>
    <col min="16130" max="16130" width="13" style="15" customWidth="1"/>
    <col min="16131" max="16131" width="10.7109375" style="15" customWidth="1"/>
    <col min="16132" max="16132" width="11.140625" style="15" customWidth="1"/>
    <col min="16133" max="16133" width="8.85546875" style="15" bestFit="1" customWidth="1"/>
    <col min="16134" max="16134" width="9.85546875" style="15" bestFit="1" customWidth="1"/>
    <col min="16135" max="16135" width="10.140625" style="15" bestFit="1" customWidth="1"/>
    <col min="16136" max="16137" width="8.85546875" style="15" bestFit="1" customWidth="1"/>
    <col min="16138" max="16138" width="10" style="15" customWidth="1"/>
    <col min="16139" max="16139" width="9.5703125" style="15" customWidth="1"/>
    <col min="16140" max="16140" width="8.85546875" style="15" bestFit="1" customWidth="1"/>
    <col min="16141" max="16141" width="10.42578125" style="15" customWidth="1"/>
    <col min="16142" max="16142" width="9.7109375" style="15" customWidth="1"/>
    <col min="16143" max="16143" width="12.7109375" style="15" customWidth="1"/>
    <col min="16144" max="16144" width="11.28515625" style="15" bestFit="1" customWidth="1"/>
    <col min="16145" max="16384" width="9.140625" style="15"/>
  </cols>
  <sheetData>
    <row r="1" spans="1:17">
      <c r="A1" s="132" t="s">
        <v>306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7" ht="18.75">
      <c r="A2" s="150" t="s">
        <v>127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7" ht="19.5">
      <c r="A3" s="149" t="s">
        <v>128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5" spans="1:17">
      <c r="A5" s="81"/>
    </row>
    <row r="6" spans="1:17">
      <c r="A6" s="82" t="s">
        <v>25</v>
      </c>
      <c r="B6" s="83" t="s">
        <v>26</v>
      </c>
      <c r="C6" s="84" t="s">
        <v>129</v>
      </c>
      <c r="D6" s="84" t="s">
        <v>130</v>
      </c>
      <c r="E6" s="84" t="s">
        <v>131</v>
      </c>
      <c r="F6" s="84" t="s">
        <v>132</v>
      </c>
      <c r="G6" s="84" t="s">
        <v>133</v>
      </c>
      <c r="H6" s="84" t="s">
        <v>134</v>
      </c>
      <c r="I6" s="84" t="s">
        <v>135</v>
      </c>
      <c r="J6" s="84" t="s">
        <v>136</v>
      </c>
      <c r="K6" s="84" t="s">
        <v>137</v>
      </c>
      <c r="L6" s="84" t="s">
        <v>138</v>
      </c>
      <c r="M6" s="84" t="s">
        <v>139</v>
      </c>
      <c r="N6" s="84" t="s">
        <v>140</v>
      </c>
      <c r="O6" s="85" t="s">
        <v>141</v>
      </c>
      <c r="P6" s="81"/>
      <c r="Q6" s="81"/>
    </row>
    <row r="7" spans="1:17" s="49" customFormat="1">
      <c r="A7" s="114" t="s">
        <v>76</v>
      </c>
      <c r="B7" s="86" t="s">
        <v>77</v>
      </c>
      <c r="C7" s="130">
        <v>41666</v>
      </c>
      <c r="D7" s="130">
        <v>41666</v>
      </c>
      <c r="E7" s="130">
        <v>41666</v>
      </c>
      <c r="F7" s="130">
        <v>41666</v>
      </c>
      <c r="G7" s="130">
        <v>41670</v>
      </c>
      <c r="H7" s="130">
        <v>41666</v>
      </c>
      <c r="I7" s="130">
        <v>41666</v>
      </c>
      <c r="J7" s="130">
        <v>41670</v>
      </c>
      <c r="K7" s="130">
        <v>41666</v>
      </c>
      <c r="L7" s="130">
        <v>41666</v>
      </c>
      <c r="M7" s="130">
        <v>41666</v>
      </c>
      <c r="N7" s="130">
        <v>41666</v>
      </c>
      <c r="O7" s="130">
        <v>500000</v>
      </c>
      <c r="P7" s="129"/>
      <c r="Q7" s="131"/>
    </row>
    <row r="8" spans="1:17">
      <c r="A8" s="86" t="s">
        <v>142</v>
      </c>
      <c r="B8" s="87" t="s">
        <v>81</v>
      </c>
      <c r="C8" s="88">
        <v>200698</v>
      </c>
      <c r="D8" s="88">
        <v>200698</v>
      </c>
      <c r="E8" s="88">
        <v>200698</v>
      </c>
      <c r="F8" s="88">
        <v>200698</v>
      </c>
      <c r="G8" s="88">
        <v>200698</v>
      </c>
      <c r="H8" s="88">
        <v>200698</v>
      </c>
      <c r="I8" s="88">
        <v>200698</v>
      </c>
      <c r="J8" s="88">
        <v>200698</v>
      </c>
      <c r="K8" s="88">
        <v>200698</v>
      </c>
      <c r="L8" s="88">
        <v>200698</v>
      </c>
      <c r="M8" s="88">
        <v>200698</v>
      </c>
      <c r="N8" s="88">
        <v>200698</v>
      </c>
      <c r="O8" s="5">
        <v>2408379</v>
      </c>
      <c r="P8" s="89"/>
      <c r="Q8" s="131"/>
    </row>
    <row r="9" spans="1:17" ht="30">
      <c r="A9" s="86" t="s">
        <v>143</v>
      </c>
      <c r="B9" s="87" t="s">
        <v>79</v>
      </c>
      <c r="C9" s="88">
        <v>44000</v>
      </c>
      <c r="D9" s="88">
        <v>44000</v>
      </c>
      <c r="E9" s="88">
        <v>44000</v>
      </c>
      <c r="F9" s="88">
        <v>44000</v>
      </c>
      <c r="G9" s="88">
        <v>44000</v>
      </c>
      <c r="H9" s="88">
        <v>44000</v>
      </c>
      <c r="I9" s="88">
        <v>44000</v>
      </c>
      <c r="J9" s="88">
        <v>44000</v>
      </c>
      <c r="K9" s="88">
        <v>44000</v>
      </c>
      <c r="L9" s="88">
        <v>44000</v>
      </c>
      <c r="M9" s="88">
        <v>44000</v>
      </c>
      <c r="N9" s="88">
        <v>44000</v>
      </c>
      <c r="O9" s="5">
        <v>528000</v>
      </c>
      <c r="P9" s="89"/>
      <c r="Q9" s="131"/>
    </row>
    <row r="10" spans="1:17" s="47" customFormat="1">
      <c r="A10" s="92" t="s">
        <v>28</v>
      </c>
      <c r="B10" s="93" t="s">
        <v>29</v>
      </c>
      <c r="C10" s="94">
        <f>SUM(C7:C9)</f>
        <v>286364</v>
      </c>
      <c r="D10" s="94">
        <f t="shared" ref="D10:O10" si="0">SUM(D7:D9)</f>
        <v>286364</v>
      </c>
      <c r="E10" s="94">
        <f t="shared" si="0"/>
        <v>286364</v>
      </c>
      <c r="F10" s="94">
        <f t="shared" si="0"/>
        <v>286364</v>
      </c>
      <c r="G10" s="94">
        <f t="shared" si="0"/>
        <v>286368</v>
      </c>
      <c r="H10" s="94">
        <f t="shared" si="0"/>
        <v>286364</v>
      </c>
      <c r="I10" s="94">
        <f t="shared" si="0"/>
        <v>286364</v>
      </c>
      <c r="J10" s="94">
        <f t="shared" si="0"/>
        <v>286368</v>
      </c>
      <c r="K10" s="94">
        <f t="shared" si="0"/>
        <v>286364</v>
      </c>
      <c r="L10" s="94">
        <f t="shared" si="0"/>
        <v>286364</v>
      </c>
      <c r="M10" s="94">
        <f t="shared" si="0"/>
        <v>286364</v>
      </c>
      <c r="N10" s="94">
        <f t="shared" si="0"/>
        <v>286364</v>
      </c>
      <c r="O10" s="94">
        <f t="shared" si="0"/>
        <v>3436379</v>
      </c>
      <c r="P10" s="89"/>
      <c r="Q10" s="131"/>
    </row>
    <row r="11" spans="1:17" s="47" customFormat="1">
      <c r="A11" s="96" t="s">
        <v>30</v>
      </c>
      <c r="B11" s="93" t="s">
        <v>31</v>
      </c>
      <c r="C11" s="94">
        <v>69245</v>
      </c>
      <c r="D11" s="94">
        <v>69245</v>
      </c>
      <c r="E11" s="94">
        <v>69245</v>
      </c>
      <c r="F11" s="94">
        <v>69245</v>
      </c>
      <c r="G11" s="94">
        <v>69245</v>
      </c>
      <c r="H11" s="94">
        <v>69245</v>
      </c>
      <c r="I11" s="94">
        <v>69245</v>
      </c>
      <c r="J11" s="94">
        <v>69245</v>
      </c>
      <c r="K11" s="94">
        <v>69245</v>
      </c>
      <c r="L11" s="94">
        <v>69245</v>
      </c>
      <c r="M11" s="94">
        <v>69245</v>
      </c>
      <c r="N11" s="94">
        <v>69245</v>
      </c>
      <c r="O11" s="95">
        <v>830941</v>
      </c>
      <c r="P11" s="89"/>
      <c r="Q11" s="131"/>
    </row>
    <row r="12" spans="1:17">
      <c r="A12" s="86" t="s">
        <v>32</v>
      </c>
      <c r="B12" s="87" t="s">
        <v>33</v>
      </c>
      <c r="C12" s="88">
        <v>20000</v>
      </c>
      <c r="D12" s="88">
        <v>150000</v>
      </c>
      <c r="E12" s="88">
        <v>67000</v>
      </c>
      <c r="F12" s="88">
        <v>20000</v>
      </c>
      <c r="G12" s="88">
        <v>150000</v>
      </c>
      <c r="H12" s="88">
        <v>20000</v>
      </c>
      <c r="I12" s="88">
        <v>20000</v>
      </c>
      <c r="J12" s="88">
        <v>150000</v>
      </c>
      <c r="K12" s="88">
        <v>5000</v>
      </c>
      <c r="L12" s="88">
        <v>10000</v>
      </c>
      <c r="M12" s="88">
        <v>54000</v>
      </c>
      <c r="N12" s="88">
        <v>54000</v>
      </c>
      <c r="O12" s="5">
        <v>720000</v>
      </c>
      <c r="P12" s="89"/>
      <c r="Q12" s="131"/>
    </row>
    <row r="13" spans="1:17">
      <c r="A13" s="86" t="s">
        <v>34</v>
      </c>
      <c r="B13" s="87" t="s">
        <v>35</v>
      </c>
      <c r="C13" s="88">
        <v>11667</v>
      </c>
      <c r="D13" s="88">
        <v>11666</v>
      </c>
      <c r="E13" s="88">
        <v>11666</v>
      </c>
      <c r="F13" s="88">
        <v>11666</v>
      </c>
      <c r="G13" s="88">
        <v>11667</v>
      </c>
      <c r="H13" s="88">
        <v>11667</v>
      </c>
      <c r="I13" s="88">
        <v>11667</v>
      </c>
      <c r="J13" s="88">
        <v>11667</v>
      </c>
      <c r="K13" s="88">
        <v>11667</v>
      </c>
      <c r="L13" s="88">
        <v>11666</v>
      </c>
      <c r="M13" s="88">
        <v>11667</v>
      </c>
      <c r="N13" s="88">
        <v>11667</v>
      </c>
      <c r="O13" s="5">
        <v>140000</v>
      </c>
      <c r="P13" s="89"/>
      <c r="Q13" s="131"/>
    </row>
    <row r="14" spans="1:17">
      <c r="A14" s="86" t="s">
        <v>312</v>
      </c>
      <c r="B14" s="87" t="s">
        <v>313</v>
      </c>
      <c r="C14" s="88">
        <v>5833</v>
      </c>
      <c r="D14" s="88">
        <v>5833</v>
      </c>
      <c r="E14" s="88">
        <v>5833</v>
      </c>
      <c r="F14" s="88">
        <v>5834</v>
      </c>
      <c r="G14" s="88">
        <v>5834</v>
      </c>
      <c r="H14" s="88">
        <v>5833</v>
      </c>
      <c r="I14" s="88">
        <v>5834</v>
      </c>
      <c r="J14" s="88">
        <v>5833</v>
      </c>
      <c r="K14" s="88">
        <v>5833</v>
      </c>
      <c r="L14" s="88">
        <v>5834</v>
      </c>
      <c r="M14" s="88">
        <v>5833</v>
      </c>
      <c r="N14" s="88">
        <v>5833</v>
      </c>
      <c r="O14" s="5">
        <v>70000</v>
      </c>
      <c r="P14" s="89"/>
      <c r="Q14" s="131"/>
    </row>
    <row r="15" spans="1:17">
      <c r="A15" s="86" t="s">
        <v>144</v>
      </c>
      <c r="B15" s="87" t="s">
        <v>145</v>
      </c>
      <c r="C15" s="88">
        <v>83167</v>
      </c>
      <c r="D15" s="88">
        <v>83167</v>
      </c>
      <c r="E15" s="88">
        <v>83167</v>
      </c>
      <c r="F15" s="88">
        <v>83167</v>
      </c>
      <c r="G15" s="88">
        <v>83166</v>
      </c>
      <c r="H15" s="88">
        <v>83166</v>
      </c>
      <c r="I15" s="88">
        <v>83166</v>
      </c>
      <c r="J15" s="88">
        <v>83166</v>
      </c>
      <c r="K15" s="88">
        <v>83167</v>
      </c>
      <c r="L15" s="88">
        <v>83167</v>
      </c>
      <c r="M15" s="88">
        <v>83167</v>
      </c>
      <c r="N15" s="88">
        <v>83167</v>
      </c>
      <c r="O15" s="5">
        <v>998000</v>
      </c>
      <c r="P15" s="89"/>
      <c r="Q15" s="131"/>
    </row>
    <row r="16" spans="1:17">
      <c r="A16" s="86" t="s">
        <v>307</v>
      </c>
      <c r="B16" s="87" t="s">
        <v>308</v>
      </c>
      <c r="C16" s="88"/>
      <c r="D16" s="88"/>
      <c r="E16" s="88"/>
      <c r="F16" s="88"/>
      <c r="G16" s="88"/>
      <c r="H16" s="88">
        <v>50000</v>
      </c>
      <c r="I16" s="88"/>
      <c r="J16" s="88"/>
      <c r="K16" s="88"/>
      <c r="L16" s="88"/>
      <c r="M16" s="88"/>
      <c r="N16" s="88"/>
      <c r="O16" s="5">
        <v>50000</v>
      </c>
      <c r="P16" s="89"/>
      <c r="Q16" s="131"/>
    </row>
    <row r="17" spans="1:17">
      <c r="A17" s="86" t="s">
        <v>146</v>
      </c>
      <c r="B17" s="87" t="s">
        <v>147</v>
      </c>
      <c r="C17" s="88"/>
      <c r="D17" s="88"/>
      <c r="E17" s="88"/>
      <c r="F17" s="88">
        <v>50000</v>
      </c>
      <c r="G17" s="88"/>
      <c r="H17" s="88">
        <v>450000</v>
      </c>
      <c r="I17" s="88">
        <v>98700</v>
      </c>
      <c r="J17" s="88"/>
      <c r="K17" s="88">
        <v>25000</v>
      </c>
      <c r="L17" s="88"/>
      <c r="M17" s="88"/>
      <c r="N17" s="88"/>
      <c r="O17" s="5">
        <v>623700</v>
      </c>
      <c r="P17" s="89"/>
      <c r="Q17" s="131"/>
    </row>
    <row r="18" spans="1:17">
      <c r="A18" s="86" t="s">
        <v>148</v>
      </c>
      <c r="B18" s="87" t="s">
        <v>149</v>
      </c>
      <c r="C18" s="88">
        <v>75540</v>
      </c>
      <c r="D18" s="88">
        <v>75540</v>
      </c>
      <c r="E18" s="88">
        <v>75540</v>
      </c>
      <c r="F18" s="88">
        <v>75539</v>
      </c>
      <c r="G18" s="88">
        <v>75539</v>
      </c>
      <c r="H18" s="88">
        <v>75539</v>
      </c>
      <c r="I18" s="88">
        <v>75539</v>
      </c>
      <c r="J18" s="88">
        <v>75539</v>
      </c>
      <c r="K18" s="88">
        <v>75539</v>
      </c>
      <c r="L18" s="88">
        <v>75539</v>
      </c>
      <c r="M18" s="88">
        <v>75539</v>
      </c>
      <c r="N18" s="88">
        <v>75538</v>
      </c>
      <c r="O18" s="5">
        <v>906470</v>
      </c>
      <c r="P18" s="89"/>
      <c r="Q18" s="131"/>
    </row>
    <row r="19" spans="1:17">
      <c r="A19" s="86" t="s">
        <v>150</v>
      </c>
      <c r="B19" s="87" t="s">
        <v>151</v>
      </c>
      <c r="C19" s="88">
        <v>46000</v>
      </c>
      <c r="D19" s="88">
        <v>46000</v>
      </c>
      <c r="E19" s="88">
        <v>46000</v>
      </c>
      <c r="F19" s="88">
        <v>46000</v>
      </c>
      <c r="G19" s="88">
        <v>46000</v>
      </c>
      <c r="H19" s="88">
        <v>46000</v>
      </c>
      <c r="I19" s="88">
        <v>47000</v>
      </c>
      <c r="J19" s="88">
        <v>560000</v>
      </c>
      <c r="K19" s="88">
        <v>46000</v>
      </c>
      <c r="L19" s="88">
        <v>46000</v>
      </c>
      <c r="M19" s="88">
        <v>46000</v>
      </c>
      <c r="N19" s="88">
        <v>46000</v>
      </c>
      <c r="O19" s="5">
        <v>1067000</v>
      </c>
      <c r="P19" s="89"/>
      <c r="Q19" s="131"/>
    </row>
    <row r="20" spans="1:17">
      <c r="A20" s="86" t="s">
        <v>309</v>
      </c>
      <c r="B20" s="87" t="s">
        <v>310</v>
      </c>
      <c r="C20" s="88"/>
      <c r="D20" s="88">
        <v>25000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5">
        <f>SUM(C20:N20)</f>
        <v>25000</v>
      </c>
      <c r="P20" s="89"/>
      <c r="Q20" s="131"/>
    </row>
    <row r="21" spans="1:17">
      <c r="A21" s="86" t="s">
        <v>311</v>
      </c>
      <c r="B21" s="87"/>
      <c r="C21" s="88"/>
      <c r="D21" s="88"/>
      <c r="E21" s="88"/>
      <c r="F21" s="88">
        <v>11</v>
      </c>
      <c r="G21" s="88"/>
      <c r="H21" s="88"/>
      <c r="I21" s="88"/>
      <c r="J21" s="88"/>
      <c r="K21" s="88"/>
      <c r="L21" s="88"/>
      <c r="M21" s="88"/>
      <c r="N21" s="88"/>
      <c r="O21" s="5">
        <f>SUM(F21:N21)</f>
        <v>11</v>
      </c>
      <c r="P21" s="89"/>
      <c r="Q21" s="131"/>
    </row>
    <row r="22" spans="1:17" s="47" customFormat="1">
      <c r="A22" s="96" t="s">
        <v>38</v>
      </c>
      <c r="B22" s="93" t="s">
        <v>39</v>
      </c>
      <c r="C22" s="94">
        <f>SUM(C12:C21)</f>
        <v>242207</v>
      </c>
      <c r="D22" s="94">
        <f t="shared" ref="D22:O22" si="1">SUM(D12:D21)</f>
        <v>397206</v>
      </c>
      <c r="E22" s="94">
        <f t="shared" si="1"/>
        <v>289206</v>
      </c>
      <c r="F22" s="94">
        <f t="shared" si="1"/>
        <v>292217</v>
      </c>
      <c r="G22" s="94">
        <f t="shared" si="1"/>
        <v>372206</v>
      </c>
      <c r="H22" s="94">
        <f t="shared" si="1"/>
        <v>742205</v>
      </c>
      <c r="I22" s="94">
        <f t="shared" si="1"/>
        <v>341906</v>
      </c>
      <c r="J22" s="94">
        <f t="shared" si="1"/>
        <v>886205</v>
      </c>
      <c r="K22" s="94">
        <f t="shared" si="1"/>
        <v>252206</v>
      </c>
      <c r="L22" s="94">
        <f t="shared" si="1"/>
        <v>232206</v>
      </c>
      <c r="M22" s="94">
        <f t="shared" si="1"/>
        <v>276206</v>
      </c>
      <c r="N22" s="94">
        <f t="shared" si="1"/>
        <v>276205</v>
      </c>
      <c r="O22" s="94">
        <f t="shared" si="1"/>
        <v>4600181</v>
      </c>
      <c r="P22" s="89"/>
      <c r="Q22" s="131"/>
    </row>
    <row r="23" spans="1:17" hidden="1">
      <c r="A23" s="97" t="s">
        <v>152</v>
      </c>
      <c r="B23" s="87" t="s">
        <v>153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5"/>
      <c r="P23" s="89"/>
      <c r="Q23" s="131"/>
    </row>
    <row r="24" spans="1:17" hidden="1">
      <c r="A24" s="97" t="s">
        <v>154</v>
      </c>
      <c r="B24" s="87" t="s">
        <v>155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5"/>
      <c r="P24" s="89"/>
      <c r="Q24" s="131"/>
    </row>
    <row r="25" spans="1:17" hidden="1">
      <c r="A25" s="98" t="s">
        <v>156</v>
      </c>
      <c r="B25" s="87" t="s">
        <v>157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5"/>
      <c r="P25" s="89"/>
      <c r="Q25" s="131"/>
    </row>
    <row r="26" spans="1:17" hidden="1">
      <c r="A26" s="98" t="s">
        <v>158</v>
      </c>
      <c r="B26" s="87" t="s">
        <v>159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5"/>
      <c r="P26" s="89"/>
      <c r="Q26" s="131"/>
    </row>
    <row r="27" spans="1:17" hidden="1">
      <c r="A27" s="98" t="s">
        <v>160</v>
      </c>
      <c r="B27" s="87" t="s">
        <v>161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5"/>
      <c r="P27" s="89"/>
      <c r="Q27" s="131"/>
    </row>
    <row r="28" spans="1:17" hidden="1">
      <c r="A28" s="97" t="s">
        <v>162</v>
      </c>
      <c r="B28" s="87" t="s">
        <v>163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5"/>
      <c r="P28" s="89"/>
      <c r="Q28" s="131"/>
    </row>
    <row r="29" spans="1:17" hidden="1">
      <c r="A29" s="97" t="s">
        <v>164</v>
      </c>
      <c r="B29" s="87" t="s">
        <v>165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5"/>
      <c r="P29" s="89"/>
      <c r="Q29" s="131"/>
    </row>
    <row r="30" spans="1:17">
      <c r="A30" s="97" t="s">
        <v>40</v>
      </c>
      <c r="B30" s="87" t="s">
        <v>41</v>
      </c>
      <c r="C30" s="88">
        <v>10000</v>
      </c>
      <c r="D30" s="88">
        <v>4000</v>
      </c>
      <c r="E30" s="88">
        <v>10000</v>
      </c>
      <c r="F30" s="88">
        <v>4000</v>
      </c>
      <c r="G30" s="88">
        <v>4000</v>
      </c>
      <c r="H30" s="88">
        <v>10000</v>
      </c>
      <c r="I30" s="88">
        <v>10000</v>
      </c>
      <c r="J30" s="88">
        <v>30000</v>
      </c>
      <c r="K30" s="88">
        <v>350000</v>
      </c>
      <c r="L30" s="88">
        <v>119000</v>
      </c>
      <c r="M30" s="88">
        <v>119000</v>
      </c>
      <c r="N30" s="88">
        <v>600000</v>
      </c>
      <c r="O30" s="5">
        <v>1270000</v>
      </c>
      <c r="P30" s="89"/>
      <c r="Q30" s="131"/>
    </row>
    <row r="31" spans="1:17" s="47" customFormat="1">
      <c r="A31" s="99" t="s">
        <v>42</v>
      </c>
      <c r="B31" s="93" t="s">
        <v>43</v>
      </c>
      <c r="C31" s="94">
        <f>SUM(C30)</f>
        <v>10000</v>
      </c>
      <c r="D31" s="94">
        <f t="shared" ref="D31:N31" si="2">SUM(D30)</f>
        <v>4000</v>
      </c>
      <c r="E31" s="94">
        <f t="shared" si="2"/>
        <v>10000</v>
      </c>
      <c r="F31" s="94">
        <f t="shared" si="2"/>
        <v>4000</v>
      </c>
      <c r="G31" s="94">
        <f t="shared" si="2"/>
        <v>4000</v>
      </c>
      <c r="H31" s="94">
        <f t="shared" si="2"/>
        <v>10000</v>
      </c>
      <c r="I31" s="94">
        <f t="shared" si="2"/>
        <v>10000</v>
      </c>
      <c r="J31" s="94">
        <f t="shared" si="2"/>
        <v>30000</v>
      </c>
      <c r="K31" s="94">
        <f t="shared" si="2"/>
        <v>350000</v>
      </c>
      <c r="L31" s="94">
        <f t="shared" si="2"/>
        <v>119000</v>
      </c>
      <c r="M31" s="94">
        <f t="shared" si="2"/>
        <v>119000</v>
      </c>
      <c r="N31" s="94">
        <f t="shared" si="2"/>
        <v>600000</v>
      </c>
      <c r="O31" s="95">
        <f>SUM(O30)</f>
        <v>1270000</v>
      </c>
      <c r="P31" s="89"/>
      <c r="Q31" s="131"/>
    </row>
    <row r="32" spans="1:17" hidden="1">
      <c r="A32" s="100" t="s">
        <v>166</v>
      </c>
      <c r="B32" s="87" t="s">
        <v>167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5"/>
      <c r="P32" s="89"/>
      <c r="Q32" s="131"/>
    </row>
    <row r="33" spans="1:17" hidden="1">
      <c r="A33" s="100" t="s">
        <v>168</v>
      </c>
      <c r="B33" s="87" t="s">
        <v>169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5"/>
      <c r="P33" s="89"/>
      <c r="Q33" s="131"/>
    </row>
    <row r="34" spans="1:17" ht="30" hidden="1">
      <c r="A34" s="100" t="s">
        <v>170</v>
      </c>
      <c r="B34" s="87" t="s">
        <v>171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5"/>
      <c r="P34" s="89"/>
      <c r="Q34" s="131"/>
    </row>
    <row r="35" spans="1:17" ht="30" hidden="1">
      <c r="A35" s="100" t="s">
        <v>172</v>
      </c>
      <c r="B35" s="87" t="s">
        <v>173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5"/>
      <c r="P35" s="89"/>
      <c r="Q35" s="131"/>
    </row>
    <row r="36" spans="1:17">
      <c r="A36" s="100" t="s">
        <v>314</v>
      </c>
      <c r="B36" s="87" t="s">
        <v>85</v>
      </c>
      <c r="C36" s="88"/>
      <c r="D36" s="88"/>
      <c r="E36" s="88">
        <v>3452432</v>
      </c>
      <c r="F36" s="88"/>
      <c r="G36" s="88"/>
      <c r="H36" s="88"/>
      <c r="I36" s="88"/>
      <c r="J36" s="88"/>
      <c r="K36" s="88"/>
      <c r="L36" s="88"/>
      <c r="M36" s="88"/>
      <c r="N36" s="88"/>
      <c r="O36" s="5">
        <f>SUM(E36:N36)</f>
        <v>3452432</v>
      </c>
      <c r="P36" s="89"/>
      <c r="Q36" s="131"/>
    </row>
    <row r="37" spans="1:17">
      <c r="A37" s="100" t="s">
        <v>44</v>
      </c>
      <c r="B37" s="87" t="s">
        <v>45</v>
      </c>
      <c r="C37" s="88"/>
      <c r="D37" s="88"/>
      <c r="E37" s="88">
        <v>53990</v>
      </c>
      <c r="F37" s="88"/>
      <c r="G37" s="88"/>
      <c r="H37" s="88"/>
      <c r="I37" s="88">
        <v>53990</v>
      </c>
      <c r="J37" s="88"/>
      <c r="K37" s="88">
        <v>53990</v>
      </c>
      <c r="L37" s="88"/>
      <c r="M37" s="88"/>
      <c r="N37" s="88">
        <v>53990</v>
      </c>
      <c r="O37" s="5">
        <v>215960</v>
      </c>
      <c r="P37" s="89"/>
      <c r="Q37" s="131"/>
    </row>
    <row r="38" spans="1:17" ht="30" hidden="1">
      <c r="A38" s="100" t="s">
        <v>174</v>
      </c>
      <c r="B38" s="87" t="s">
        <v>175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5"/>
      <c r="P38" s="89"/>
      <c r="Q38" s="131"/>
    </row>
    <row r="39" spans="1:17" ht="30" hidden="1">
      <c r="A39" s="100" t="s">
        <v>176</v>
      </c>
      <c r="B39" s="87" t="s">
        <v>177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5"/>
      <c r="P39" s="89"/>
      <c r="Q39" s="131"/>
    </row>
    <row r="40" spans="1:17" hidden="1">
      <c r="A40" s="100" t="s">
        <v>178</v>
      </c>
      <c r="B40" s="87" t="s">
        <v>179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5"/>
      <c r="P40" s="89"/>
      <c r="Q40" s="131"/>
    </row>
    <row r="41" spans="1:17" hidden="1">
      <c r="A41" s="101" t="s">
        <v>180</v>
      </c>
      <c r="B41" s="87" t="s">
        <v>181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5"/>
      <c r="P41" s="89"/>
      <c r="Q41" s="131"/>
    </row>
    <row r="42" spans="1:17">
      <c r="A42" s="100" t="s">
        <v>46</v>
      </c>
      <c r="B42" s="87" t="s">
        <v>47</v>
      </c>
      <c r="C42" s="88"/>
      <c r="D42" s="88"/>
      <c r="E42" s="88">
        <v>50000</v>
      </c>
      <c r="F42" s="88"/>
      <c r="G42" s="88"/>
      <c r="H42" s="88"/>
      <c r="I42" s="88">
        <v>50000</v>
      </c>
      <c r="J42" s="88"/>
      <c r="K42" s="88">
        <v>50000</v>
      </c>
      <c r="L42" s="88"/>
      <c r="M42" s="88"/>
      <c r="N42" s="88">
        <v>50000</v>
      </c>
      <c r="O42" s="5">
        <v>200000</v>
      </c>
      <c r="P42" s="89"/>
      <c r="Q42" s="131"/>
    </row>
    <row r="43" spans="1:17">
      <c r="A43" s="101" t="s">
        <v>48</v>
      </c>
      <c r="B43" s="87" t="s">
        <v>49</v>
      </c>
      <c r="C43" s="88"/>
      <c r="D43" s="88"/>
      <c r="E43" s="88"/>
      <c r="F43" s="88"/>
      <c r="G43" s="88">
        <v>10000000</v>
      </c>
      <c r="H43" s="88"/>
      <c r="I43" s="88"/>
      <c r="J43" s="88"/>
      <c r="K43" s="88"/>
      <c r="L43" s="88"/>
      <c r="M43" s="88"/>
      <c r="N43" s="88"/>
      <c r="O43" s="5">
        <v>6101065</v>
      </c>
      <c r="P43" s="89"/>
      <c r="Q43" s="131"/>
    </row>
    <row r="44" spans="1:17" hidden="1">
      <c r="A44" s="101" t="s">
        <v>182</v>
      </c>
      <c r="B44" s="87" t="s">
        <v>49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5"/>
      <c r="P44" s="89"/>
      <c r="Q44" s="131"/>
    </row>
    <row r="45" spans="1:17" s="47" customFormat="1">
      <c r="A45" s="99" t="s">
        <v>50</v>
      </c>
      <c r="B45" s="93" t="s">
        <v>51</v>
      </c>
      <c r="C45" s="94">
        <f>SUM(C36:C43)</f>
        <v>0</v>
      </c>
      <c r="D45" s="94">
        <f t="shared" ref="D45:O45" si="3">SUM(D36:D43)</f>
        <v>0</v>
      </c>
      <c r="E45" s="94">
        <f t="shared" si="3"/>
        <v>3556422</v>
      </c>
      <c r="F45" s="94">
        <f t="shared" si="3"/>
        <v>0</v>
      </c>
      <c r="G45" s="94">
        <f t="shared" si="3"/>
        <v>10000000</v>
      </c>
      <c r="H45" s="94">
        <f t="shared" si="3"/>
        <v>0</v>
      </c>
      <c r="I45" s="94">
        <f t="shared" si="3"/>
        <v>103990</v>
      </c>
      <c r="J45" s="94">
        <f t="shared" si="3"/>
        <v>0</v>
      </c>
      <c r="K45" s="94">
        <f t="shared" si="3"/>
        <v>103990</v>
      </c>
      <c r="L45" s="94">
        <f t="shared" si="3"/>
        <v>0</v>
      </c>
      <c r="M45" s="94">
        <f t="shared" si="3"/>
        <v>0</v>
      </c>
      <c r="N45" s="94">
        <f t="shared" si="3"/>
        <v>103990</v>
      </c>
      <c r="O45" s="94">
        <f t="shared" si="3"/>
        <v>9969457</v>
      </c>
      <c r="P45" s="89"/>
      <c r="Q45" s="131"/>
    </row>
    <row r="46" spans="1:17" s="105" customFormat="1">
      <c r="A46" s="102" t="s">
        <v>52</v>
      </c>
      <c r="B46" s="34"/>
      <c r="C46" s="103">
        <f>SUM(C10+C11+C22+C31+C45)</f>
        <v>607816</v>
      </c>
      <c r="D46" s="103">
        <f t="shared" ref="D46:N46" si="4">SUM(D10+D11+D22+D31+D45)</f>
        <v>756815</v>
      </c>
      <c r="E46" s="103">
        <f t="shared" si="4"/>
        <v>4211237</v>
      </c>
      <c r="F46" s="103">
        <f t="shared" si="4"/>
        <v>651826</v>
      </c>
      <c r="G46" s="103">
        <f t="shared" si="4"/>
        <v>10731819</v>
      </c>
      <c r="H46" s="103">
        <f t="shared" si="4"/>
        <v>1107814</v>
      </c>
      <c r="I46" s="103">
        <f t="shared" si="4"/>
        <v>811505</v>
      </c>
      <c r="J46" s="103">
        <f t="shared" si="4"/>
        <v>1271818</v>
      </c>
      <c r="K46" s="103">
        <f t="shared" si="4"/>
        <v>1061805</v>
      </c>
      <c r="L46" s="103">
        <f t="shared" si="4"/>
        <v>706815</v>
      </c>
      <c r="M46" s="103">
        <f t="shared" si="4"/>
        <v>750815</v>
      </c>
      <c r="N46" s="103">
        <f t="shared" si="4"/>
        <v>1335804</v>
      </c>
      <c r="O46" s="104">
        <f>SUM(O10+O11+O22+O31+O45)</f>
        <v>20106958</v>
      </c>
      <c r="P46" s="89"/>
      <c r="Q46" s="131"/>
    </row>
    <row r="47" spans="1:17" hidden="1">
      <c r="A47" s="106" t="s">
        <v>183</v>
      </c>
      <c r="B47" s="107" t="s">
        <v>184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5"/>
      <c r="P47" s="89"/>
      <c r="Q47" s="131"/>
    </row>
    <row r="48" spans="1:17" hidden="1">
      <c r="A48" s="109"/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5"/>
      <c r="P48" s="89"/>
      <c r="Q48" s="131"/>
    </row>
    <row r="49" spans="1:17" hidden="1">
      <c r="A49" s="109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5"/>
      <c r="P49" s="89"/>
      <c r="Q49" s="131"/>
    </row>
    <row r="50" spans="1:17" hidden="1">
      <c r="A50" s="82" t="s">
        <v>25</v>
      </c>
      <c r="B50" s="83" t="s">
        <v>26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5"/>
      <c r="P50" s="89"/>
      <c r="Q50" s="131"/>
    </row>
    <row r="51" spans="1:17">
      <c r="A51" s="113" t="s">
        <v>53</v>
      </c>
      <c r="B51" s="87" t="s">
        <v>54</v>
      </c>
      <c r="C51" s="88"/>
      <c r="D51" s="88"/>
      <c r="E51" s="88"/>
      <c r="F51" s="88">
        <v>8039593</v>
      </c>
      <c r="G51" s="88"/>
      <c r="H51" s="88"/>
      <c r="I51" s="88"/>
      <c r="J51" s="88"/>
      <c r="K51" s="88"/>
      <c r="L51" s="88"/>
      <c r="M51" s="88"/>
      <c r="N51" s="88"/>
      <c r="O51" s="5">
        <v>8039593</v>
      </c>
      <c r="P51" s="89"/>
      <c r="Q51" s="131"/>
    </row>
    <row r="52" spans="1:17" hidden="1">
      <c r="A52" s="113" t="s">
        <v>185</v>
      </c>
      <c r="B52" s="87" t="s">
        <v>186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5"/>
      <c r="P52" s="89"/>
      <c r="Q52" s="131"/>
    </row>
    <row r="53" spans="1:17" hidden="1">
      <c r="A53" s="113" t="s">
        <v>187</v>
      </c>
      <c r="B53" s="87" t="s">
        <v>188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5"/>
      <c r="P53" s="89"/>
      <c r="Q53" s="131"/>
    </row>
    <row r="54" spans="1:17" hidden="1">
      <c r="A54" s="114" t="s">
        <v>189</v>
      </c>
      <c r="B54" s="87" t="s">
        <v>190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5"/>
      <c r="P54" s="89"/>
      <c r="Q54" s="131"/>
    </row>
    <row r="55" spans="1:17" hidden="1">
      <c r="A55" s="114" t="s">
        <v>191</v>
      </c>
      <c r="B55" s="87" t="s">
        <v>192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5"/>
      <c r="P55" s="89"/>
      <c r="Q55" s="131"/>
    </row>
    <row r="56" spans="1:17">
      <c r="A56" s="114" t="s">
        <v>187</v>
      </c>
      <c r="B56" s="87" t="s">
        <v>56</v>
      </c>
      <c r="C56" s="88"/>
      <c r="D56" s="88"/>
      <c r="E56" s="88"/>
      <c r="F56" s="88"/>
      <c r="G56" s="88">
        <v>500000</v>
      </c>
      <c r="H56" s="88"/>
      <c r="I56" s="88"/>
      <c r="J56" s="88"/>
      <c r="K56" s="88"/>
      <c r="L56" s="88"/>
      <c r="M56" s="88"/>
      <c r="N56" s="88"/>
      <c r="O56" s="5">
        <v>500000</v>
      </c>
      <c r="P56" s="89"/>
      <c r="Q56" s="131"/>
    </row>
    <row r="57" spans="1:17">
      <c r="A57" s="114" t="s">
        <v>57</v>
      </c>
      <c r="B57" s="87" t="s">
        <v>58</v>
      </c>
      <c r="C57" s="88"/>
      <c r="D57" s="88"/>
      <c r="E57" s="88"/>
      <c r="F57" s="88">
        <v>2778190</v>
      </c>
      <c r="G57" s="88">
        <v>135000</v>
      </c>
      <c r="H57" s="88"/>
      <c r="I57" s="88"/>
      <c r="J57" s="88"/>
      <c r="K57" s="88"/>
      <c r="L57" s="88"/>
      <c r="M57" s="88"/>
      <c r="N57" s="88"/>
      <c r="O57" s="5">
        <v>2913190</v>
      </c>
      <c r="P57" s="89"/>
      <c r="Q57" s="131"/>
    </row>
    <row r="58" spans="1:17" s="47" customFormat="1">
      <c r="A58" s="115" t="s">
        <v>59</v>
      </c>
      <c r="B58" s="93" t="s">
        <v>60</v>
      </c>
      <c r="C58" s="94">
        <f>SUM(C51:C57)</f>
        <v>0</v>
      </c>
      <c r="D58" s="94">
        <f t="shared" ref="D58:N58" si="5">SUM(D51:D57)</f>
        <v>0</v>
      </c>
      <c r="E58" s="94">
        <f t="shared" si="5"/>
        <v>0</v>
      </c>
      <c r="F58" s="94">
        <f t="shared" si="5"/>
        <v>10817783</v>
      </c>
      <c r="G58" s="94">
        <f t="shared" si="5"/>
        <v>635000</v>
      </c>
      <c r="H58" s="94">
        <f t="shared" si="5"/>
        <v>0</v>
      </c>
      <c r="I58" s="94">
        <f t="shared" si="5"/>
        <v>0</v>
      </c>
      <c r="J58" s="94">
        <f t="shared" si="5"/>
        <v>0</v>
      </c>
      <c r="K58" s="94">
        <f t="shared" si="5"/>
        <v>0</v>
      </c>
      <c r="L58" s="94">
        <f t="shared" si="5"/>
        <v>0</v>
      </c>
      <c r="M58" s="94">
        <f t="shared" si="5"/>
        <v>0</v>
      </c>
      <c r="N58" s="94">
        <f t="shared" si="5"/>
        <v>0</v>
      </c>
      <c r="O58" s="95">
        <f>SUM(O51:O57)</f>
        <v>11452783</v>
      </c>
      <c r="P58" s="89"/>
      <c r="Q58" s="131"/>
    </row>
    <row r="59" spans="1:17" hidden="1">
      <c r="A59" s="97" t="s">
        <v>61</v>
      </c>
      <c r="B59" s="87" t="s">
        <v>62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5"/>
      <c r="P59" s="89"/>
      <c r="Q59" s="131"/>
    </row>
    <row r="60" spans="1:17" hidden="1">
      <c r="A60" s="97" t="s">
        <v>193</v>
      </c>
      <c r="B60" s="87" t="s">
        <v>194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5"/>
      <c r="P60" s="89"/>
      <c r="Q60" s="131"/>
    </row>
    <row r="61" spans="1:17">
      <c r="A61" s="97" t="s">
        <v>195</v>
      </c>
      <c r="B61" s="87" t="s">
        <v>62</v>
      </c>
      <c r="C61" s="88"/>
      <c r="D61" s="88"/>
      <c r="E61" s="88"/>
      <c r="F61" s="88"/>
      <c r="G61" s="88">
        <v>2322835</v>
      </c>
      <c r="H61" s="88"/>
      <c r="I61" s="88"/>
      <c r="J61" s="88">
        <v>400000</v>
      </c>
      <c r="K61" s="88"/>
      <c r="L61" s="88"/>
      <c r="M61" s="88"/>
      <c r="N61" s="88"/>
      <c r="O61" s="5">
        <v>2722835</v>
      </c>
      <c r="P61" s="89"/>
      <c r="Q61" s="131"/>
    </row>
    <row r="62" spans="1:17">
      <c r="A62" s="97" t="s">
        <v>63</v>
      </c>
      <c r="B62" s="87" t="s">
        <v>64</v>
      </c>
      <c r="C62" s="88"/>
      <c r="D62" s="88"/>
      <c r="E62" s="88"/>
      <c r="F62" s="88"/>
      <c r="G62" s="88">
        <v>627165</v>
      </c>
      <c r="H62" s="88"/>
      <c r="I62" s="88"/>
      <c r="J62" s="88">
        <v>180000</v>
      </c>
      <c r="K62" s="88"/>
      <c r="L62" s="88"/>
      <c r="M62" s="88"/>
      <c r="N62" s="88"/>
      <c r="O62" s="5">
        <v>807165</v>
      </c>
      <c r="P62" s="89"/>
      <c r="Q62" s="131"/>
    </row>
    <row r="63" spans="1:17" s="47" customFormat="1">
      <c r="A63" s="99" t="s">
        <v>65</v>
      </c>
      <c r="B63" s="93" t="s">
        <v>66</v>
      </c>
      <c r="C63" s="94">
        <f>SUM(C61:C62)</f>
        <v>0</v>
      </c>
      <c r="D63" s="94">
        <f t="shared" ref="D63:N63" si="6">SUM(D61:D62)</f>
        <v>0</v>
      </c>
      <c r="E63" s="94">
        <f t="shared" si="6"/>
        <v>0</v>
      </c>
      <c r="F63" s="94">
        <f t="shared" si="6"/>
        <v>0</v>
      </c>
      <c r="G63" s="94">
        <f t="shared" si="6"/>
        <v>2950000</v>
      </c>
      <c r="H63" s="94">
        <f t="shared" si="6"/>
        <v>0</v>
      </c>
      <c r="I63" s="94">
        <f t="shared" si="6"/>
        <v>0</v>
      </c>
      <c r="J63" s="94">
        <f t="shared" si="6"/>
        <v>580000</v>
      </c>
      <c r="K63" s="94">
        <f t="shared" si="6"/>
        <v>0</v>
      </c>
      <c r="L63" s="94">
        <f t="shared" si="6"/>
        <v>0</v>
      </c>
      <c r="M63" s="94">
        <f t="shared" si="6"/>
        <v>0</v>
      </c>
      <c r="N63" s="94">
        <f t="shared" si="6"/>
        <v>0</v>
      </c>
      <c r="O63" s="95">
        <f>SUM(O61:O62)</f>
        <v>3530000</v>
      </c>
      <c r="P63" s="89"/>
      <c r="Q63" s="131"/>
    </row>
    <row r="64" spans="1:17" ht="20.25" hidden="1" customHeight="1">
      <c r="A64" s="97" t="s">
        <v>196</v>
      </c>
      <c r="B64" s="87" t="s">
        <v>197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5"/>
      <c r="P64" s="89"/>
      <c r="Q64" s="131"/>
    </row>
    <row r="65" spans="1:17" ht="18.75" hidden="1" customHeight="1">
      <c r="A65" s="97" t="s">
        <v>198</v>
      </c>
      <c r="B65" s="87" t="s">
        <v>199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5"/>
      <c r="P65" s="89"/>
      <c r="Q65" s="131"/>
    </row>
    <row r="66" spans="1:17" ht="21.75" hidden="1" customHeight="1">
      <c r="A66" s="97" t="s">
        <v>200</v>
      </c>
      <c r="B66" s="87" t="s">
        <v>201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5"/>
      <c r="P66" s="89"/>
      <c r="Q66" s="131"/>
    </row>
    <row r="67" spans="1:17" hidden="1">
      <c r="A67" s="97" t="s">
        <v>202</v>
      </c>
      <c r="B67" s="87" t="s">
        <v>203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5"/>
      <c r="P67" s="89"/>
      <c r="Q67" s="131"/>
    </row>
    <row r="68" spans="1:17" ht="30" hidden="1">
      <c r="A68" s="97" t="s">
        <v>204</v>
      </c>
      <c r="B68" s="87" t="s">
        <v>205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5"/>
      <c r="P68" s="89"/>
      <c r="Q68" s="131"/>
    </row>
    <row r="69" spans="1:17" ht="30" hidden="1">
      <c r="A69" s="97" t="s">
        <v>206</v>
      </c>
      <c r="B69" s="87" t="s">
        <v>207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5"/>
      <c r="P69" s="89"/>
      <c r="Q69" s="131"/>
    </row>
    <row r="70" spans="1:17">
      <c r="A70" s="97" t="s">
        <v>67</v>
      </c>
      <c r="B70" s="87" t="s">
        <v>68</v>
      </c>
      <c r="C70" s="88"/>
      <c r="D70" s="88"/>
      <c r="E70" s="88"/>
      <c r="F70" s="88"/>
      <c r="G70" s="88"/>
      <c r="H70" s="88">
        <v>200000</v>
      </c>
      <c r="I70" s="88"/>
      <c r="J70" s="88"/>
      <c r="K70" s="88"/>
      <c r="L70" s="88"/>
      <c r="M70" s="88"/>
      <c r="N70" s="88"/>
      <c r="O70" s="5">
        <v>200000</v>
      </c>
      <c r="P70" s="89"/>
      <c r="Q70" s="131"/>
    </row>
    <row r="71" spans="1:17" hidden="1">
      <c r="A71" s="97" t="s">
        <v>208</v>
      </c>
      <c r="B71" s="87" t="s">
        <v>209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5"/>
      <c r="P71" s="89"/>
      <c r="Q71" s="131"/>
    </row>
    <row r="72" spans="1:17" s="47" customFormat="1">
      <c r="A72" s="99" t="s">
        <v>69</v>
      </c>
      <c r="B72" s="93" t="s">
        <v>70</v>
      </c>
      <c r="C72" s="94">
        <f>SUM(C70)</f>
        <v>0</v>
      </c>
      <c r="D72" s="94">
        <f t="shared" ref="D72:N72" si="7">SUM(D70)</f>
        <v>0</v>
      </c>
      <c r="E72" s="94">
        <f t="shared" si="7"/>
        <v>0</v>
      </c>
      <c r="F72" s="94">
        <f t="shared" si="7"/>
        <v>0</v>
      </c>
      <c r="G72" s="94">
        <f t="shared" si="7"/>
        <v>0</v>
      </c>
      <c r="H72" s="94">
        <f t="shared" si="7"/>
        <v>200000</v>
      </c>
      <c r="I72" s="94">
        <f t="shared" si="7"/>
        <v>0</v>
      </c>
      <c r="J72" s="94">
        <f t="shared" si="7"/>
        <v>0</v>
      </c>
      <c r="K72" s="94">
        <f t="shared" si="7"/>
        <v>0</v>
      </c>
      <c r="L72" s="94">
        <f t="shared" si="7"/>
        <v>0</v>
      </c>
      <c r="M72" s="94">
        <f t="shared" si="7"/>
        <v>0</v>
      </c>
      <c r="N72" s="94">
        <f t="shared" si="7"/>
        <v>0</v>
      </c>
      <c r="O72" s="95">
        <f>SUM(O70:O71)</f>
        <v>200000</v>
      </c>
      <c r="P72" s="89"/>
      <c r="Q72" s="131"/>
    </row>
    <row r="73" spans="1:17" s="105" customFormat="1">
      <c r="A73" s="102" t="s">
        <v>71</v>
      </c>
      <c r="B73" s="34"/>
      <c r="C73" s="103">
        <f>SUM(C58+C63+C72)</f>
        <v>0</v>
      </c>
      <c r="D73" s="103">
        <f t="shared" ref="D73:N73" si="8">SUM(D58+D63+D72)</f>
        <v>0</v>
      </c>
      <c r="E73" s="103">
        <f t="shared" si="8"/>
        <v>0</v>
      </c>
      <c r="F73" s="103">
        <f t="shared" si="8"/>
        <v>10817783</v>
      </c>
      <c r="G73" s="103">
        <f t="shared" si="8"/>
        <v>3585000</v>
      </c>
      <c r="H73" s="103">
        <f t="shared" si="8"/>
        <v>200000</v>
      </c>
      <c r="I73" s="103">
        <f t="shared" si="8"/>
        <v>0</v>
      </c>
      <c r="J73" s="103">
        <f t="shared" si="8"/>
        <v>580000</v>
      </c>
      <c r="K73" s="103">
        <f t="shared" si="8"/>
        <v>0</v>
      </c>
      <c r="L73" s="103">
        <f t="shared" si="8"/>
        <v>0</v>
      </c>
      <c r="M73" s="103">
        <f t="shared" si="8"/>
        <v>0</v>
      </c>
      <c r="N73" s="103">
        <f t="shared" si="8"/>
        <v>0</v>
      </c>
      <c r="O73" s="35">
        <f>SUM(O58+O63+O72)</f>
        <v>15182783</v>
      </c>
      <c r="P73" s="89"/>
      <c r="Q73" s="131"/>
    </row>
    <row r="74" spans="1:17" s="117" customFormat="1">
      <c r="A74" s="38" t="s">
        <v>210</v>
      </c>
      <c r="B74" s="26" t="s">
        <v>211</v>
      </c>
      <c r="C74" s="116">
        <f>SUM(C46+C73)</f>
        <v>607816</v>
      </c>
      <c r="D74" s="116">
        <f t="shared" ref="D74:N74" si="9">SUM(D46+D73)</f>
        <v>756815</v>
      </c>
      <c r="E74" s="116">
        <f t="shared" si="9"/>
        <v>4211237</v>
      </c>
      <c r="F74" s="116">
        <f t="shared" si="9"/>
        <v>11469609</v>
      </c>
      <c r="G74" s="116">
        <f t="shared" si="9"/>
        <v>14316819</v>
      </c>
      <c r="H74" s="116">
        <f t="shared" si="9"/>
        <v>1307814</v>
      </c>
      <c r="I74" s="116">
        <f t="shared" si="9"/>
        <v>811505</v>
      </c>
      <c r="J74" s="116">
        <f t="shared" si="9"/>
        <v>1851818</v>
      </c>
      <c r="K74" s="116">
        <f t="shared" si="9"/>
        <v>1061805</v>
      </c>
      <c r="L74" s="116">
        <f t="shared" si="9"/>
        <v>706815</v>
      </c>
      <c r="M74" s="116">
        <f t="shared" si="9"/>
        <v>750815</v>
      </c>
      <c r="N74" s="116">
        <f t="shared" si="9"/>
        <v>1335804</v>
      </c>
      <c r="O74" s="5">
        <f>SUM(O46+O73)</f>
        <v>35289741</v>
      </c>
      <c r="P74" s="89"/>
      <c r="Q74" s="131"/>
    </row>
    <row r="75" spans="1:17" s="16" customFormat="1" hidden="1">
      <c r="A75" s="55" t="s">
        <v>212</v>
      </c>
      <c r="B75" s="118" t="s">
        <v>213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"/>
      <c r="P75" s="89"/>
      <c r="Q75" s="131"/>
    </row>
    <row r="76" spans="1:17" s="16" customFormat="1" hidden="1">
      <c r="A76" s="55" t="s">
        <v>214</v>
      </c>
      <c r="B76" s="118" t="s">
        <v>215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"/>
      <c r="P76" s="89"/>
      <c r="Q76" s="131"/>
    </row>
    <row r="77" spans="1:17" s="16" customFormat="1" hidden="1">
      <c r="A77" s="119" t="s">
        <v>216</v>
      </c>
      <c r="B77" s="118" t="s">
        <v>217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"/>
      <c r="P77" s="89"/>
      <c r="Q77" s="131"/>
    </row>
    <row r="78" spans="1:17" s="16" customFormat="1" hidden="1">
      <c r="A78" s="119" t="s">
        <v>218</v>
      </c>
      <c r="B78" s="118" t="s">
        <v>219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"/>
      <c r="P78" s="89"/>
      <c r="Q78" s="131"/>
    </row>
    <row r="79" spans="1:17" s="16" customFormat="1" hidden="1">
      <c r="A79" s="55" t="s">
        <v>220</v>
      </c>
      <c r="B79" s="118" t="s">
        <v>221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"/>
      <c r="P79" s="89"/>
      <c r="Q79" s="131"/>
    </row>
    <row r="80" spans="1:17" s="16" customFormat="1" hidden="1">
      <c r="A80" s="55" t="s">
        <v>222</v>
      </c>
      <c r="B80" s="118" t="s">
        <v>223</v>
      </c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"/>
      <c r="P80" s="89"/>
      <c r="Q80" s="131"/>
    </row>
    <row r="81" spans="1:17" s="16" customFormat="1" hidden="1">
      <c r="A81" s="120" t="s">
        <v>224</v>
      </c>
      <c r="B81" s="28" t="s">
        <v>225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"/>
      <c r="P81" s="89"/>
      <c r="Q81" s="131"/>
    </row>
    <row r="82" spans="1:17" s="16" customFormat="1" hidden="1">
      <c r="A82" s="119" t="s">
        <v>226</v>
      </c>
      <c r="B82" s="118" t="s">
        <v>227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"/>
      <c r="P82" s="89"/>
      <c r="Q82" s="131"/>
    </row>
    <row r="83" spans="1:17" s="16" customFormat="1" hidden="1">
      <c r="A83" s="119" t="s">
        <v>228</v>
      </c>
      <c r="B83" s="118" t="s">
        <v>229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"/>
      <c r="P83" s="89"/>
      <c r="Q83" s="131"/>
    </row>
    <row r="84" spans="1:17" s="16" customFormat="1" hidden="1">
      <c r="A84" s="120" t="s">
        <v>230</v>
      </c>
      <c r="B84" s="28" t="s">
        <v>231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"/>
      <c r="P84" s="89"/>
      <c r="Q84" s="131"/>
    </row>
    <row r="85" spans="1:17" s="16" customFormat="1" hidden="1">
      <c r="A85" s="119" t="s">
        <v>232</v>
      </c>
      <c r="B85" s="118" t="s">
        <v>233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"/>
      <c r="P85" s="89"/>
      <c r="Q85" s="131"/>
    </row>
    <row r="86" spans="1:17" s="16" customFormat="1" hidden="1">
      <c r="A86" s="119" t="s">
        <v>234</v>
      </c>
      <c r="B86" s="118" t="s">
        <v>235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"/>
      <c r="P86" s="89"/>
      <c r="Q86" s="131"/>
    </row>
    <row r="87" spans="1:17" s="16" customFormat="1" hidden="1">
      <c r="A87" s="119" t="s">
        <v>236</v>
      </c>
      <c r="B87" s="118" t="s">
        <v>237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"/>
      <c r="P87" s="89"/>
      <c r="Q87" s="131"/>
    </row>
    <row r="88" spans="1:17" s="16" customFormat="1" hidden="1">
      <c r="A88" s="120" t="s">
        <v>238</v>
      </c>
      <c r="B88" s="28" t="s">
        <v>239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"/>
      <c r="P88" s="89"/>
      <c r="Q88" s="131"/>
    </row>
    <row r="89" spans="1:17" s="16" customFormat="1" hidden="1">
      <c r="A89" s="119" t="s">
        <v>240</v>
      </c>
      <c r="B89" s="118" t="s">
        <v>241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"/>
      <c r="P89" s="89"/>
      <c r="Q89" s="131"/>
    </row>
    <row r="90" spans="1:17" s="16" customFormat="1" hidden="1">
      <c r="A90" s="55" t="s">
        <v>242</v>
      </c>
      <c r="B90" s="118" t="s">
        <v>243</v>
      </c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"/>
      <c r="P90" s="89"/>
      <c r="Q90" s="131"/>
    </row>
    <row r="91" spans="1:17" s="16" customFormat="1" hidden="1">
      <c r="A91" s="119" t="s">
        <v>244</v>
      </c>
      <c r="B91" s="118" t="s">
        <v>245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"/>
      <c r="P91" s="89"/>
      <c r="Q91" s="131"/>
    </row>
    <row r="92" spans="1:17" s="16" customFormat="1" hidden="1">
      <c r="A92" s="119" t="s">
        <v>246</v>
      </c>
      <c r="B92" s="118" t="s">
        <v>247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"/>
      <c r="P92" s="89"/>
      <c r="Q92" s="131"/>
    </row>
    <row r="93" spans="1:17" s="16" customFormat="1" hidden="1">
      <c r="A93" s="120" t="s">
        <v>248</v>
      </c>
      <c r="B93" s="28" t="s">
        <v>249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"/>
      <c r="P93" s="89"/>
      <c r="Q93" s="131"/>
    </row>
    <row r="94" spans="1:17" s="16" customFormat="1" hidden="1">
      <c r="A94" s="55" t="s">
        <v>250</v>
      </c>
      <c r="B94" s="118" t="s">
        <v>251</v>
      </c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"/>
      <c r="P94" s="89"/>
      <c r="Q94" s="131"/>
    </row>
    <row r="95" spans="1:17" s="117" customFormat="1">
      <c r="A95" s="120" t="s">
        <v>74</v>
      </c>
      <c r="B95" s="28" t="s">
        <v>75</v>
      </c>
      <c r="C95" s="116">
        <v>480712</v>
      </c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5">
        <v>480715</v>
      </c>
      <c r="P95" s="89"/>
      <c r="Q95" s="131"/>
    </row>
    <row r="96" spans="1:17" s="117" customFormat="1">
      <c r="A96" s="121" t="s">
        <v>12</v>
      </c>
      <c r="B96" s="121"/>
      <c r="C96" s="116">
        <f>SUM(C74+C95)</f>
        <v>1088528</v>
      </c>
      <c r="D96" s="116">
        <f t="shared" ref="D96:N96" si="10">SUM(D74+D95)</f>
        <v>756815</v>
      </c>
      <c r="E96" s="116">
        <f t="shared" si="10"/>
        <v>4211237</v>
      </c>
      <c r="F96" s="116">
        <f t="shared" si="10"/>
        <v>11469609</v>
      </c>
      <c r="G96" s="116">
        <f t="shared" si="10"/>
        <v>14316819</v>
      </c>
      <c r="H96" s="116">
        <f t="shared" si="10"/>
        <v>1307814</v>
      </c>
      <c r="I96" s="116">
        <f t="shared" si="10"/>
        <v>811505</v>
      </c>
      <c r="J96" s="116">
        <f t="shared" si="10"/>
        <v>1851818</v>
      </c>
      <c r="K96" s="116">
        <f t="shared" si="10"/>
        <v>1061805</v>
      </c>
      <c r="L96" s="116">
        <f t="shared" si="10"/>
        <v>706815</v>
      </c>
      <c r="M96" s="116">
        <f t="shared" si="10"/>
        <v>750815</v>
      </c>
      <c r="N96" s="116">
        <f t="shared" si="10"/>
        <v>1335804</v>
      </c>
      <c r="O96" s="5">
        <f>SUM(O46+O73+O95)</f>
        <v>35770456</v>
      </c>
      <c r="P96" s="89"/>
      <c r="Q96" s="131"/>
    </row>
    <row r="97" spans="1:17" s="117" customFormat="1" ht="14.25">
      <c r="A97" s="122"/>
      <c r="B97" s="122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123"/>
      <c r="P97" s="122"/>
      <c r="Q97" s="124"/>
    </row>
    <row r="98" spans="1:17" s="117" customFormat="1" ht="14.25">
      <c r="A98" s="122"/>
      <c r="B98" s="122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123"/>
      <c r="P98" s="122"/>
      <c r="Q98" s="124"/>
    </row>
    <row r="99" spans="1:17" s="117" customFormat="1" ht="14.25">
      <c r="A99" s="122"/>
      <c r="B99" s="122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123"/>
      <c r="P99" s="122"/>
      <c r="Q99" s="124"/>
    </row>
    <row r="100" spans="1:17" s="117" customFormat="1">
      <c r="A100" s="151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22"/>
      <c r="Q100" s="124"/>
    </row>
    <row r="101" spans="1:17" s="117" customFormat="1" ht="14.25">
      <c r="A101" s="122"/>
      <c r="B101" s="122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123"/>
      <c r="P101" s="122"/>
      <c r="Q101" s="124"/>
    </row>
    <row r="102" spans="1:17" s="117" customFormat="1" ht="14.25" hidden="1">
      <c r="A102" s="122"/>
      <c r="B102" s="122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123"/>
      <c r="P102" s="122"/>
      <c r="Q102" s="124"/>
    </row>
    <row r="103" spans="1:17" s="117" customFormat="1" ht="14.25" hidden="1">
      <c r="A103" s="122"/>
      <c r="B103" s="122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123"/>
      <c r="P103" s="122"/>
      <c r="Q103" s="124"/>
    </row>
    <row r="104" spans="1:17" s="117" customFormat="1" ht="14.25" hidden="1">
      <c r="A104" s="122"/>
      <c r="B104" s="122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123"/>
      <c r="P104" s="122"/>
      <c r="Q104" s="124"/>
    </row>
    <row r="105" spans="1:17" s="117" customFormat="1" ht="14.25" hidden="1">
      <c r="A105" s="122"/>
      <c r="B105" s="122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123"/>
      <c r="P105" s="122"/>
      <c r="Q105" s="124"/>
    </row>
    <row r="106" spans="1:17" s="117" customFormat="1" ht="14.25" hidden="1">
      <c r="A106" s="122"/>
      <c r="B106" s="122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123"/>
      <c r="P106" s="122"/>
      <c r="Q106" s="124"/>
    </row>
    <row r="107" spans="1:17" s="117" customFormat="1" ht="14.25" hidden="1">
      <c r="A107" s="122"/>
      <c r="B107" s="122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123"/>
      <c r="P107" s="122"/>
      <c r="Q107" s="124"/>
    </row>
    <row r="108" spans="1:17" s="117" customFormat="1" ht="14.25" hidden="1">
      <c r="A108" s="122"/>
      <c r="B108" s="122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123"/>
      <c r="P108" s="122"/>
      <c r="Q108" s="124"/>
    </row>
    <row r="109" spans="1:17" s="117" customFormat="1" ht="14.25" hidden="1">
      <c r="A109" s="122"/>
      <c r="B109" s="122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123"/>
      <c r="P109" s="122"/>
      <c r="Q109" s="124"/>
    </row>
    <row r="110" spans="1:17" s="117" customFormat="1" ht="14.25" hidden="1">
      <c r="A110" s="122"/>
      <c r="B110" s="122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123"/>
      <c r="P110" s="122"/>
      <c r="Q110" s="124"/>
    </row>
    <row r="111" spans="1:17" s="117" customFormat="1" ht="14.25" hidden="1">
      <c r="A111" s="122"/>
      <c r="B111" s="122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123"/>
      <c r="P111" s="122"/>
      <c r="Q111" s="124"/>
    </row>
    <row r="112" spans="1:17" s="117" customFormat="1" ht="14.25" hidden="1">
      <c r="A112" s="122"/>
      <c r="B112" s="122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123"/>
      <c r="P112" s="122"/>
      <c r="Q112" s="124"/>
    </row>
    <row r="113" spans="1:17" s="117" customFormat="1" ht="14.25" hidden="1">
      <c r="A113" s="122"/>
      <c r="B113" s="122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123"/>
      <c r="P113" s="122"/>
      <c r="Q113" s="124"/>
    </row>
    <row r="114" spans="1:17" s="117" customFormat="1" ht="14.25" hidden="1">
      <c r="A114" s="122"/>
      <c r="B114" s="122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123"/>
      <c r="P114" s="122"/>
      <c r="Q114" s="124"/>
    </row>
    <row r="115" spans="1:17" s="117" customFormat="1" ht="14.25">
      <c r="A115" s="122"/>
      <c r="B115" s="122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123"/>
      <c r="P115" s="122"/>
      <c r="Q115" s="124"/>
    </row>
    <row r="116" spans="1:17" s="117" customFormat="1" ht="14.25">
      <c r="A116" s="122"/>
      <c r="B116" s="122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123"/>
      <c r="P116" s="122"/>
      <c r="Q116" s="124"/>
    </row>
    <row r="117" spans="1:17" s="117" customFormat="1" ht="14.25">
      <c r="A117" s="122"/>
      <c r="B117" s="122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123"/>
      <c r="P117" s="122"/>
      <c r="Q117" s="124"/>
    </row>
    <row r="118" spans="1:17" s="117" customFormat="1" ht="14.25">
      <c r="A118" s="122"/>
      <c r="B118" s="122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123"/>
      <c r="P118" s="122"/>
      <c r="Q118" s="124"/>
    </row>
    <row r="119" spans="1:17" s="117" customFormat="1" ht="14.25">
      <c r="A119" s="122"/>
      <c r="B119" s="122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123"/>
      <c r="P119" s="122"/>
      <c r="Q119" s="124"/>
    </row>
    <row r="120" spans="1:17" s="117" customFormat="1" ht="14.25">
      <c r="A120" s="122"/>
      <c r="B120" s="122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123"/>
      <c r="P120" s="122"/>
      <c r="Q120" s="124"/>
    </row>
    <row r="121" spans="1:17" s="117" customFormat="1" ht="14.25">
      <c r="A121" s="122"/>
      <c r="B121" s="122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123"/>
      <c r="P121" s="122"/>
      <c r="Q121" s="124"/>
    </row>
    <row r="122" spans="1:17" ht="28.5">
      <c r="A122" s="82" t="s">
        <v>25</v>
      </c>
      <c r="B122" s="83" t="s">
        <v>252</v>
      </c>
      <c r="C122" s="84" t="s">
        <v>129</v>
      </c>
      <c r="D122" s="84" t="s">
        <v>130</v>
      </c>
      <c r="E122" s="84" t="s">
        <v>131</v>
      </c>
      <c r="F122" s="84" t="s">
        <v>132</v>
      </c>
      <c r="G122" s="84" t="s">
        <v>133</v>
      </c>
      <c r="H122" s="84" t="s">
        <v>134</v>
      </c>
      <c r="I122" s="84" t="s">
        <v>135</v>
      </c>
      <c r="J122" s="84" t="s">
        <v>136</v>
      </c>
      <c r="K122" s="84" t="s">
        <v>137</v>
      </c>
      <c r="L122" s="84" t="s">
        <v>138</v>
      </c>
      <c r="M122" s="84" t="s">
        <v>139</v>
      </c>
      <c r="N122" s="84" t="s">
        <v>140</v>
      </c>
      <c r="O122" s="85" t="s">
        <v>141</v>
      </c>
      <c r="P122" s="81"/>
      <c r="Q122" s="81"/>
    </row>
    <row r="123" spans="1:17">
      <c r="A123" s="114" t="s">
        <v>315</v>
      </c>
      <c r="B123" s="86" t="s">
        <v>90</v>
      </c>
      <c r="C123" s="130">
        <v>1038260</v>
      </c>
      <c r="D123" s="130">
        <v>1038260</v>
      </c>
      <c r="E123" s="130">
        <v>1038260</v>
      </c>
      <c r="F123" s="130">
        <v>1038260</v>
      </c>
      <c r="G123" s="130">
        <v>1038260</v>
      </c>
      <c r="H123" s="130">
        <v>1038260</v>
      </c>
      <c r="I123" s="130">
        <v>1038260</v>
      </c>
      <c r="J123" s="130">
        <v>1038260</v>
      </c>
      <c r="K123" s="130">
        <v>1038260</v>
      </c>
      <c r="L123" s="130">
        <v>1038260</v>
      </c>
      <c r="M123" s="130">
        <v>1038256</v>
      </c>
      <c r="N123" s="130">
        <v>1038260</v>
      </c>
      <c r="O123" s="130">
        <v>12459116</v>
      </c>
      <c r="P123" s="81"/>
      <c r="Q123" s="81"/>
    </row>
    <row r="124" spans="1:17">
      <c r="A124" s="114" t="s">
        <v>259</v>
      </c>
      <c r="B124" s="86" t="s">
        <v>116</v>
      </c>
      <c r="C124" s="130">
        <v>18362</v>
      </c>
      <c r="D124" s="130">
        <v>18362</v>
      </c>
      <c r="E124" s="130">
        <v>18362</v>
      </c>
      <c r="F124" s="130">
        <v>18362</v>
      </c>
      <c r="G124" s="130">
        <v>18362</v>
      </c>
      <c r="H124" s="130">
        <v>18362</v>
      </c>
      <c r="I124" s="130">
        <v>18362</v>
      </c>
      <c r="J124" s="130">
        <v>18362</v>
      </c>
      <c r="K124" s="130">
        <v>18362</v>
      </c>
      <c r="L124" s="130">
        <v>18362</v>
      </c>
      <c r="M124" s="130">
        <v>18362</v>
      </c>
      <c r="N124" s="130">
        <v>18361</v>
      </c>
      <c r="O124" s="130">
        <v>220343</v>
      </c>
      <c r="P124" s="81"/>
      <c r="Q124" s="81"/>
    </row>
    <row r="125" spans="1:17" s="47" customFormat="1" ht="14.25">
      <c r="A125" s="96" t="s">
        <v>89</v>
      </c>
      <c r="B125" s="115" t="s">
        <v>90</v>
      </c>
      <c r="C125" s="94">
        <f>SUM(C123:C124)</f>
        <v>1056622</v>
      </c>
      <c r="D125" s="94">
        <f t="shared" ref="D125:O125" si="11">SUM(D123:D124)</f>
        <v>1056622</v>
      </c>
      <c r="E125" s="94">
        <f t="shared" si="11"/>
        <v>1056622</v>
      </c>
      <c r="F125" s="94">
        <f t="shared" si="11"/>
        <v>1056622</v>
      </c>
      <c r="G125" s="94">
        <f t="shared" si="11"/>
        <v>1056622</v>
      </c>
      <c r="H125" s="94">
        <f t="shared" si="11"/>
        <v>1056622</v>
      </c>
      <c r="I125" s="94">
        <f t="shared" si="11"/>
        <v>1056622</v>
      </c>
      <c r="J125" s="94">
        <f t="shared" si="11"/>
        <v>1056622</v>
      </c>
      <c r="K125" s="94">
        <f t="shared" si="11"/>
        <v>1056622</v>
      </c>
      <c r="L125" s="94">
        <f t="shared" si="11"/>
        <v>1056622</v>
      </c>
      <c r="M125" s="94">
        <f t="shared" si="11"/>
        <v>1056618</v>
      </c>
      <c r="N125" s="94">
        <f t="shared" si="11"/>
        <v>1056621</v>
      </c>
      <c r="O125" s="94">
        <f t="shared" si="11"/>
        <v>12679459</v>
      </c>
      <c r="P125" s="125"/>
      <c r="Q125" s="126"/>
    </row>
    <row r="126" spans="1:17" hidden="1">
      <c r="A126" s="86" t="s">
        <v>253</v>
      </c>
      <c r="B126" s="114" t="s">
        <v>254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5"/>
      <c r="P126" s="125"/>
      <c r="Q126" s="126"/>
    </row>
    <row r="127" spans="1:17" ht="30" hidden="1">
      <c r="A127" s="86" t="s">
        <v>255</v>
      </c>
      <c r="B127" s="114" t="s">
        <v>256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5"/>
      <c r="P127" s="125"/>
      <c r="Q127" s="126"/>
    </row>
    <row r="128" spans="1:17" ht="30" hidden="1">
      <c r="A128" s="86" t="s">
        <v>257</v>
      </c>
      <c r="B128" s="114" t="s">
        <v>258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5"/>
      <c r="P128" s="125"/>
      <c r="Q128" s="126"/>
    </row>
    <row r="129" spans="1:17" ht="15.75" hidden="1" customHeight="1">
      <c r="A129" s="86" t="s">
        <v>259</v>
      </c>
      <c r="B129" s="114" t="s">
        <v>116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5"/>
      <c r="P129" s="125"/>
      <c r="Q129" s="126"/>
    </row>
    <row r="130" spans="1:17" hidden="1">
      <c r="A130" s="86" t="s">
        <v>260</v>
      </c>
      <c r="B130" s="114" t="s">
        <v>261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5"/>
      <c r="P130" s="125"/>
      <c r="Q130" s="126"/>
    </row>
    <row r="131" spans="1:17" hidden="1">
      <c r="A131" s="86" t="s">
        <v>262</v>
      </c>
      <c r="B131" s="114" t="s">
        <v>263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5"/>
      <c r="P131" s="125"/>
      <c r="Q131" s="126"/>
    </row>
    <row r="132" spans="1:17" s="47" customFormat="1" ht="14.25" hidden="1">
      <c r="A132" s="90" t="s">
        <v>264</v>
      </c>
      <c r="B132" s="127" t="s">
        <v>265</v>
      </c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5"/>
      <c r="P132" s="125"/>
      <c r="Q132" s="126"/>
    </row>
    <row r="133" spans="1:17" hidden="1">
      <c r="A133" s="86" t="s">
        <v>266</v>
      </c>
      <c r="B133" s="114" t="s">
        <v>267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5"/>
      <c r="P133" s="125"/>
      <c r="Q133" s="126"/>
    </row>
    <row r="134" spans="1:17" hidden="1">
      <c r="A134" s="86" t="s">
        <v>268</v>
      </c>
      <c r="B134" s="114" t="s">
        <v>269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5"/>
      <c r="P134" s="125"/>
      <c r="Q134" s="126"/>
    </row>
    <row r="135" spans="1:17">
      <c r="A135" s="86" t="s">
        <v>93</v>
      </c>
      <c r="B135" s="114" t="s">
        <v>94</v>
      </c>
      <c r="C135" s="88"/>
      <c r="D135" s="88"/>
      <c r="E135" s="88">
        <v>250000</v>
      </c>
      <c r="F135" s="88"/>
      <c r="G135" s="88"/>
      <c r="H135" s="88"/>
      <c r="I135" s="88"/>
      <c r="J135" s="88"/>
      <c r="K135" s="88">
        <v>250000</v>
      </c>
      <c r="L135" s="88"/>
      <c r="M135" s="88"/>
      <c r="N135" s="88"/>
      <c r="O135" s="5">
        <v>500000</v>
      </c>
      <c r="P135" s="125"/>
      <c r="Q135" s="126"/>
    </row>
    <row r="136" spans="1:17" hidden="1">
      <c r="A136" s="86" t="s">
        <v>270</v>
      </c>
      <c r="B136" s="114" t="s">
        <v>271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5"/>
      <c r="P136" s="125"/>
      <c r="Q136" s="126"/>
    </row>
    <row r="137" spans="1:17" hidden="1">
      <c r="A137" s="86" t="s">
        <v>272</v>
      </c>
      <c r="B137" s="114" t="s">
        <v>273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5"/>
      <c r="P137" s="125"/>
      <c r="Q137" s="126"/>
    </row>
    <row r="138" spans="1:17">
      <c r="A138" s="86" t="s">
        <v>274</v>
      </c>
      <c r="B138" s="114" t="s">
        <v>275</v>
      </c>
      <c r="C138" s="88"/>
      <c r="D138" s="88"/>
      <c r="E138" s="88">
        <v>300000</v>
      </c>
      <c r="F138" s="88"/>
      <c r="G138" s="88"/>
      <c r="H138" s="88"/>
      <c r="I138" s="88"/>
      <c r="J138" s="88"/>
      <c r="K138" s="88">
        <v>300000</v>
      </c>
      <c r="L138" s="88"/>
      <c r="M138" s="88"/>
      <c r="N138" s="88"/>
      <c r="O138" s="5">
        <v>600000</v>
      </c>
      <c r="P138" s="125"/>
      <c r="Q138" s="126"/>
    </row>
    <row r="139" spans="1:17" hidden="1">
      <c r="A139" s="86" t="s">
        <v>276</v>
      </c>
      <c r="B139" s="114" t="s">
        <v>277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5"/>
      <c r="P139" s="125"/>
      <c r="Q139" s="126"/>
    </row>
    <row r="140" spans="1:17" hidden="1">
      <c r="A140" s="86" t="s">
        <v>278</v>
      </c>
      <c r="B140" s="114" t="s">
        <v>279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5"/>
      <c r="P140" s="125"/>
      <c r="Q140" s="126"/>
    </row>
    <row r="141" spans="1:17" s="47" customFormat="1" ht="14.25">
      <c r="A141" s="96" t="s">
        <v>97</v>
      </c>
      <c r="B141" s="115" t="s">
        <v>98</v>
      </c>
      <c r="C141" s="94">
        <f>SUM(C135:C138)</f>
        <v>0</v>
      </c>
      <c r="D141" s="94">
        <f t="shared" ref="D141:N141" si="12">SUM(D135:D138)</f>
        <v>0</v>
      </c>
      <c r="E141" s="94">
        <f t="shared" si="12"/>
        <v>550000</v>
      </c>
      <c r="F141" s="94">
        <f t="shared" si="12"/>
        <v>0</v>
      </c>
      <c r="G141" s="94">
        <f t="shared" si="12"/>
        <v>0</v>
      </c>
      <c r="H141" s="94">
        <f t="shared" si="12"/>
        <v>0</v>
      </c>
      <c r="I141" s="94">
        <f t="shared" si="12"/>
        <v>0</v>
      </c>
      <c r="J141" s="94">
        <f t="shared" si="12"/>
        <v>0</v>
      </c>
      <c r="K141" s="94">
        <f t="shared" si="12"/>
        <v>550000</v>
      </c>
      <c r="L141" s="94">
        <f t="shared" si="12"/>
        <v>0</v>
      </c>
      <c r="M141" s="94">
        <f t="shared" si="12"/>
        <v>0</v>
      </c>
      <c r="N141" s="94">
        <f t="shared" si="12"/>
        <v>0</v>
      </c>
      <c r="O141" s="95">
        <f>SUM(O135:O138)</f>
        <v>1100000</v>
      </c>
      <c r="P141" s="125"/>
      <c r="Q141" s="126"/>
    </row>
    <row r="142" spans="1:17" hidden="1">
      <c r="A142" s="97" t="s">
        <v>280</v>
      </c>
      <c r="B142" s="114" t="s">
        <v>281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5"/>
      <c r="P142" s="125"/>
      <c r="Q142" s="126"/>
    </row>
    <row r="143" spans="1:17">
      <c r="A143" s="97" t="s">
        <v>99</v>
      </c>
      <c r="B143" s="114" t="s">
        <v>100</v>
      </c>
      <c r="C143" s="88">
        <v>41856</v>
      </c>
      <c r="D143" s="88">
        <v>41856</v>
      </c>
      <c r="E143" s="88">
        <v>41856</v>
      </c>
      <c r="F143" s="88">
        <v>41856</v>
      </c>
      <c r="G143" s="88">
        <v>41856</v>
      </c>
      <c r="H143" s="88">
        <v>41856</v>
      </c>
      <c r="I143" s="88">
        <v>41856</v>
      </c>
      <c r="J143" s="88">
        <v>41856</v>
      </c>
      <c r="K143" s="88">
        <v>41855</v>
      </c>
      <c r="L143" s="88">
        <v>41855</v>
      </c>
      <c r="M143" s="88">
        <v>41856</v>
      </c>
      <c r="N143" s="88">
        <v>41856</v>
      </c>
      <c r="O143" s="5">
        <v>502270</v>
      </c>
      <c r="P143" s="125"/>
      <c r="Q143" s="126"/>
    </row>
    <row r="144" spans="1:17" hidden="1">
      <c r="A144" s="97" t="s">
        <v>282</v>
      </c>
      <c r="B144" s="114" t="s">
        <v>283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5"/>
      <c r="P144" s="125"/>
      <c r="Q144" s="126"/>
    </row>
    <row r="145" spans="1:17" hidden="1">
      <c r="A145" s="97" t="s">
        <v>284</v>
      </c>
      <c r="B145" s="114" t="s">
        <v>285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5"/>
      <c r="P145" s="125"/>
      <c r="Q145" s="126"/>
    </row>
    <row r="146" spans="1:17" hidden="1">
      <c r="A146" s="97" t="s">
        <v>101</v>
      </c>
      <c r="B146" s="114" t="s">
        <v>102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5"/>
      <c r="P146" s="125"/>
      <c r="Q146" s="126"/>
    </row>
    <row r="147" spans="1:17" hidden="1">
      <c r="A147" s="97" t="s">
        <v>286</v>
      </c>
      <c r="B147" s="114" t="s">
        <v>287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5"/>
      <c r="P147" s="125"/>
      <c r="Q147" s="126"/>
    </row>
    <row r="148" spans="1:17" hidden="1">
      <c r="A148" s="97" t="s">
        <v>288</v>
      </c>
      <c r="B148" s="114" t="s">
        <v>289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5"/>
      <c r="P148" s="125"/>
      <c r="Q148" s="126"/>
    </row>
    <row r="149" spans="1:17">
      <c r="A149" s="97" t="s">
        <v>101</v>
      </c>
      <c r="B149" s="114" t="s">
        <v>102</v>
      </c>
      <c r="C149" s="88"/>
      <c r="D149" s="88"/>
      <c r="E149" s="88">
        <v>25000</v>
      </c>
      <c r="F149" s="88"/>
      <c r="G149" s="88"/>
      <c r="H149" s="88">
        <v>25000</v>
      </c>
      <c r="I149" s="88"/>
      <c r="J149" s="88"/>
      <c r="K149" s="88">
        <v>25000</v>
      </c>
      <c r="L149" s="88"/>
      <c r="M149" s="88"/>
      <c r="N149" s="88">
        <v>25000</v>
      </c>
      <c r="O149" s="5">
        <v>100000</v>
      </c>
      <c r="P149" s="125"/>
      <c r="Q149" s="126"/>
    </row>
    <row r="150" spans="1:17" s="47" customFormat="1" ht="14.25">
      <c r="A150" s="99" t="s">
        <v>103</v>
      </c>
      <c r="B150" s="115" t="s">
        <v>104</v>
      </c>
      <c r="C150" s="94">
        <f>SUM(C143:C149)</f>
        <v>41856</v>
      </c>
      <c r="D150" s="94">
        <f t="shared" ref="D150:N150" si="13">SUM(D143:D149)</f>
        <v>41856</v>
      </c>
      <c r="E150" s="94">
        <f t="shared" si="13"/>
        <v>66856</v>
      </c>
      <c r="F150" s="94">
        <f t="shared" si="13"/>
        <v>41856</v>
      </c>
      <c r="G150" s="94">
        <f t="shared" si="13"/>
        <v>41856</v>
      </c>
      <c r="H150" s="94">
        <f t="shared" si="13"/>
        <v>66856</v>
      </c>
      <c r="I150" s="94">
        <f t="shared" si="13"/>
        <v>41856</v>
      </c>
      <c r="J150" s="94">
        <f t="shared" si="13"/>
        <v>41856</v>
      </c>
      <c r="K150" s="94">
        <f t="shared" si="13"/>
        <v>66855</v>
      </c>
      <c r="L150" s="94">
        <f t="shared" si="13"/>
        <v>41855</v>
      </c>
      <c r="M150" s="94">
        <f t="shared" si="13"/>
        <v>41856</v>
      </c>
      <c r="N150" s="94">
        <f t="shared" si="13"/>
        <v>66856</v>
      </c>
      <c r="O150" s="95">
        <f>SUM(O143:O149)</f>
        <v>602270</v>
      </c>
      <c r="P150" s="125"/>
      <c r="Q150" s="126"/>
    </row>
    <row r="151" spans="1:17" ht="30" hidden="1">
      <c r="A151" s="97" t="s">
        <v>290</v>
      </c>
      <c r="B151" s="114" t="s">
        <v>291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5"/>
      <c r="P151" s="125"/>
      <c r="Q151" s="126"/>
    </row>
    <row r="152" spans="1:17" ht="30" hidden="1">
      <c r="A152" s="86" t="s">
        <v>292</v>
      </c>
      <c r="B152" s="114" t="s">
        <v>293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5"/>
      <c r="P152" s="125"/>
      <c r="Q152" s="126"/>
    </row>
    <row r="153" spans="1:17" hidden="1">
      <c r="A153" s="97" t="s">
        <v>294</v>
      </c>
      <c r="B153" s="114" t="s">
        <v>295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5"/>
      <c r="P153" s="125"/>
      <c r="Q153" s="126"/>
    </row>
    <row r="154" spans="1:17" ht="24" hidden="1" customHeight="1">
      <c r="A154" s="90" t="s">
        <v>296</v>
      </c>
      <c r="B154" s="127" t="s">
        <v>297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5"/>
      <c r="P154" s="125"/>
      <c r="Q154" s="126"/>
    </row>
    <row r="155" spans="1:17" s="117" customFormat="1" ht="14.25">
      <c r="A155" s="30" t="s">
        <v>105</v>
      </c>
      <c r="B155" s="38" t="s">
        <v>298</v>
      </c>
      <c r="C155" s="116">
        <f>SUM(C125+C141+C150)</f>
        <v>1098478</v>
      </c>
      <c r="D155" s="116">
        <f t="shared" ref="D155:N155" si="14">SUM(D125+D141+D150)</f>
        <v>1098478</v>
      </c>
      <c r="E155" s="116">
        <f t="shared" si="14"/>
        <v>1673478</v>
      </c>
      <c r="F155" s="116">
        <f t="shared" si="14"/>
        <v>1098478</v>
      </c>
      <c r="G155" s="116">
        <f t="shared" si="14"/>
        <v>1098478</v>
      </c>
      <c r="H155" s="116">
        <f t="shared" si="14"/>
        <v>1123478</v>
      </c>
      <c r="I155" s="116">
        <f t="shared" si="14"/>
        <v>1098478</v>
      </c>
      <c r="J155" s="116">
        <f t="shared" si="14"/>
        <v>1098478</v>
      </c>
      <c r="K155" s="116">
        <f t="shared" si="14"/>
        <v>1673477</v>
      </c>
      <c r="L155" s="116">
        <f t="shared" si="14"/>
        <v>1098477</v>
      </c>
      <c r="M155" s="116">
        <f t="shared" si="14"/>
        <v>1098474</v>
      </c>
      <c r="N155" s="116">
        <f t="shared" si="14"/>
        <v>1123477</v>
      </c>
      <c r="O155" s="5">
        <f>SUM(O125+O141+O150)</f>
        <v>14381729</v>
      </c>
      <c r="P155" s="125"/>
      <c r="Q155" s="126"/>
    </row>
    <row r="156" spans="1:17">
      <c r="A156" s="24" t="s">
        <v>299</v>
      </c>
      <c r="B156" s="24" t="s">
        <v>300</v>
      </c>
      <c r="C156" s="128"/>
      <c r="D156" s="128"/>
      <c r="E156" s="128"/>
      <c r="F156" s="128"/>
      <c r="G156" s="128">
        <v>21388727</v>
      </c>
      <c r="H156" s="128"/>
      <c r="I156" s="128"/>
      <c r="J156" s="128"/>
      <c r="K156" s="128"/>
      <c r="L156" s="128"/>
      <c r="M156" s="128"/>
      <c r="N156" s="128"/>
      <c r="O156" s="5">
        <v>21388727</v>
      </c>
      <c r="P156" s="125"/>
      <c r="Q156" s="126"/>
    </row>
    <row r="157" spans="1:17" s="16" customFormat="1" hidden="1">
      <c r="A157" s="119" t="s">
        <v>301</v>
      </c>
      <c r="B157" s="118" t="s">
        <v>302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"/>
      <c r="P157" s="125"/>
      <c r="Q157" s="126"/>
    </row>
    <row r="158" spans="1:17" s="16" customFormat="1" hidden="1">
      <c r="A158" s="55" t="s">
        <v>303</v>
      </c>
      <c r="B158" s="118" t="s">
        <v>304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"/>
      <c r="P158" s="125"/>
      <c r="Q158" s="126"/>
    </row>
    <row r="159" spans="1:17" s="117" customFormat="1" ht="19.5" customHeight="1">
      <c r="A159" s="99" t="s">
        <v>305</v>
      </c>
      <c r="B159" s="96" t="s">
        <v>114</v>
      </c>
      <c r="C159" s="94">
        <f>SUM(C156)</f>
        <v>0</v>
      </c>
      <c r="D159" s="94">
        <f t="shared" ref="D159:N159" si="15">SUM(D156)</f>
        <v>0</v>
      </c>
      <c r="E159" s="94">
        <f t="shared" si="15"/>
        <v>0</v>
      </c>
      <c r="F159" s="94">
        <f t="shared" si="15"/>
        <v>0</v>
      </c>
      <c r="G159" s="94">
        <f t="shared" si="15"/>
        <v>21388727</v>
      </c>
      <c r="H159" s="94">
        <f t="shared" si="15"/>
        <v>0</v>
      </c>
      <c r="I159" s="94">
        <f t="shared" si="15"/>
        <v>0</v>
      </c>
      <c r="J159" s="94">
        <f t="shared" si="15"/>
        <v>0</v>
      </c>
      <c r="K159" s="94">
        <f t="shared" si="15"/>
        <v>0</v>
      </c>
      <c r="L159" s="94">
        <f t="shared" si="15"/>
        <v>0</v>
      </c>
      <c r="M159" s="94">
        <f t="shared" si="15"/>
        <v>0</v>
      </c>
      <c r="N159" s="94">
        <f t="shared" si="15"/>
        <v>0</v>
      </c>
      <c r="O159" s="95">
        <f>SUM(O156:O158)</f>
        <v>21388727</v>
      </c>
      <c r="P159" s="125"/>
      <c r="Q159" s="126"/>
    </row>
    <row r="160" spans="1:17" s="117" customFormat="1" ht="21" customHeight="1">
      <c r="A160" s="121" t="s">
        <v>18</v>
      </c>
      <c r="B160" s="121"/>
      <c r="C160" s="116">
        <f>SUM(C155+C159)</f>
        <v>1098478</v>
      </c>
      <c r="D160" s="116">
        <f t="shared" ref="D160:N160" si="16">SUM(D155+D159)</f>
        <v>1098478</v>
      </c>
      <c r="E160" s="116">
        <f t="shared" si="16"/>
        <v>1673478</v>
      </c>
      <c r="F160" s="116">
        <f t="shared" si="16"/>
        <v>1098478</v>
      </c>
      <c r="G160" s="116">
        <f t="shared" si="16"/>
        <v>22487205</v>
      </c>
      <c r="H160" s="116">
        <f t="shared" si="16"/>
        <v>1123478</v>
      </c>
      <c r="I160" s="116">
        <f t="shared" si="16"/>
        <v>1098478</v>
      </c>
      <c r="J160" s="116">
        <f t="shared" si="16"/>
        <v>1098478</v>
      </c>
      <c r="K160" s="116">
        <f t="shared" si="16"/>
        <v>1673477</v>
      </c>
      <c r="L160" s="116">
        <f t="shared" si="16"/>
        <v>1098477</v>
      </c>
      <c r="M160" s="116">
        <f t="shared" si="16"/>
        <v>1098474</v>
      </c>
      <c r="N160" s="116">
        <f t="shared" si="16"/>
        <v>1123477</v>
      </c>
      <c r="O160" s="5">
        <f>SUM(O155:O156)</f>
        <v>35770456</v>
      </c>
      <c r="P160" s="125"/>
      <c r="Q160" s="126"/>
    </row>
    <row r="161" spans="1:17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126"/>
      <c r="P161" s="81"/>
      <c r="Q161" s="81"/>
    </row>
    <row r="162" spans="1:17">
      <c r="A162" s="153">
        <v>2</v>
      </c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81"/>
      <c r="Q162" s="81"/>
    </row>
    <row r="163" spans="1:17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126"/>
      <c r="P163" s="81"/>
      <c r="Q163" s="81"/>
    </row>
    <row r="164" spans="1:17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126"/>
      <c r="P164" s="81"/>
      <c r="Q164" s="81"/>
    </row>
    <row r="165" spans="1:17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126"/>
      <c r="P165" s="81"/>
      <c r="Q165" s="81"/>
    </row>
    <row r="166" spans="1:17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126"/>
      <c r="P166" s="81"/>
      <c r="Q166" s="81"/>
    </row>
    <row r="167" spans="1:17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126"/>
      <c r="P167" s="81"/>
      <c r="Q167" s="81"/>
    </row>
    <row r="168" spans="1:17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126"/>
      <c r="P168" s="81"/>
      <c r="Q168" s="81"/>
    </row>
    <row r="169" spans="1:17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126"/>
      <c r="P169" s="81"/>
      <c r="Q169" s="81"/>
    </row>
    <row r="170" spans="1:17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126"/>
      <c r="P170" s="81"/>
      <c r="Q170" s="81"/>
    </row>
    <row r="171" spans="1:17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126"/>
      <c r="P171" s="81"/>
      <c r="Q171" s="81"/>
    </row>
    <row r="172" spans="1:17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126"/>
      <c r="P172" s="81"/>
      <c r="Q172" s="81"/>
    </row>
    <row r="173" spans="1:17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126"/>
      <c r="P173" s="81"/>
      <c r="Q173" s="81"/>
    </row>
  </sheetData>
  <mergeCells count="5">
    <mergeCell ref="A1:O1"/>
    <mergeCell ref="A2:O2"/>
    <mergeCell ref="A3:O3"/>
    <mergeCell ref="A100:O100"/>
    <mergeCell ref="A162:O1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Kiemelt ei. </vt:lpstr>
      <vt:lpstr>Kiadások működési, felhalmozási</vt:lpstr>
      <vt:lpstr>Bevételek működési, felhalmozás</vt:lpstr>
      <vt:lpstr>tartalék</vt:lpstr>
      <vt:lpstr>felhalsználási ütem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dcterms:created xsi:type="dcterms:W3CDTF">2017-10-13T06:27:45Z</dcterms:created>
  <dcterms:modified xsi:type="dcterms:W3CDTF">2017-10-16T06:19:15Z</dcterms:modified>
</cp:coreProperties>
</file>