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 firstSheet="1"/>
  </bookViews>
  <sheets>
    <sheet name="Kiemelt kiadások és bevételek" sheetId="1" r:id="rId1"/>
    <sheet name="Kiadások (működési, felhalm.)" sheetId="2" r:id="rId2"/>
    <sheet name="Bevételek (működési,felhalm.)" sheetId="3" r:id="rId3"/>
    <sheet name="Létszám" sheetId="4" r:id="rId4"/>
    <sheet name="Beruházás, felújítás" sheetId="5" r:id="rId5"/>
    <sheet name="Tartalék" sheetId="6" r:id="rId6"/>
    <sheet name="Szociális" sheetId="7" r:id="rId7"/>
    <sheet name="Adott támogatás" sheetId="8" r:id="rId8"/>
    <sheet name="Helyi adók" sheetId="9" r:id="rId9"/>
    <sheet name="Közvetett támogatás" sheetId="10" r:id="rId10"/>
    <sheet name="Felhaszn.ütemterv" sheetId="11" r:id="rId11"/>
  </sheets>
  <calcPr calcId="125725"/>
</workbook>
</file>

<file path=xl/calcChain.xml><?xml version="1.0" encoding="utf-8"?>
<calcChain xmlns="http://schemas.openxmlformats.org/spreadsheetml/2006/main">
  <c r="O155" i="11"/>
  <c r="N155"/>
  <c r="M155"/>
  <c r="L155"/>
  <c r="K155"/>
  <c r="J155"/>
  <c r="I155"/>
  <c r="H155"/>
  <c r="G155"/>
  <c r="F155"/>
  <c r="E155"/>
  <c r="D155"/>
  <c r="C155"/>
  <c r="O146"/>
  <c r="N146"/>
  <c r="M146"/>
  <c r="L146"/>
  <c r="K146"/>
  <c r="J146"/>
  <c r="I146"/>
  <c r="H146"/>
  <c r="G146"/>
  <c r="F146"/>
  <c r="E146"/>
  <c r="D146"/>
  <c r="C146"/>
  <c r="O137"/>
  <c r="O151" s="1"/>
  <c r="O156" s="1"/>
  <c r="N137"/>
  <c r="M137"/>
  <c r="M151" s="1"/>
  <c r="M156" s="1"/>
  <c r="L137"/>
  <c r="L151" s="1"/>
  <c r="L156" s="1"/>
  <c r="K137"/>
  <c r="K151" s="1"/>
  <c r="K156" s="1"/>
  <c r="J137"/>
  <c r="I137"/>
  <c r="I151" s="1"/>
  <c r="I156" s="1"/>
  <c r="H137"/>
  <c r="H151" s="1"/>
  <c r="H156" s="1"/>
  <c r="G137"/>
  <c r="G151" s="1"/>
  <c r="G156" s="1"/>
  <c r="F137"/>
  <c r="E137"/>
  <c r="E151" s="1"/>
  <c r="E156" s="1"/>
  <c r="D137"/>
  <c r="D151" s="1"/>
  <c r="D156" s="1"/>
  <c r="C137"/>
  <c r="C151" s="1"/>
  <c r="C156" s="1"/>
  <c r="O120"/>
  <c r="O119"/>
  <c r="O68"/>
  <c r="O69" s="1"/>
  <c r="N68"/>
  <c r="M68"/>
  <c r="L68"/>
  <c r="K68"/>
  <c r="J68"/>
  <c r="I68"/>
  <c r="H68"/>
  <c r="G68"/>
  <c r="F68"/>
  <c r="E68"/>
  <c r="D68"/>
  <c r="C68"/>
  <c r="O59"/>
  <c r="N59"/>
  <c r="M59"/>
  <c r="L59"/>
  <c r="K59"/>
  <c r="K69" s="1"/>
  <c r="J59"/>
  <c r="I59"/>
  <c r="H59"/>
  <c r="G59"/>
  <c r="F59"/>
  <c r="E59"/>
  <c r="D59"/>
  <c r="C59"/>
  <c r="C69" s="1"/>
  <c r="O54"/>
  <c r="N54"/>
  <c r="M54"/>
  <c r="M69" s="1"/>
  <c r="L54"/>
  <c r="K54"/>
  <c r="J54"/>
  <c r="I54"/>
  <c r="I69" s="1"/>
  <c r="H54"/>
  <c r="G54"/>
  <c r="G69" s="1"/>
  <c r="F54"/>
  <c r="E54"/>
  <c r="E69" s="1"/>
  <c r="D54"/>
  <c r="C54"/>
  <c r="O41"/>
  <c r="N41"/>
  <c r="M41"/>
  <c r="L41"/>
  <c r="K41"/>
  <c r="J41"/>
  <c r="I41"/>
  <c r="H41"/>
  <c r="G41"/>
  <c r="F41"/>
  <c r="E41"/>
  <c r="D41"/>
  <c r="C41"/>
  <c r="O28"/>
  <c r="N28"/>
  <c r="M28"/>
  <c r="L28"/>
  <c r="K28"/>
  <c r="J28"/>
  <c r="I28"/>
  <c r="H28"/>
  <c r="G28"/>
  <c r="F28"/>
  <c r="E28"/>
  <c r="D28"/>
  <c r="C28"/>
  <c r="O19"/>
  <c r="N19"/>
  <c r="M19"/>
  <c r="L19"/>
  <c r="K19"/>
  <c r="J19"/>
  <c r="I19"/>
  <c r="H19"/>
  <c r="G19"/>
  <c r="F19"/>
  <c r="E19"/>
  <c r="D19"/>
  <c r="C19"/>
  <c r="N10"/>
  <c r="K10"/>
  <c r="K42" s="1"/>
  <c r="J10"/>
  <c r="F10"/>
  <c r="C10"/>
  <c r="C42" s="1"/>
  <c r="O9"/>
  <c r="O10" s="1"/>
  <c r="O42" s="1"/>
  <c r="N9"/>
  <c r="M9"/>
  <c r="M10" s="1"/>
  <c r="L9"/>
  <c r="L10" s="1"/>
  <c r="L42" s="1"/>
  <c r="K9"/>
  <c r="J9"/>
  <c r="I9"/>
  <c r="I10" s="1"/>
  <c r="H9"/>
  <c r="H10" s="1"/>
  <c r="H42" s="1"/>
  <c r="G9"/>
  <c r="G10" s="1"/>
  <c r="G42" s="1"/>
  <c r="G70" s="1"/>
  <c r="G92" s="1"/>
  <c r="F9"/>
  <c r="E9"/>
  <c r="E10" s="1"/>
  <c r="D9"/>
  <c r="D10" s="1"/>
  <c r="D42" s="1"/>
  <c r="C9"/>
  <c r="E16" i="10"/>
  <c r="D16"/>
  <c r="C16"/>
  <c r="C27" i="9"/>
  <c r="C15"/>
  <c r="C64" i="8"/>
  <c r="C42"/>
  <c r="C39" i="7"/>
  <c r="C40" s="1"/>
  <c r="C18" i="5"/>
  <c r="C10"/>
  <c r="C14"/>
  <c r="B27" i="1"/>
  <c r="B25"/>
  <c r="B21"/>
  <c r="B19"/>
  <c r="K70" i="11" l="1"/>
  <c r="K92" s="1"/>
  <c r="J42"/>
  <c r="D69"/>
  <c r="H69"/>
  <c r="H70" s="1"/>
  <c r="H92" s="1"/>
  <c r="L69"/>
  <c r="L70" s="1"/>
  <c r="L92" s="1"/>
  <c r="F151"/>
  <c r="F156" s="1"/>
  <c r="J151"/>
  <c r="J156" s="1"/>
  <c r="N151"/>
  <c r="N156" s="1"/>
  <c r="C70"/>
  <c r="C92" s="1"/>
  <c r="E42"/>
  <c r="E70" s="1"/>
  <c r="E92" s="1"/>
  <c r="I42"/>
  <c r="I70" s="1"/>
  <c r="I92" s="1"/>
  <c r="M42"/>
  <c r="M70" s="1"/>
  <c r="M92" s="1"/>
  <c r="F42"/>
  <c r="F70" s="1"/>
  <c r="F92" s="1"/>
  <c r="N42"/>
  <c r="F69"/>
  <c r="J69"/>
  <c r="N69"/>
  <c r="O92"/>
  <c r="O70"/>
  <c r="D70"/>
  <c r="D92" s="1"/>
  <c r="N70" l="1"/>
  <c r="N92" s="1"/>
  <c r="J70"/>
  <c r="J92" s="1"/>
</calcChain>
</file>

<file path=xl/sharedStrings.xml><?xml version="1.0" encoding="utf-8"?>
<sst xmlns="http://schemas.openxmlformats.org/spreadsheetml/2006/main" count="727" uniqueCount="444">
  <si>
    <t>Az egységes rovatrend szerint a kiemelt kiadási és bevételi jogcímek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</si>
  <si>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</si>
  <si>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</si>
  <si>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</si>
  <si>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</si>
  <si>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</si>
  <si>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</si>
  <si>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</si>
  <si>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</si>
  <si>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</si>
  <si>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</si>
  <si>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</si>
  <si>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</si>
  <si>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</si>
  <si>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</si>
  <si>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</si>
  <si>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</si>
  <si>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</si>
  <si>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Nemeskér  Község Önkormányzatának  2017. évi költségvetése</t>
  </si>
  <si>
    <t>Rovat megnevezése</t>
  </si>
  <si>
    <t>Rovat-szám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</si>
  <si>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</si>
  <si>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</si>
  <si>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</si>
  <si>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</si>
  <si>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</si>
  <si>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</si>
  <si>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</si>
  <si>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</si>
  <si>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</si>
  <si>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</si>
  <si>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</si>
  <si>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</si>
  <si>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</si>
  <si>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</si>
  <si>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</si>
  <si>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</si>
  <si>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</si>
  <si>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</si>
  <si>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Egyéb működési célú támogatások államháztartáson belülre</t>
  </si>
  <si>
    <t>K506</t>
  </si>
  <si>
    <t>Egyéb működési célú támogatások államháztartáson kívülre</t>
  </si>
  <si>
    <t>K512</t>
  </si>
  <si>
    <t>Tartalékok-általános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</si>
  <si>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</si>
  <si>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</si>
  <si>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</si>
  <si>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</si>
  <si>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</si>
  <si>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</si>
  <si>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</si>
  <si>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</si>
  <si>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</si>
  <si>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</si>
  <si>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</si>
  <si>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</si>
  <si>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</si>
  <si>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</si>
  <si>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</si>
  <si>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</si>
  <si>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</si>
  <si>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</si>
  <si>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</si>
  <si>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</si>
  <si>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 xml:space="preserve">Finanszírozási kiadások </t>
  </si>
  <si>
    <t>K9</t>
  </si>
  <si>
    <t xml:space="preserve">A helyi önkormányzat költségvetési mérlege közgazdasági tagolásban </t>
  </si>
  <si>
    <t>K511</t>
  </si>
  <si>
    <t>Egyéb tárgyi eszköz beszerzés</t>
  </si>
  <si>
    <t>K6041</t>
  </si>
  <si>
    <t>Egyéb  tárgyi eszköz felújítás</t>
  </si>
  <si>
    <t>K731</t>
  </si>
  <si>
    <t>Áh.belüli megelőlegezés visszafizetése</t>
  </si>
  <si>
    <t>K8141</t>
  </si>
  <si>
    <t>Rovat-
szám</t>
  </si>
  <si>
    <t xml:space="preserve">Önkormányzatok működési támogatásai </t>
  </si>
  <si>
    <t>B11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</si>
  <si>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</si>
  <si>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</si>
  <si>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</si>
  <si>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</si>
  <si>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</si>
  <si>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</si>
  <si>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</si>
  <si>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</si>
  <si>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</si>
  <si>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</si>
  <si>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Kamatbevételek</t>
  </si>
  <si>
    <t>B408</t>
  </si>
  <si>
    <t xml:space="preserve">Működési bevételek </t>
  </si>
  <si>
    <t>B4</t>
  </si>
  <si>
    <t xml:space="preserve">Költségvetési bevételek </t>
  </si>
  <si>
    <t>B1-B6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</si>
  <si>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</si>
  <si>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</si>
  <si>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</si>
  <si>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</si>
  <si>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Belföldi finanszírozás bevételei </t>
  </si>
  <si>
    <t>B81</t>
  </si>
  <si>
    <t xml:space="preserve">Finanszírozási bevételek </t>
  </si>
  <si>
    <t>B7-B8</t>
  </si>
  <si>
    <t>Kötelező feladatok</t>
  </si>
  <si>
    <t>Önként vállalt feladat</t>
  </si>
  <si>
    <t>Összesen</t>
  </si>
  <si>
    <t>Kiadások</t>
  </si>
  <si>
    <t>2/1. sz. melléklet a 2/2017.(II.24.)  sz. önkormányzati rendelethez</t>
  </si>
  <si>
    <t>2/2. sz. melléklet a 2/2017.(II.24.)  sz. önkormányzati rendelethez</t>
  </si>
  <si>
    <t>Bevétel</t>
  </si>
  <si>
    <t>Foglalkoztatottak létszáma (fő)</t>
  </si>
  <si>
    <t>MEGNEVEZÉS</t>
  </si>
  <si>
    <t xml:space="preserve">Költségvetési engedélyezett létszámkeret (álláshely) (fő) ÖNKORMÁNYZAT 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</si>
  <si>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</si>
  <si>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</si>
  <si>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</si>
  <si>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</si>
  <si>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</si>
  <si>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</si>
  <si>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</si>
  <si>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</si>
  <si>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</si>
  <si>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</si>
  <si>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</si>
  <si>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</si>
  <si>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</si>
  <si>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</si>
  <si>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</si>
  <si>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</si>
  <si>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</si>
  <si>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</si>
  <si>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</si>
  <si>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</si>
  <si>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</si>
  <si>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</si>
  <si>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</si>
  <si>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</si>
  <si>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</si>
  <si>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</si>
  <si>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</si>
  <si>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 xml:space="preserve">KÖLTSÉGVETÉSI ENGEDÉLYEZETT LÉTSZÁMKERETBE NEM TARTOZÓ FOGLALKOZTATOTTAK LÉTSZÁMA AZ IDŐSZAK VÉGÉN ÖSSZESEN </t>
  </si>
  <si>
    <t xml:space="preserve">3.sz.melléklet az   2 /2017.(II.24.) sz. önkormányzati rendelethez </t>
  </si>
  <si>
    <t>Nemeskér  Község Önkormányzat  2017. évi költségvetése</t>
  </si>
  <si>
    <t>ÖNKORMÁNYZATI ELŐIRÁNYZATOK</t>
  </si>
  <si>
    <t>Immateriális javak beszerzése, létesítése</t>
  </si>
  <si>
    <t>K61</t>
  </si>
  <si>
    <t xml:space="preserve">Ingatlanok beszerzése, létesítése </t>
  </si>
  <si>
    <t>Informatikai eszközök beszerzése, létesítése</t>
  </si>
  <si>
    <t>K63</t>
  </si>
  <si>
    <t>Viziközmű ingatlan beruházás</t>
  </si>
  <si>
    <t>Meglévő részesedések növeléséhez kapcsolódó kiadások</t>
  </si>
  <si>
    <t>K66</t>
  </si>
  <si>
    <t xml:space="preserve">Viziközmű egyéb tárgyi eszköz beszerzés </t>
  </si>
  <si>
    <t xml:space="preserve">Útfelújítás </t>
  </si>
  <si>
    <t>K711</t>
  </si>
  <si>
    <t>Víziközmű ingatlanfelújítás</t>
  </si>
  <si>
    <t>Informatikai eszközök felújítása</t>
  </si>
  <si>
    <t>K72</t>
  </si>
  <si>
    <t xml:space="preserve">4.sz.melléklet az    2/2017.(II.24 .) sz. önkormányzati rendelethez </t>
  </si>
  <si>
    <t>Nemeskér Község Önkormányzat  2017. évi költségvetése</t>
  </si>
  <si>
    <t>KÖLTSÉGVETÉSI SZERV</t>
  </si>
  <si>
    <t>Általános tartalékok</t>
  </si>
  <si>
    <t>Céltartalékok-</t>
  </si>
  <si>
    <t xml:space="preserve">5.sz.melléklet az    2 /2017.(II.24.) sz. önkormányzati rendelethez </t>
  </si>
  <si>
    <t xml:space="preserve">Beruházások és felújítások </t>
  </si>
  <si>
    <t xml:space="preserve">Általános- és céltartalékok </t>
  </si>
  <si>
    <t>Megnevezés</t>
  </si>
  <si>
    <t>eredeti ei.</t>
  </si>
  <si>
    <t>mozgáskorlátozottak közlekedési támogatása</t>
  </si>
  <si>
    <t>K44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</si>
  <si>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</si>
  <si>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</si>
  <si>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</si>
  <si>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</si>
  <si>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</si>
  <si>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</si>
  <si>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</si>
  <si>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>K45</t>
  </si>
  <si>
    <t xml:space="preserve">Foglalkoztatással, munkanélküliséggel kapcsolatos ellátások </t>
  </si>
  <si>
    <t>hozzájárulás a lakossági energiaköltségekhez</t>
  </si>
  <si>
    <t>K46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</si>
  <si>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</si>
  <si>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</si>
  <si>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</si>
  <si>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</si>
  <si>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</si>
  <si>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</si>
  <si>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</si>
  <si>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K47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</si>
  <si>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</si>
  <si>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</si>
  <si>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</si>
  <si>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</si>
  <si>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</si>
  <si>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</si>
  <si>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</si>
  <si>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</si>
  <si>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</si>
  <si>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</si>
  <si>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</si>
  <si>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</si>
  <si>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</si>
  <si>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</si>
  <si>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</si>
  <si>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6.sz.melléklet az   2 /2017.(II.24.) önkormányzati rendelethez</t>
  </si>
  <si>
    <t xml:space="preserve">Lakosságnak juttatott támogatások, szociális, rászorultsági jellegű ellátások </t>
  </si>
  <si>
    <t>Nemeskér Község Önkormányzat 2017. évi költségvetése</t>
  </si>
  <si>
    <t>központi költségvetési szervek részére</t>
  </si>
  <si>
    <t>K504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</si>
  <si>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</si>
  <si>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</si>
  <si>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</si>
  <si>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</si>
  <si>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</si>
  <si>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</si>
  <si>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</si>
  <si>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</si>
  <si>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</si>
  <si>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Működési célú visszatérítendő támogatások, kölcsönök nyújtása államháztartáson belülre</t>
  </si>
  <si>
    <t>K505</t>
  </si>
  <si>
    <t xml:space="preserve">Működési célú visszatérítendő támogatások, kölcsönök törlesztése államháztartáson belülre </t>
  </si>
  <si>
    <t>egyházi jogi személyek részére</t>
  </si>
  <si>
    <t>K508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</si>
  <si>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</si>
  <si>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</si>
  <si>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</si>
  <si>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</si>
  <si>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</si>
  <si>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</si>
  <si>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</si>
  <si>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</si>
  <si>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</si>
  <si>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</si>
  <si>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</si>
  <si>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</si>
  <si>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>7.sz.melléklet az  2/2017.(II.24.) önkormányzati rendelethez</t>
  </si>
  <si>
    <t xml:space="preserve">Támogatások, kölcsönök nyújtása és törlesztése </t>
  </si>
  <si>
    <t>Önkormányzat 2014. évi költségvetése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</si>
  <si>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</si>
  <si>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</si>
  <si>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</si>
  <si>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</si>
  <si>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Értékesítési és forgalmi adók 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</si>
  <si>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</si>
  <si>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</si>
  <si>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</si>
  <si>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Gépjárműadók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</si>
  <si>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</si>
  <si>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</si>
  <si>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</si>
  <si>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</si>
  <si>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</si>
  <si>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</si>
  <si>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</si>
  <si>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 xml:space="preserve">ebből: tartózkodás után fizetett idegenforgalmi adó </t>
  </si>
  <si>
    <t>ebből: talajterhelési díj</t>
  </si>
  <si>
    <t>eljárási illetékek</t>
  </si>
  <si>
    <t>B36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</si>
  <si>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</si>
  <si>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</si>
  <si>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</si>
  <si>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</si>
  <si>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</si>
  <si>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</si>
  <si>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</si>
  <si>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</si>
  <si>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</si>
  <si>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Egyéb közhatalmi bevételek </t>
  </si>
  <si>
    <t xml:space="preserve">Helyi adó és egyéb közhatalmi bevételek </t>
  </si>
  <si>
    <t>8.sz.melléklet az    2/2017.(II.27.) önkormányzati rendelethez</t>
  </si>
  <si>
    <t>tervezett elvárt bevétel</t>
  </si>
  <si>
    <t>közvetett támogatás</t>
  </si>
  <si>
    <t>várható bevétel</t>
  </si>
  <si>
    <t>a helyi adónál, gépjárműadónál biztosított kedvezmény, mentesség összege adónemenként</t>
  </si>
  <si>
    <t>B3, B7</t>
  </si>
  <si>
    <t>9. sz.melléklet az   2 /2017.(II.24.) önkormányzati rendelethez</t>
  </si>
  <si>
    <t xml:space="preserve">Közvetett támogatások </t>
  </si>
  <si>
    <t xml:space="preserve">Előirányzat felhasználási terv 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</si>
  <si>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</si>
  <si>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</si>
  <si>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</si>
  <si>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</si>
  <si>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</si>
  <si>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</si>
  <si>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</si>
  <si>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</si>
  <si>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</si>
  <si>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</si>
  <si>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</si>
  <si>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</si>
  <si>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</si>
  <si>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</si>
  <si>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</si>
  <si>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</si>
  <si>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</si>
  <si>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</si>
  <si>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</si>
  <si>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</si>
  <si>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</si>
  <si>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</si>
  <si>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</si>
  <si>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Működési áfa</t>
  </si>
  <si>
    <t>K335</t>
  </si>
  <si>
    <t>Egyéb szolgáltatások</t>
  </si>
  <si>
    <t>K337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</si>
  <si>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</si>
  <si>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</si>
  <si>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</si>
  <si>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</si>
  <si>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</si>
  <si>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</si>
  <si>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</si>
  <si>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</si>
  <si>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</si>
  <si>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</si>
  <si>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</si>
  <si>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</si>
  <si>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</si>
  <si>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</si>
  <si>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</si>
  <si>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</si>
  <si>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</si>
  <si>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</si>
  <si>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</si>
  <si>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Árkiegészítések, ártámogatások</t>
  </si>
  <si>
    <t>K509</t>
  </si>
  <si>
    <t>Kamattámogatások</t>
  </si>
  <si>
    <t>K510</t>
  </si>
  <si>
    <t>Tartalékok-cél</t>
  </si>
  <si>
    <t>Egyéb tárgyi eszközök beszerzése, létesítése</t>
  </si>
  <si>
    <t>K64</t>
  </si>
  <si>
    <t>Részesedések beszerzése</t>
  </si>
  <si>
    <t>K65</t>
  </si>
  <si>
    <t>Ingatlan felújítás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</si>
  <si>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</si>
  <si>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</si>
  <si>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</si>
  <si>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</si>
  <si>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</si>
  <si>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</si>
  <si>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</si>
  <si>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</si>
  <si>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</si>
  <si>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</si>
  <si>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</si>
  <si>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</si>
  <si>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 xml:space="preserve">Egyéb felhalmozási célú támogatások államháztartáson kívülre </t>
  </si>
  <si>
    <t>K88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</si>
  <si>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</si>
  <si>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</si>
  <si>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</si>
  <si>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</si>
  <si>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</si>
  <si>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</si>
  <si>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</si>
  <si>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</si>
  <si>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</si>
  <si>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</si>
  <si>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</si>
  <si>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</si>
  <si>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</si>
  <si>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</si>
  <si>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</si>
  <si>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</si>
  <si>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</si>
  <si>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</si>
  <si>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</si>
  <si>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</si>
  <si>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</si>
  <si>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</si>
  <si>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</si>
  <si>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</si>
  <si>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</si>
  <si>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</si>
  <si>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</si>
  <si>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</si>
  <si>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</si>
  <si>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</si>
  <si>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</si>
  <si>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</si>
  <si>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</si>
  <si>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</si>
  <si>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</si>
  <si>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</si>
  <si>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</si>
  <si>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</si>
  <si>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</si>
  <si>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</si>
  <si>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</si>
  <si>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</si>
  <si>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>Rovat
száma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</si>
  <si>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</si>
  <si>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</si>
  <si>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</si>
  <si>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</si>
  <si>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</si>
  <si>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</si>
  <si>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</si>
  <si>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</si>
  <si>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</si>
  <si>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</si>
  <si>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</si>
  <si>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</si>
  <si>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</si>
  <si>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</si>
  <si>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</si>
  <si>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</si>
  <si>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</si>
  <si>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</si>
  <si>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</si>
  <si>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</si>
  <si>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</si>
  <si>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</si>
  <si>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Fogyasztási adók </t>
  </si>
  <si>
    <t>B352</t>
  </si>
  <si>
    <t xml:space="preserve">Pénzügyi monopóliumok nyereségét terhelő adók </t>
  </si>
  <si>
    <t>B353</t>
  </si>
  <si>
    <t xml:space="preserve">Egyéb áruhasználati és szolgáltatási adók </t>
  </si>
  <si>
    <t>Áru- és készletértékesítés ellenértéke</t>
  </si>
  <si>
    <t>B401</t>
  </si>
  <si>
    <t>Tulajdonosi bevételek</t>
  </si>
  <si>
    <t>B404</t>
  </si>
  <si>
    <t>Általános forgalmi adó visszatérítése</t>
  </si>
  <si>
    <t>B407</t>
  </si>
  <si>
    <t>Egyéb pénzügyi műveletek bevételei</t>
  </si>
  <si>
    <t>B409</t>
  </si>
  <si>
    <t>Egyéb működési bevételek</t>
  </si>
  <si>
    <t>B410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</si>
  <si>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</si>
  <si>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</si>
  <si>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</si>
  <si>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</si>
  <si>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</si>
  <si>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</si>
  <si>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</si>
  <si>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</si>
  <si>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B1-B7</t>
  </si>
  <si>
    <t>Előző év költségvetési maradványának igénybevétele</t>
  </si>
  <si>
    <t>B813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</si>
  <si>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</si>
  <si>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</si>
  <si>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</si>
  <si>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</si>
  <si>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Finansízrozási bevételek</t>
  </si>
  <si>
    <t>10. sz.  melléklet az    2/2017./(II.24.)  önkormányzati rendelethez</t>
  </si>
  <si>
    <t xml:space="preserve">1. sz. melléklet az  2/2017.(II.24.) sz. önkormányzati rendelethez </t>
  </si>
</sst>
</file>

<file path=xl/styles.xml><?xml version="1.0" encoding="utf-8"?>
<styleSheet xmlns="http://schemas.openxmlformats.org/spreadsheetml/2006/main">
  <numFmts count="4">
    <numFmt numFmtId="164" formatCode="\ ##########"/>
    <numFmt numFmtId="165" formatCode="0__"/>
    <numFmt numFmtId="166" formatCode="#&quot; &quot;?/2"/>
    <numFmt numFmtId="167" formatCode="[$-40E]yyyy/\ mmmm;@"/>
  </numFmts>
  <fonts count="38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i/>
      <sz val="10"/>
      <color indexed="4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83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3" fontId="1" fillId="0" borderId="1" xfId="0" applyNumberFormat="1" applyFont="1" applyBorder="1"/>
    <xf numFmtId="3" fontId="5" fillId="0" borderId="1" xfId="0" applyNumberFormat="1" applyFont="1" applyBorder="1"/>
    <xf numFmtId="0" fontId="18" fillId="0" borderId="0" xfId="0" applyFont="1" applyAlignment="1">
      <alignment vertical="center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17" fillId="4" borderId="0" xfId="0" applyFont="1" applyFill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11" fillId="4" borderId="1" xfId="0" applyFont="1" applyFill="1" applyBorder="1"/>
    <xf numFmtId="164" fontId="16" fillId="4" borderId="1" xfId="0" applyNumberFormat="1" applyFont="1" applyFill="1" applyBorder="1" applyAlignment="1">
      <alignment vertical="center"/>
    </xf>
    <xf numFmtId="3" fontId="16" fillId="4" borderId="1" xfId="0" applyNumberFormat="1" applyFont="1" applyFill="1" applyBorder="1"/>
    <xf numFmtId="165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164" fontId="1" fillId="4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0" fontId="2" fillId="4" borderId="0" xfId="0" applyFont="1" applyFill="1" applyBorder="1"/>
    <xf numFmtId="3" fontId="5" fillId="4" borderId="0" xfId="0" applyNumberFormat="1" applyFont="1" applyFill="1" applyBorder="1"/>
    <xf numFmtId="3" fontId="17" fillId="4" borderId="1" xfId="0" applyNumberFormat="1" applyFont="1" applyFill="1" applyBorder="1"/>
    <xf numFmtId="3" fontId="18" fillId="4" borderId="1" xfId="0" applyNumberFormat="1" applyFont="1" applyFill="1" applyBorder="1"/>
    <xf numFmtId="0" fontId="16" fillId="4" borderId="1" xfId="0" applyFont="1" applyFill="1" applyBorder="1" applyAlignment="1">
      <alignment horizontal="left" vertical="center"/>
    </xf>
    <xf numFmtId="3" fontId="19" fillId="4" borderId="1" xfId="0" applyNumberFormat="1" applyFont="1" applyFill="1" applyBorder="1"/>
    <xf numFmtId="0" fontId="1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3" fontId="18" fillId="4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0" fontId="17" fillId="0" borderId="0" xfId="0" applyFont="1"/>
    <xf numFmtId="0" fontId="17" fillId="0" borderId="1" xfId="0" applyFont="1" applyBorder="1"/>
    <xf numFmtId="3" fontId="17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/>
    <xf numFmtId="0" fontId="1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6" fillId="0" borderId="0" xfId="0" applyFont="1" applyAlignment="1"/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1" fillId="0" borderId="0" xfId="0" applyFont="1"/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3" fontId="28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29" fillId="0" borderId="1" xfId="0" applyNumberFormat="1" applyFont="1" applyBorder="1"/>
    <xf numFmtId="0" fontId="7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/>
    <xf numFmtId="3" fontId="5" fillId="0" borderId="1" xfId="0" applyNumberFormat="1" applyFont="1" applyBorder="1" applyAlignment="1">
      <alignment vertical="center" wrapText="1"/>
    </xf>
    <xf numFmtId="0" fontId="18" fillId="0" borderId="0" xfId="0" applyFont="1"/>
    <xf numFmtId="167" fontId="33" fillId="0" borderId="1" xfId="0" applyNumberFormat="1" applyFont="1" applyBorder="1" applyAlignment="1">
      <alignment horizontal="center"/>
    </xf>
    <xf numFmtId="167" fontId="34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164" fontId="5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/>
    <xf numFmtId="0" fontId="5" fillId="6" borderId="1" xfId="0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vertical="center"/>
    </xf>
    <xf numFmtId="3" fontId="7" fillId="6" borderId="1" xfId="0" applyNumberFormat="1" applyFont="1" applyFill="1" applyBorder="1"/>
    <xf numFmtId="3" fontId="5" fillId="6" borderId="1" xfId="0" applyNumberFormat="1" applyFont="1" applyFill="1" applyBorder="1"/>
    <xf numFmtId="0" fontId="5" fillId="6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16" fillId="4" borderId="1" xfId="0" applyFont="1" applyFill="1" applyBorder="1"/>
    <xf numFmtId="3" fontId="36" fillId="4" borderId="1" xfId="0" applyNumberFormat="1" applyFont="1" applyFill="1" applyBorder="1"/>
    <xf numFmtId="3" fontId="16" fillId="0" borderId="1" xfId="0" applyNumberFormat="1" applyFont="1" applyBorder="1"/>
    <xf numFmtId="0" fontId="19" fillId="4" borderId="0" xfId="0" applyFont="1" applyFill="1"/>
    <xf numFmtId="165" fontId="1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vertical="center"/>
    </xf>
    <xf numFmtId="3" fontId="8" fillId="0" borderId="3" xfId="0" applyNumberFormat="1" applyFont="1" applyBorder="1"/>
    <xf numFmtId="165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/>
    <xf numFmtId="167" fontId="8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3" fontId="7" fillId="4" borderId="1" xfId="0" applyNumberFormat="1" applyFont="1" applyFill="1" applyBorder="1"/>
    <xf numFmtId="0" fontId="18" fillId="4" borderId="0" xfId="0" applyFont="1" applyFill="1"/>
    <xf numFmtId="0" fontId="3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/>
    <xf numFmtId="0" fontId="35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5" fillId="4" borderId="0" xfId="0" applyFont="1" applyFill="1" applyBorder="1"/>
    <xf numFmtId="3" fontId="5" fillId="0" borderId="0" xfId="0" applyNumberFormat="1" applyFont="1" applyBorder="1"/>
    <xf numFmtId="3" fontId="5" fillId="4" borderId="0" xfId="0" applyNumberFormat="1" applyFont="1" applyFill="1"/>
    <xf numFmtId="3" fontId="5" fillId="0" borderId="0" xfId="0" applyNumberFormat="1" applyFont="1"/>
    <xf numFmtId="0" fontId="5" fillId="0" borderId="0" xfId="0" applyFont="1"/>
    <xf numFmtId="0" fontId="37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4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1" fillId="4" borderId="2" xfId="0" applyFont="1" applyFill="1" applyBorder="1" applyAlignment="1"/>
    <xf numFmtId="0" fontId="0" fillId="0" borderId="2" xfId="0" applyBorder="1" applyAlignment="1"/>
    <xf numFmtId="0" fontId="3" fillId="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166" fontId="2" fillId="4" borderId="2" xfId="0" applyNumberFormat="1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2" fontId="17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7"/>
  <sheetViews>
    <sheetView tabSelected="1" workbookViewId="0">
      <selection activeCell="F13" sqref="F13"/>
    </sheetView>
  </sheetViews>
  <sheetFormatPr defaultRowHeight="15"/>
  <cols>
    <col min="1" max="1" width="61.140625" customWidth="1"/>
    <col min="2" max="2" width="17" style="7" customWidth="1"/>
  </cols>
  <sheetData>
    <row r="3" spans="1:2">
      <c r="A3" s="153" t="s">
        <v>443</v>
      </c>
      <c r="B3" s="153"/>
    </row>
    <row r="4" spans="1:2" ht="15.75">
      <c r="A4" s="154" t="s">
        <v>18</v>
      </c>
      <c r="B4" s="155"/>
    </row>
    <row r="5" spans="1:2" ht="15.75">
      <c r="A5" s="156" t="s">
        <v>0</v>
      </c>
      <c r="B5" s="155"/>
    </row>
    <row r="10" spans="1:2" ht="23.25" customHeight="1">
      <c r="A10" s="6"/>
      <c r="B10" s="8"/>
    </row>
    <row r="11" spans="1:2">
      <c r="A11" s="1" t="s">
        <v>1</v>
      </c>
      <c r="B11" s="4">
        <v>2592204</v>
      </c>
    </row>
    <row r="12" spans="1:2">
      <c r="A12" s="1" t="s">
        <v>2</v>
      </c>
      <c r="B12" s="4">
        <v>712031</v>
      </c>
    </row>
    <row r="13" spans="1:2">
      <c r="A13" s="1" t="s">
        <v>3</v>
      </c>
      <c r="B13" s="4">
        <v>4455170</v>
      </c>
    </row>
    <row r="14" spans="1:2">
      <c r="A14" s="1" t="s">
        <v>4</v>
      </c>
      <c r="B14" s="4">
        <v>1270000</v>
      </c>
    </row>
    <row r="15" spans="1:2">
      <c r="A15" s="1" t="s">
        <v>5</v>
      </c>
      <c r="B15" s="4">
        <v>10415960</v>
      </c>
    </row>
    <row r="16" spans="1:2">
      <c r="A16" s="1" t="s">
        <v>6</v>
      </c>
      <c r="B16" s="4">
        <v>11452783</v>
      </c>
    </row>
    <row r="17" spans="1:2">
      <c r="A17" s="1" t="s">
        <v>7</v>
      </c>
      <c r="B17" s="4">
        <v>3530000</v>
      </c>
    </row>
    <row r="18" spans="1:2">
      <c r="A18" s="1" t="s">
        <v>8</v>
      </c>
      <c r="B18" s="4">
        <v>200000</v>
      </c>
    </row>
    <row r="19" spans="1:2">
      <c r="A19" s="2" t="s">
        <v>9</v>
      </c>
      <c r="B19" s="5">
        <f>SUM(B11:B18)</f>
        <v>34628148</v>
      </c>
    </row>
    <row r="20" spans="1:2">
      <c r="A20" s="2" t="s">
        <v>10</v>
      </c>
      <c r="B20" s="5">
        <v>480715</v>
      </c>
    </row>
    <row r="21" spans="1:2">
      <c r="A21" s="3" t="s">
        <v>11</v>
      </c>
      <c r="B21" s="5">
        <f>SUM(B19:B20)</f>
        <v>35108863</v>
      </c>
    </row>
    <row r="22" spans="1:2">
      <c r="A22" s="1" t="s">
        <v>12</v>
      </c>
      <c r="B22" s="4">
        <v>12017866</v>
      </c>
    </row>
    <row r="23" spans="1:2">
      <c r="A23" s="1" t="s">
        <v>13</v>
      </c>
      <c r="B23" s="4">
        <v>1100000</v>
      </c>
    </row>
    <row r="24" spans="1:2">
      <c r="A24" s="1" t="s">
        <v>14</v>
      </c>
      <c r="B24" s="4">
        <v>602270</v>
      </c>
    </row>
    <row r="25" spans="1:2">
      <c r="A25" s="2" t="s">
        <v>15</v>
      </c>
      <c r="B25" s="5">
        <f>SUM(B22:B24)</f>
        <v>13720136</v>
      </c>
    </row>
    <row r="26" spans="1:2">
      <c r="A26" s="2" t="s">
        <v>16</v>
      </c>
      <c r="B26" s="5">
        <v>21388727</v>
      </c>
    </row>
    <row r="27" spans="1:2">
      <c r="A27" s="3" t="s">
        <v>17</v>
      </c>
      <c r="B27" s="5">
        <f>SUM(B25:B26)</f>
        <v>35108863</v>
      </c>
    </row>
  </sheetData>
  <mergeCells count="3"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6"/>
  <sheetViews>
    <sheetView workbookViewId="0">
      <selection activeCell="O14" sqref="O14"/>
    </sheetView>
  </sheetViews>
  <sheetFormatPr defaultRowHeight="15"/>
  <cols>
    <col min="1" max="1" width="40" style="64" customWidth="1"/>
    <col min="2" max="2" width="12.28515625" style="64" customWidth="1"/>
    <col min="3" max="3" width="12.42578125" style="7" customWidth="1"/>
    <col min="4" max="4" width="12.7109375" style="7" customWidth="1"/>
    <col min="5" max="5" width="12.85546875" style="7" customWidth="1"/>
    <col min="6" max="256" width="9.140625" style="64"/>
    <col min="257" max="257" width="40" style="64" customWidth="1"/>
    <col min="258" max="258" width="12.28515625" style="64" customWidth="1"/>
    <col min="259" max="259" width="12.42578125" style="64" customWidth="1"/>
    <col min="260" max="260" width="12.7109375" style="64" customWidth="1"/>
    <col min="261" max="261" width="12.85546875" style="64" customWidth="1"/>
    <col min="262" max="512" width="9.140625" style="64"/>
    <col min="513" max="513" width="40" style="64" customWidth="1"/>
    <col min="514" max="514" width="12.28515625" style="64" customWidth="1"/>
    <col min="515" max="515" width="12.42578125" style="64" customWidth="1"/>
    <col min="516" max="516" width="12.7109375" style="64" customWidth="1"/>
    <col min="517" max="517" width="12.85546875" style="64" customWidth="1"/>
    <col min="518" max="768" width="9.140625" style="64"/>
    <col min="769" max="769" width="40" style="64" customWidth="1"/>
    <col min="770" max="770" width="12.28515625" style="64" customWidth="1"/>
    <col min="771" max="771" width="12.42578125" style="64" customWidth="1"/>
    <col min="772" max="772" width="12.7109375" style="64" customWidth="1"/>
    <col min="773" max="773" width="12.85546875" style="64" customWidth="1"/>
    <col min="774" max="1024" width="9.140625" style="64"/>
    <col min="1025" max="1025" width="40" style="64" customWidth="1"/>
    <col min="1026" max="1026" width="12.28515625" style="64" customWidth="1"/>
    <col min="1027" max="1027" width="12.42578125" style="64" customWidth="1"/>
    <col min="1028" max="1028" width="12.7109375" style="64" customWidth="1"/>
    <col min="1029" max="1029" width="12.85546875" style="64" customWidth="1"/>
    <col min="1030" max="1280" width="9.140625" style="64"/>
    <col min="1281" max="1281" width="40" style="64" customWidth="1"/>
    <col min="1282" max="1282" width="12.28515625" style="64" customWidth="1"/>
    <col min="1283" max="1283" width="12.42578125" style="64" customWidth="1"/>
    <col min="1284" max="1284" width="12.7109375" style="64" customWidth="1"/>
    <col min="1285" max="1285" width="12.85546875" style="64" customWidth="1"/>
    <col min="1286" max="1536" width="9.140625" style="64"/>
    <col min="1537" max="1537" width="40" style="64" customWidth="1"/>
    <col min="1538" max="1538" width="12.28515625" style="64" customWidth="1"/>
    <col min="1539" max="1539" width="12.42578125" style="64" customWidth="1"/>
    <col min="1540" max="1540" width="12.7109375" style="64" customWidth="1"/>
    <col min="1541" max="1541" width="12.85546875" style="64" customWidth="1"/>
    <col min="1542" max="1792" width="9.140625" style="64"/>
    <col min="1793" max="1793" width="40" style="64" customWidth="1"/>
    <col min="1794" max="1794" width="12.28515625" style="64" customWidth="1"/>
    <col min="1795" max="1795" width="12.42578125" style="64" customWidth="1"/>
    <col min="1796" max="1796" width="12.7109375" style="64" customWidth="1"/>
    <col min="1797" max="1797" width="12.85546875" style="64" customWidth="1"/>
    <col min="1798" max="2048" width="9.140625" style="64"/>
    <col min="2049" max="2049" width="40" style="64" customWidth="1"/>
    <col min="2050" max="2050" width="12.28515625" style="64" customWidth="1"/>
    <col min="2051" max="2051" width="12.42578125" style="64" customWidth="1"/>
    <col min="2052" max="2052" width="12.7109375" style="64" customWidth="1"/>
    <col min="2053" max="2053" width="12.85546875" style="64" customWidth="1"/>
    <col min="2054" max="2304" width="9.140625" style="64"/>
    <col min="2305" max="2305" width="40" style="64" customWidth="1"/>
    <col min="2306" max="2306" width="12.28515625" style="64" customWidth="1"/>
    <col min="2307" max="2307" width="12.42578125" style="64" customWidth="1"/>
    <col min="2308" max="2308" width="12.7109375" style="64" customWidth="1"/>
    <col min="2309" max="2309" width="12.85546875" style="64" customWidth="1"/>
    <col min="2310" max="2560" width="9.140625" style="64"/>
    <col min="2561" max="2561" width="40" style="64" customWidth="1"/>
    <col min="2562" max="2562" width="12.28515625" style="64" customWidth="1"/>
    <col min="2563" max="2563" width="12.42578125" style="64" customWidth="1"/>
    <col min="2564" max="2564" width="12.7109375" style="64" customWidth="1"/>
    <col min="2565" max="2565" width="12.85546875" style="64" customWidth="1"/>
    <col min="2566" max="2816" width="9.140625" style="64"/>
    <col min="2817" max="2817" width="40" style="64" customWidth="1"/>
    <col min="2818" max="2818" width="12.28515625" style="64" customWidth="1"/>
    <col min="2819" max="2819" width="12.42578125" style="64" customWidth="1"/>
    <col min="2820" max="2820" width="12.7109375" style="64" customWidth="1"/>
    <col min="2821" max="2821" width="12.85546875" style="64" customWidth="1"/>
    <col min="2822" max="3072" width="9.140625" style="64"/>
    <col min="3073" max="3073" width="40" style="64" customWidth="1"/>
    <col min="3074" max="3074" width="12.28515625" style="64" customWidth="1"/>
    <col min="3075" max="3075" width="12.42578125" style="64" customWidth="1"/>
    <col min="3076" max="3076" width="12.7109375" style="64" customWidth="1"/>
    <col min="3077" max="3077" width="12.85546875" style="64" customWidth="1"/>
    <col min="3078" max="3328" width="9.140625" style="64"/>
    <col min="3329" max="3329" width="40" style="64" customWidth="1"/>
    <col min="3330" max="3330" width="12.28515625" style="64" customWidth="1"/>
    <col min="3331" max="3331" width="12.42578125" style="64" customWidth="1"/>
    <col min="3332" max="3332" width="12.7109375" style="64" customWidth="1"/>
    <col min="3333" max="3333" width="12.85546875" style="64" customWidth="1"/>
    <col min="3334" max="3584" width="9.140625" style="64"/>
    <col min="3585" max="3585" width="40" style="64" customWidth="1"/>
    <col min="3586" max="3586" width="12.28515625" style="64" customWidth="1"/>
    <col min="3587" max="3587" width="12.42578125" style="64" customWidth="1"/>
    <col min="3588" max="3588" width="12.7109375" style="64" customWidth="1"/>
    <col min="3589" max="3589" width="12.85546875" style="64" customWidth="1"/>
    <col min="3590" max="3840" width="9.140625" style="64"/>
    <col min="3841" max="3841" width="40" style="64" customWidth="1"/>
    <col min="3842" max="3842" width="12.28515625" style="64" customWidth="1"/>
    <col min="3843" max="3843" width="12.42578125" style="64" customWidth="1"/>
    <col min="3844" max="3844" width="12.7109375" style="64" customWidth="1"/>
    <col min="3845" max="3845" width="12.85546875" style="64" customWidth="1"/>
    <col min="3846" max="4096" width="9.140625" style="64"/>
    <col min="4097" max="4097" width="40" style="64" customWidth="1"/>
    <col min="4098" max="4098" width="12.28515625" style="64" customWidth="1"/>
    <col min="4099" max="4099" width="12.42578125" style="64" customWidth="1"/>
    <col min="4100" max="4100" width="12.7109375" style="64" customWidth="1"/>
    <col min="4101" max="4101" width="12.85546875" style="64" customWidth="1"/>
    <col min="4102" max="4352" width="9.140625" style="64"/>
    <col min="4353" max="4353" width="40" style="64" customWidth="1"/>
    <col min="4354" max="4354" width="12.28515625" style="64" customWidth="1"/>
    <col min="4355" max="4355" width="12.42578125" style="64" customWidth="1"/>
    <col min="4356" max="4356" width="12.7109375" style="64" customWidth="1"/>
    <col min="4357" max="4357" width="12.85546875" style="64" customWidth="1"/>
    <col min="4358" max="4608" width="9.140625" style="64"/>
    <col min="4609" max="4609" width="40" style="64" customWidth="1"/>
    <col min="4610" max="4610" width="12.28515625" style="64" customWidth="1"/>
    <col min="4611" max="4611" width="12.42578125" style="64" customWidth="1"/>
    <col min="4612" max="4612" width="12.7109375" style="64" customWidth="1"/>
    <col min="4613" max="4613" width="12.85546875" style="64" customWidth="1"/>
    <col min="4614" max="4864" width="9.140625" style="64"/>
    <col min="4865" max="4865" width="40" style="64" customWidth="1"/>
    <col min="4866" max="4866" width="12.28515625" style="64" customWidth="1"/>
    <col min="4867" max="4867" width="12.42578125" style="64" customWidth="1"/>
    <col min="4868" max="4868" width="12.7109375" style="64" customWidth="1"/>
    <col min="4869" max="4869" width="12.85546875" style="64" customWidth="1"/>
    <col min="4870" max="5120" width="9.140625" style="64"/>
    <col min="5121" max="5121" width="40" style="64" customWidth="1"/>
    <col min="5122" max="5122" width="12.28515625" style="64" customWidth="1"/>
    <col min="5123" max="5123" width="12.42578125" style="64" customWidth="1"/>
    <col min="5124" max="5124" width="12.7109375" style="64" customWidth="1"/>
    <col min="5125" max="5125" width="12.85546875" style="64" customWidth="1"/>
    <col min="5126" max="5376" width="9.140625" style="64"/>
    <col min="5377" max="5377" width="40" style="64" customWidth="1"/>
    <col min="5378" max="5378" width="12.28515625" style="64" customWidth="1"/>
    <col min="5379" max="5379" width="12.42578125" style="64" customWidth="1"/>
    <col min="5380" max="5380" width="12.7109375" style="64" customWidth="1"/>
    <col min="5381" max="5381" width="12.85546875" style="64" customWidth="1"/>
    <col min="5382" max="5632" width="9.140625" style="64"/>
    <col min="5633" max="5633" width="40" style="64" customWidth="1"/>
    <col min="5634" max="5634" width="12.28515625" style="64" customWidth="1"/>
    <col min="5635" max="5635" width="12.42578125" style="64" customWidth="1"/>
    <col min="5636" max="5636" width="12.7109375" style="64" customWidth="1"/>
    <col min="5637" max="5637" width="12.85546875" style="64" customWidth="1"/>
    <col min="5638" max="5888" width="9.140625" style="64"/>
    <col min="5889" max="5889" width="40" style="64" customWidth="1"/>
    <col min="5890" max="5890" width="12.28515625" style="64" customWidth="1"/>
    <col min="5891" max="5891" width="12.42578125" style="64" customWidth="1"/>
    <col min="5892" max="5892" width="12.7109375" style="64" customWidth="1"/>
    <col min="5893" max="5893" width="12.85546875" style="64" customWidth="1"/>
    <col min="5894" max="6144" width="9.140625" style="64"/>
    <col min="6145" max="6145" width="40" style="64" customWidth="1"/>
    <col min="6146" max="6146" width="12.28515625" style="64" customWidth="1"/>
    <col min="6147" max="6147" width="12.42578125" style="64" customWidth="1"/>
    <col min="6148" max="6148" width="12.7109375" style="64" customWidth="1"/>
    <col min="6149" max="6149" width="12.85546875" style="64" customWidth="1"/>
    <col min="6150" max="6400" width="9.140625" style="64"/>
    <col min="6401" max="6401" width="40" style="64" customWidth="1"/>
    <col min="6402" max="6402" width="12.28515625" style="64" customWidth="1"/>
    <col min="6403" max="6403" width="12.42578125" style="64" customWidth="1"/>
    <col min="6404" max="6404" width="12.7109375" style="64" customWidth="1"/>
    <col min="6405" max="6405" width="12.85546875" style="64" customWidth="1"/>
    <col min="6406" max="6656" width="9.140625" style="64"/>
    <col min="6657" max="6657" width="40" style="64" customWidth="1"/>
    <col min="6658" max="6658" width="12.28515625" style="64" customWidth="1"/>
    <col min="6659" max="6659" width="12.42578125" style="64" customWidth="1"/>
    <col min="6660" max="6660" width="12.7109375" style="64" customWidth="1"/>
    <col min="6661" max="6661" width="12.85546875" style="64" customWidth="1"/>
    <col min="6662" max="6912" width="9.140625" style="64"/>
    <col min="6913" max="6913" width="40" style="64" customWidth="1"/>
    <col min="6914" max="6914" width="12.28515625" style="64" customWidth="1"/>
    <col min="6915" max="6915" width="12.42578125" style="64" customWidth="1"/>
    <col min="6916" max="6916" width="12.7109375" style="64" customWidth="1"/>
    <col min="6917" max="6917" width="12.85546875" style="64" customWidth="1"/>
    <col min="6918" max="7168" width="9.140625" style="64"/>
    <col min="7169" max="7169" width="40" style="64" customWidth="1"/>
    <col min="7170" max="7170" width="12.28515625" style="64" customWidth="1"/>
    <col min="7171" max="7171" width="12.42578125" style="64" customWidth="1"/>
    <col min="7172" max="7172" width="12.7109375" style="64" customWidth="1"/>
    <col min="7173" max="7173" width="12.85546875" style="64" customWidth="1"/>
    <col min="7174" max="7424" width="9.140625" style="64"/>
    <col min="7425" max="7425" width="40" style="64" customWidth="1"/>
    <col min="7426" max="7426" width="12.28515625" style="64" customWidth="1"/>
    <col min="7427" max="7427" width="12.42578125" style="64" customWidth="1"/>
    <col min="7428" max="7428" width="12.7109375" style="64" customWidth="1"/>
    <col min="7429" max="7429" width="12.85546875" style="64" customWidth="1"/>
    <col min="7430" max="7680" width="9.140625" style="64"/>
    <col min="7681" max="7681" width="40" style="64" customWidth="1"/>
    <col min="7682" max="7682" width="12.28515625" style="64" customWidth="1"/>
    <col min="7683" max="7683" width="12.42578125" style="64" customWidth="1"/>
    <col min="7684" max="7684" width="12.7109375" style="64" customWidth="1"/>
    <col min="7685" max="7685" width="12.85546875" style="64" customWidth="1"/>
    <col min="7686" max="7936" width="9.140625" style="64"/>
    <col min="7937" max="7937" width="40" style="64" customWidth="1"/>
    <col min="7938" max="7938" width="12.28515625" style="64" customWidth="1"/>
    <col min="7939" max="7939" width="12.42578125" style="64" customWidth="1"/>
    <col min="7940" max="7940" width="12.7109375" style="64" customWidth="1"/>
    <col min="7941" max="7941" width="12.85546875" style="64" customWidth="1"/>
    <col min="7942" max="8192" width="9.140625" style="64"/>
    <col min="8193" max="8193" width="40" style="64" customWidth="1"/>
    <col min="8194" max="8194" width="12.28515625" style="64" customWidth="1"/>
    <col min="8195" max="8195" width="12.42578125" style="64" customWidth="1"/>
    <col min="8196" max="8196" width="12.7109375" style="64" customWidth="1"/>
    <col min="8197" max="8197" width="12.85546875" style="64" customWidth="1"/>
    <col min="8198" max="8448" width="9.140625" style="64"/>
    <col min="8449" max="8449" width="40" style="64" customWidth="1"/>
    <col min="8450" max="8450" width="12.28515625" style="64" customWidth="1"/>
    <col min="8451" max="8451" width="12.42578125" style="64" customWidth="1"/>
    <col min="8452" max="8452" width="12.7109375" style="64" customWidth="1"/>
    <col min="8453" max="8453" width="12.85546875" style="64" customWidth="1"/>
    <col min="8454" max="8704" width="9.140625" style="64"/>
    <col min="8705" max="8705" width="40" style="64" customWidth="1"/>
    <col min="8706" max="8706" width="12.28515625" style="64" customWidth="1"/>
    <col min="8707" max="8707" width="12.42578125" style="64" customWidth="1"/>
    <col min="8708" max="8708" width="12.7109375" style="64" customWidth="1"/>
    <col min="8709" max="8709" width="12.85546875" style="64" customWidth="1"/>
    <col min="8710" max="8960" width="9.140625" style="64"/>
    <col min="8961" max="8961" width="40" style="64" customWidth="1"/>
    <col min="8962" max="8962" width="12.28515625" style="64" customWidth="1"/>
    <col min="8963" max="8963" width="12.42578125" style="64" customWidth="1"/>
    <col min="8964" max="8964" width="12.7109375" style="64" customWidth="1"/>
    <col min="8965" max="8965" width="12.85546875" style="64" customWidth="1"/>
    <col min="8966" max="9216" width="9.140625" style="64"/>
    <col min="9217" max="9217" width="40" style="64" customWidth="1"/>
    <col min="9218" max="9218" width="12.28515625" style="64" customWidth="1"/>
    <col min="9219" max="9219" width="12.42578125" style="64" customWidth="1"/>
    <col min="9220" max="9220" width="12.7109375" style="64" customWidth="1"/>
    <col min="9221" max="9221" width="12.85546875" style="64" customWidth="1"/>
    <col min="9222" max="9472" width="9.140625" style="64"/>
    <col min="9473" max="9473" width="40" style="64" customWidth="1"/>
    <col min="9474" max="9474" width="12.28515625" style="64" customWidth="1"/>
    <col min="9475" max="9475" width="12.42578125" style="64" customWidth="1"/>
    <col min="9476" max="9476" width="12.7109375" style="64" customWidth="1"/>
    <col min="9477" max="9477" width="12.85546875" style="64" customWidth="1"/>
    <col min="9478" max="9728" width="9.140625" style="64"/>
    <col min="9729" max="9729" width="40" style="64" customWidth="1"/>
    <col min="9730" max="9730" width="12.28515625" style="64" customWidth="1"/>
    <col min="9731" max="9731" width="12.42578125" style="64" customWidth="1"/>
    <col min="9732" max="9732" width="12.7109375" style="64" customWidth="1"/>
    <col min="9733" max="9733" width="12.85546875" style="64" customWidth="1"/>
    <col min="9734" max="9984" width="9.140625" style="64"/>
    <col min="9985" max="9985" width="40" style="64" customWidth="1"/>
    <col min="9986" max="9986" width="12.28515625" style="64" customWidth="1"/>
    <col min="9987" max="9987" width="12.42578125" style="64" customWidth="1"/>
    <col min="9988" max="9988" width="12.7109375" style="64" customWidth="1"/>
    <col min="9989" max="9989" width="12.85546875" style="64" customWidth="1"/>
    <col min="9990" max="10240" width="9.140625" style="64"/>
    <col min="10241" max="10241" width="40" style="64" customWidth="1"/>
    <col min="10242" max="10242" width="12.28515625" style="64" customWidth="1"/>
    <col min="10243" max="10243" width="12.42578125" style="64" customWidth="1"/>
    <col min="10244" max="10244" width="12.7109375" style="64" customWidth="1"/>
    <col min="10245" max="10245" width="12.85546875" style="64" customWidth="1"/>
    <col min="10246" max="10496" width="9.140625" style="64"/>
    <col min="10497" max="10497" width="40" style="64" customWidth="1"/>
    <col min="10498" max="10498" width="12.28515625" style="64" customWidth="1"/>
    <col min="10499" max="10499" width="12.42578125" style="64" customWidth="1"/>
    <col min="10500" max="10500" width="12.7109375" style="64" customWidth="1"/>
    <col min="10501" max="10501" width="12.85546875" style="64" customWidth="1"/>
    <col min="10502" max="10752" width="9.140625" style="64"/>
    <col min="10753" max="10753" width="40" style="64" customWidth="1"/>
    <col min="10754" max="10754" width="12.28515625" style="64" customWidth="1"/>
    <col min="10755" max="10755" width="12.42578125" style="64" customWidth="1"/>
    <col min="10756" max="10756" width="12.7109375" style="64" customWidth="1"/>
    <col min="10757" max="10757" width="12.85546875" style="64" customWidth="1"/>
    <col min="10758" max="11008" width="9.140625" style="64"/>
    <col min="11009" max="11009" width="40" style="64" customWidth="1"/>
    <col min="11010" max="11010" width="12.28515625" style="64" customWidth="1"/>
    <col min="11011" max="11011" width="12.42578125" style="64" customWidth="1"/>
    <col min="11012" max="11012" width="12.7109375" style="64" customWidth="1"/>
    <col min="11013" max="11013" width="12.85546875" style="64" customWidth="1"/>
    <col min="11014" max="11264" width="9.140625" style="64"/>
    <col min="11265" max="11265" width="40" style="64" customWidth="1"/>
    <col min="11266" max="11266" width="12.28515625" style="64" customWidth="1"/>
    <col min="11267" max="11267" width="12.42578125" style="64" customWidth="1"/>
    <col min="11268" max="11268" width="12.7109375" style="64" customWidth="1"/>
    <col min="11269" max="11269" width="12.85546875" style="64" customWidth="1"/>
    <col min="11270" max="11520" width="9.140625" style="64"/>
    <col min="11521" max="11521" width="40" style="64" customWidth="1"/>
    <col min="11522" max="11522" width="12.28515625" style="64" customWidth="1"/>
    <col min="11523" max="11523" width="12.42578125" style="64" customWidth="1"/>
    <col min="11524" max="11524" width="12.7109375" style="64" customWidth="1"/>
    <col min="11525" max="11525" width="12.85546875" style="64" customWidth="1"/>
    <col min="11526" max="11776" width="9.140625" style="64"/>
    <col min="11777" max="11777" width="40" style="64" customWidth="1"/>
    <col min="11778" max="11778" width="12.28515625" style="64" customWidth="1"/>
    <col min="11779" max="11779" width="12.42578125" style="64" customWidth="1"/>
    <col min="11780" max="11780" width="12.7109375" style="64" customWidth="1"/>
    <col min="11781" max="11781" width="12.85546875" style="64" customWidth="1"/>
    <col min="11782" max="12032" width="9.140625" style="64"/>
    <col min="12033" max="12033" width="40" style="64" customWidth="1"/>
    <col min="12034" max="12034" width="12.28515625" style="64" customWidth="1"/>
    <col min="12035" max="12035" width="12.42578125" style="64" customWidth="1"/>
    <col min="12036" max="12036" width="12.7109375" style="64" customWidth="1"/>
    <col min="12037" max="12037" width="12.85546875" style="64" customWidth="1"/>
    <col min="12038" max="12288" width="9.140625" style="64"/>
    <col min="12289" max="12289" width="40" style="64" customWidth="1"/>
    <col min="12290" max="12290" width="12.28515625" style="64" customWidth="1"/>
    <col min="12291" max="12291" width="12.42578125" style="64" customWidth="1"/>
    <col min="12292" max="12292" width="12.7109375" style="64" customWidth="1"/>
    <col min="12293" max="12293" width="12.85546875" style="64" customWidth="1"/>
    <col min="12294" max="12544" width="9.140625" style="64"/>
    <col min="12545" max="12545" width="40" style="64" customWidth="1"/>
    <col min="12546" max="12546" width="12.28515625" style="64" customWidth="1"/>
    <col min="12547" max="12547" width="12.42578125" style="64" customWidth="1"/>
    <col min="12548" max="12548" width="12.7109375" style="64" customWidth="1"/>
    <col min="12549" max="12549" width="12.85546875" style="64" customWidth="1"/>
    <col min="12550" max="12800" width="9.140625" style="64"/>
    <col min="12801" max="12801" width="40" style="64" customWidth="1"/>
    <col min="12802" max="12802" width="12.28515625" style="64" customWidth="1"/>
    <col min="12803" max="12803" width="12.42578125" style="64" customWidth="1"/>
    <col min="12804" max="12804" width="12.7109375" style="64" customWidth="1"/>
    <col min="12805" max="12805" width="12.85546875" style="64" customWidth="1"/>
    <col min="12806" max="13056" width="9.140625" style="64"/>
    <col min="13057" max="13057" width="40" style="64" customWidth="1"/>
    <col min="13058" max="13058" width="12.28515625" style="64" customWidth="1"/>
    <col min="13059" max="13059" width="12.42578125" style="64" customWidth="1"/>
    <col min="13060" max="13060" width="12.7109375" style="64" customWidth="1"/>
    <col min="13061" max="13061" width="12.85546875" style="64" customWidth="1"/>
    <col min="13062" max="13312" width="9.140625" style="64"/>
    <col min="13313" max="13313" width="40" style="64" customWidth="1"/>
    <col min="13314" max="13314" width="12.28515625" style="64" customWidth="1"/>
    <col min="13315" max="13315" width="12.42578125" style="64" customWidth="1"/>
    <col min="13316" max="13316" width="12.7109375" style="64" customWidth="1"/>
    <col min="13317" max="13317" width="12.85546875" style="64" customWidth="1"/>
    <col min="13318" max="13568" width="9.140625" style="64"/>
    <col min="13569" max="13569" width="40" style="64" customWidth="1"/>
    <col min="13570" max="13570" width="12.28515625" style="64" customWidth="1"/>
    <col min="13571" max="13571" width="12.42578125" style="64" customWidth="1"/>
    <col min="13572" max="13572" width="12.7109375" style="64" customWidth="1"/>
    <col min="13573" max="13573" width="12.85546875" style="64" customWidth="1"/>
    <col min="13574" max="13824" width="9.140625" style="64"/>
    <col min="13825" max="13825" width="40" style="64" customWidth="1"/>
    <col min="13826" max="13826" width="12.28515625" style="64" customWidth="1"/>
    <col min="13827" max="13827" width="12.42578125" style="64" customWidth="1"/>
    <col min="13828" max="13828" width="12.7109375" style="64" customWidth="1"/>
    <col min="13829" max="13829" width="12.85546875" style="64" customWidth="1"/>
    <col min="13830" max="14080" width="9.140625" style="64"/>
    <col min="14081" max="14081" width="40" style="64" customWidth="1"/>
    <col min="14082" max="14082" width="12.28515625" style="64" customWidth="1"/>
    <col min="14083" max="14083" width="12.42578125" style="64" customWidth="1"/>
    <col min="14084" max="14084" width="12.7109375" style="64" customWidth="1"/>
    <col min="14085" max="14085" width="12.85546875" style="64" customWidth="1"/>
    <col min="14086" max="14336" width="9.140625" style="64"/>
    <col min="14337" max="14337" width="40" style="64" customWidth="1"/>
    <col min="14338" max="14338" width="12.28515625" style="64" customWidth="1"/>
    <col min="14339" max="14339" width="12.42578125" style="64" customWidth="1"/>
    <col min="14340" max="14340" width="12.7109375" style="64" customWidth="1"/>
    <col min="14341" max="14341" width="12.85546875" style="64" customWidth="1"/>
    <col min="14342" max="14592" width="9.140625" style="64"/>
    <col min="14593" max="14593" width="40" style="64" customWidth="1"/>
    <col min="14594" max="14594" width="12.28515625" style="64" customWidth="1"/>
    <col min="14595" max="14595" width="12.42578125" style="64" customWidth="1"/>
    <col min="14596" max="14596" width="12.7109375" style="64" customWidth="1"/>
    <col min="14597" max="14597" width="12.85546875" style="64" customWidth="1"/>
    <col min="14598" max="14848" width="9.140625" style="64"/>
    <col min="14849" max="14849" width="40" style="64" customWidth="1"/>
    <col min="14850" max="14850" width="12.28515625" style="64" customWidth="1"/>
    <col min="14851" max="14851" width="12.42578125" style="64" customWidth="1"/>
    <col min="14852" max="14852" width="12.7109375" style="64" customWidth="1"/>
    <col min="14853" max="14853" width="12.85546875" style="64" customWidth="1"/>
    <col min="14854" max="15104" width="9.140625" style="64"/>
    <col min="15105" max="15105" width="40" style="64" customWidth="1"/>
    <col min="15106" max="15106" width="12.28515625" style="64" customWidth="1"/>
    <col min="15107" max="15107" width="12.42578125" style="64" customWidth="1"/>
    <col min="15108" max="15108" width="12.7109375" style="64" customWidth="1"/>
    <col min="15109" max="15109" width="12.85546875" style="64" customWidth="1"/>
    <col min="15110" max="15360" width="9.140625" style="64"/>
    <col min="15361" max="15361" width="40" style="64" customWidth="1"/>
    <col min="15362" max="15362" width="12.28515625" style="64" customWidth="1"/>
    <col min="15363" max="15363" width="12.42578125" style="64" customWidth="1"/>
    <col min="15364" max="15364" width="12.7109375" style="64" customWidth="1"/>
    <col min="15365" max="15365" width="12.85546875" style="64" customWidth="1"/>
    <col min="15366" max="15616" width="9.140625" style="64"/>
    <col min="15617" max="15617" width="40" style="64" customWidth="1"/>
    <col min="15618" max="15618" width="12.28515625" style="64" customWidth="1"/>
    <col min="15619" max="15619" width="12.42578125" style="64" customWidth="1"/>
    <col min="15620" max="15620" width="12.7109375" style="64" customWidth="1"/>
    <col min="15621" max="15621" width="12.85546875" style="64" customWidth="1"/>
    <col min="15622" max="15872" width="9.140625" style="64"/>
    <col min="15873" max="15873" width="40" style="64" customWidth="1"/>
    <col min="15874" max="15874" width="12.28515625" style="64" customWidth="1"/>
    <col min="15875" max="15875" width="12.42578125" style="64" customWidth="1"/>
    <col min="15876" max="15876" width="12.7109375" style="64" customWidth="1"/>
    <col min="15877" max="15877" width="12.85546875" style="64" customWidth="1"/>
    <col min="15878" max="16128" width="9.140625" style="64"/>
    <col min="16129" max="16129" width="40" style="64" customWidth="1"/>
    <col min="16130" max="16130" width="12.28515625" style="64" customWidth="1"/>
    <col min="16131" max="16131" width="12.42578125" style="64" customWidth="1"/>
    <col min="16132" max="16132" width="12.7109375" style="64" customWidth="1"/>
    <col min="16133" max="16133" width="12.85546875" style="64" customWidth="1"/>
    <col min="16134" max="16384" width="9.140625" style="64"/>
  </cols>
  <sheetData>
    <row r="3" spans="1:5">
      <c r="A3" s="153" t="s">
        <v>273</v>
      </c>
      <c r="B3" s="153"/>
      <c r="C3" s="153"/>
      <c r="D3" s="159"/>
      <c r="E3" s="159"/>
    </row>
    <row r="4" spans="1:5">
      <c r="A4" s="176" t="s">
        <v>204</v>
      </c>
      <c r="B4" s="153"/>
      <c r="C4" s="153"/>
      <c r="D4" s="153"/>
      <c r="E4" s="153"/>
    </row>
    <row r="5" spans="1:5">
      <c r="A5" s="177" t="s">
        <v>274</v>
      </c>
      <c r="B5" s="153"/>
      <c r="C5" s="153"/>
      <c r="D5" s="153"/>
      <c r="E5" s="153"/>
    </row>
    <row r="6" spans="1:5">
      <c r="A6" s="99"/>
      <c r="B6" s="67"/>
      <c r="C6" s="78"/>
      <c r="D6" s="78"/>
      <c r="E6" s="78"/>
    </row>
    <row r="7" spans="1:5">
      <c r="A7" s="99"/>
      <c r="B7" s="67"/>
      <c r="C7" s="78"/>
      <c r="D7" s="78"/>
      <c r="E7" s="78"/>
    </row>
    <row r="8" spans="1:5">
      <c r="A8" s="99"/>
      <c r="B8" s="67"/>
      <c r="C8" s="78"/>
      <c r="D8" s="78"/>
      <c r="E8" s="78"/>
    </row>
    <row r="9" spans="1:5">
      <c r="A9" s="99"/>
      <c r="B9" s="67"/>
      <c r="C9" s="78"/>
      <c r="D9" s="78"/>
      <c r="E9" s="78"/>
    </row>
    <row r="10" spans="1:5">
      <c r="A10" s="99"/>
      <c r="B10" s="67"/>
      <c r="C10" s="78"/>
      <c r="D10" s="78"/>
      <c r="E10" s="78"/>
    </row>
    <row r="11" spans="1:5">
      <c r="A11" s="86"/>
      <c r="B11" s="86"/>
      <c r="C11" s="107"/>
      <c r="D11" s="107"/>
      <c r="E11" s="107"/>
    </row>
    <row r="12" spans="1:5">
      <c r="A12" s="86"/>
      <c r="B12" s="86"/>
      <c r="C12" s="107"/>
      <c r="D12" s="107"/>
      <c r="E12" s="107"/>
    </row>
    <row r="13" spans="1:5" ht="42.75">
      <c r="A13" s="100" t="s">
        <v>19</v>
      </c>
      <c r="B13" s="101" t="s">
        <v>20</v>
      </c>
      <c r="C13" s="108" t="s">
        <v>268</v>
      </c>
      <c r="D13" s="108" t="s">
        <v>269</v>
      </c>
      <c r="E13" s="108" t="s">
        <v>270</v>
      </c>
    </row>
    <row r="14" spans="1:5">
      <c r="A14" s="105" t="s">
        <v>238</v>
      </c>
      <c r="B14" s="105" t="s">
        <v>80</v>
      </c>
      <c r="C14" s="4">
        <v>1224000</v>
      </c>
      <c r="D14" s="4">
        <v>720000</v>
      </c>
      <c r="E14" s="4">
        <v>504000</v>
      </c>
    </row>
    <row r="15" spans="1:5">
      <c r="A15" s="105" t="s">
        <v>244</v>
      </c>
      <c r="B15" s="106" t="s">
        <v>245</v>
      </c>
      <c r="C15" s="4">
        <v>1463642</v>
      </c>
      <c r="D15" s="4">
        <v>0</v>
      </c>
      <c r="E15" s="4">
        <v>1463642</v>
      </c>
    </row>
    <row r="16" spans="1:5" ht="43.5">
      <c r="A16" s="102" t="s">
        <v>271</v>
      </c>
      <c r="B16" s="66" t="s">
        <v>272</v>
      </c>
      <c r="C16" s="5">
        <f>SUM(C14:C15)</f>
        <v>2687642</v>
      </c>
      <c r="D16" s="5">
        <f>SUM(D14:D15)</f>
        <v>720000</v>
      </c>
      <c r="E16" s="5">
        <f>SUM(E14:E15)</f>
        <v>1967642</v>
      </c>
    </row>
  </sheetData>
  <mergeCells count="3">
    <mergeCell ref="A3:E3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69"/>
  <sheetViews>
    <sheetView workbookViewId="0">
      <selection activeCell="R57" sqref="R57"/>
    </sheetView>
  </sheetViews>
  <sheetFormatPr defaultRowHeight="15"/>
  <cols>
    <col min="1" max="1" width="69.5703125" style="50" customWidth="1"/>
    <col min="2" max="2" width="13" style="50" customWidth="1"/>
    <col min="3" max="3" width="10.7109375" style="50" customWidth="1"/>
    <col min="4" max="4" width="11.140625" style="50" customWidth="1"/>
    <col min="5" max="5" width="8.85546875" style="50" bestFit="1" customWidth="1"/>
    <col min="6" max="6" width="9.85546875" style="50" bestFit="1" customWidth="1"/>
    <col min="7" max="7" width="10.140625" style="50" bestFit="1" customWidth="1"/>
    <col min="8" max="9" width="8.85546875" style="50" bestFit="1" customWidth="1"/>
    <col min="10" max="10" width="10" style="50" customWidth="1"/>
    <col min="11" max="11" width="9.5703125" style="50" customWidth="1"/>
    <col min="12" max="12" width="8.85546875" style="50" bestFit="1" customWidth="1"/>
    <col min="13" max="13" width="10.42578125" style="50" customWidth="1"/>
    <col min="14" max="14" width="9.7109375" style="50" customWidth="1"/>
    <col min="15" max="15" width="12.7109375" style="109" customWidth="1"/>
    <col min="16" max="16" width="11.28515625" style="50" bestFit="1" customWidth="1"/>
    <col min="17" max="256" width="9.140625" style="50"/>
    <col min="257" max="257" width="69.5703125" style="50" customWidth="1"/>
    <col min="258" max="258" width="13" style="50" customWidth="1"/>
    <col min="259" max="259" width="10.7109375" style="50" customWidth="1"/>
    <col min="260" max="260" width="11.140625" style="50" customWidth="1"/>
    <col min="261" max="261" width="8.85546875" style="50" bestFit="1" customWidth="1"/>
    <col min="262" max="262" width="9.85546875" style="50" bestFit="1" customWidth="1"/>
    <col min="263" max="263" width="10.140625" style="50" bestFit="1" customWidth="1"/>
    <col min="264" max="265" width="8.85546875" style="50" bestFit="1" customWidth="1"/>
    <col min="266" max="266" width="10" style="50" customWidth="1"/>
    <col min="267" max="267" width="9.5703125" style="50" customWidth="1"/>
    <col min="268" max="268" width="8.85546875" style="50" bestFit="1" customWidth="1"/>
    <col min="269" max="269" width="10.42578125" style="50" customWidth="1"/>
    <col min="270" max="270" width="9.7109375" style="50" customWidth="1"/>
    <col min="271" max="271" width="12.7109375" style="50" customWidth="1"/>
    <col min="272" max="272" width="11.28515625" style="50" bestFit="1" customWidth="1"/>
    <col min="273" max="512" width="9.140625" style="50"/>
    <col min="513" max="513" width="69.5703125" style="50" customWidth="1"/>
    <col min="514" max="514" width="13" style="50" customWidth="1"/>
    <col min="515" max="515" width="10.7109375" style="50" customWidth="1"/>
    <col min="516" max="516" width="11.140625" style="50" customWidth="1"/>
    <col min="517" max="517" width="8.85546875" style="50" bestFit="1" customWidth="1"/>
    <col min="518" max="518" width="9.85546875" style="50" bestFit="1" customWidth="1"/>
    <col min="519" max="519" width="10.140625" style="50" bestFit="1" customWidth="1"/>
    <col min="520" max="521" width="8.85546875" style="50" bestFit="1" customWidth="1"/>
    <col min="522" max="522" width="10" style="50" customWidth="1"/>
    <col min="523" max="523" width="9.5703125" style="50" customWidth="1"/>
    <col min="524" max="524" width="8.85546875" style="50" bestFit="1" customWidth="1"/>
    <col min="525" max="525" width="10.42578125" style="50" customWidth="1"/>
    <col min="526" max="526" width="9.7109375" style="50" customWidth="1"/>
    <col min="527" max="527" width="12.7109375" style="50" customWidth="1"/>
    <col min="528" max="528" width="11.28515625" style="50" bestFit="1" customWidth="1"/>
    <col min="529" max="768" width="9.140625" style="50"/>
    <col min="769" max="769" width="69.5703125" style="50" customWidth="1"/>
    <col min="770" max="770" width="13" style="50" customWidth="1"/>
    <col min="771" max="771" width="10.7109375" style="50" customWidth="1"/>
    <col min="772" max="772" width="11.140625" style="50" customWidth="1"/>
    <col min="773" max="773" width="8.85546875" style="50" bestFit="1" customWidth="1"/>
    <col min="774" max="774" width="9.85546875" style="50" bestFit="1" customWidth="1"/>
    <col min="775" max="775" width="10.140625" style="50" bestFit="1" customWidth="1"/>
    <col min="776" max="777" width="8.85546875" style="50" bestFit="1" customWidth="1"/>
    <col min="778" max="778" width="10" style="50" customWidth="1"/>
    <col min="779" max="779" width="9.5703125" style="50" customWidth="1"/>
    <col min="780" max="780" width="8.85546875" style="50" bestFit="1" customWidth="1"/>
    <col min="781" max="781" width="10.42578125" style="50" customWidth="1"/>
    <col min="782" max="782" width="9.7109375" style="50" customWidth="1"/>
    <col min="783" max="783" width="12.7109375" style="50" customWidth="1"/>
    <col min="784" max="784" width="11.28515625" style="50" bestFit="1" customWidth="1"/>
    <col min="785" max="1024" width="9.140625" style="50"/>
    <col min="1025" max="1025" width="69.5703125" style="50" customWidth="1"/>
    <col min="1026" max="1026" width="13" style="50" customWidth="1"/>
    <col min="1027" max="1027" width="10.7109375" style="50" customWidth="1"/>
    <col min="1028" max="1028" width="11.140625" style="50" customWidth="1"/>
    <col min="1029" max="1029" width="8.85546875" style="50" bestFit="1" customWidth="1"/>
    <col min="1030" max="1030" width="9.85546875" style="50" bestFit="1" customWidth="1"/>
    <col min="1031" max="1031" width="10.140625" style="50" bestFit="1" customWidth="1"/>
    <col min="1032" max="1033" width="8.85546875" style="50" bestFit="1" customWidth="1"/>
    <col min="1034" max="1034" width="10" style="50" customWidth="1"/>
    <col min="1035" max="1035" width="9.5703125" style="50" customWidth="1"/>
    <col min="1036" max="1036" width="8.85546875" style="50" bestFit="1" customWidth="1"/>
    <col min="1037" max="1037" width="10.42578125" style="50" customWidth="1"/>
    <col min="1038" max="1038" width="9.7109375" style="50" customWidth="1"/>
    <col min="1039" max="1039" width="12.7109375" style="50" customWidth="1"/>
    <col min="1040" max="1040" width="11.28515625" style="50" bestFit="1" customWidth="1"/>
    <col min="1041" max="1280" width="9.140625" style="50"/>
    <col min="1281" max="1281" width="69.5703125" style="50" customWidth="1"/>
    <col min="1282" max="1282" width="13" style="50" customWidth="1"/>
    <col min="1283" max="1283" width="10.7109375" style="50" customWidth="1"/>
    <col min="1284" max="1284" width="11.140625" style="50" customWidth="1"/>
    <col min="1285" max="1285" width="8.85546875" style="50" bestFit="1" customWidth="1"/>
    <col min="1286" max="1286" width="9.85546875" style="50" bestFit="1" customWidth="1"/>
    <col min="1287" max="1287" width="10.140625" style="50" bestFit="1" customWidth="1"/>
    <col min="1288" max="1289" width="8.85546875" style="50" bestFit="1" customWidth="1"/>
    <col min="1290" max="1290" width="10" style="50" customWidth="1"/>
    <col min="1291" max="1291" width="9.5703125" style="50" customWidth="1"/>
    <col min="1292" max="1292" width="8.85546875" style="50" bestFit="1" customWidth="1"/>
    <col min="1293" max="1293" width="10.42578125" style="50" customWidth="1"/>
    <col min="1294" max="1294" width="9.7109375" style="50" customWidth="1"/>
    <col min="1295" max="1295" width="12.7109375" style="50" customWidth="1"/>
    <col min="1296" max="1296" width="11.28515625" style="50" bestFit="1" customWidth="1"/>
    <col min="1297" max="1536" width="9.140625" style="50"/>
    <col min="1537" max="1537" width="69.5703125" style="50" customWidth="1"/>
    <col min="1538" max="1538" width="13" style="50" customWidth="1"/>
    <col min="1539" max="1539" width="10.7109375" style="50" customWidth="1"/>
    <col min="1540" max="1540" width="11.140625" style="50" customWidth="1"/>
    <col min="1541" max="1541" width="8.85546875" style="50" bestFit="1" customWidth="1"/>
    <col min="1542" max="1542" width="9.85546875" style="50" bestFit="1" customWidth="1"/>
    <col min="1543" max="1543" width="10.140625" style="50" bestFit="1" customWidth="1"/>
    <col min="1544" max="1545" width="8.85546875" style="50" bestFit="1" customWidth="1"/>
    <col min="1546" max="1546" width="10" style="50" customWidth="1"/>
    <col min="1547" max="1547" width="9.5703125" style="50" customWidth="1"/>
    <col min="1548" max="1548" width="8.85546875" style="50" bestFit="1" customWidth="1"/>
    <col min="1549" max="1549" width="10.42578125" style="50" customWidth="1"/>
    <col min="1550" max="1550" width="9.7109375" style="50" customWidth="1"/>
    <col min="1551" max="1551" width="12.7109375" style="50" customWidth="1"/>
    <col min="1552" max="1552" width="11.28515625" style="50" bestFit="1" customWidth="1"/>
    <col min="1553" max="1792" width="9.140625" style="50"/>
    <col min="1793" max="1793" width="69.5703125" style="50" customWidth="1"/>
    <col min="1794" max="1794" width="13" style="50" customWidth="1"/>
    <col min="1795" max="1795" width="10.7109375" style="50" customWidth="1"/>
    <col min="1796" max="1796" width="11.140625" style="50" customWidth="1"/>
    <col min="1797" max="1797" width="8.85546875" style="50" bestFit="1" customWidth="1"/>
    <col min="1798" max="1798" width="9.85546875" style="50" bestFit="1" customWidth="1"/>
    <col min="1799" max="1799" width="10.140625" style="50" bestFit="1" customWidth="1"/>
    <col min="1800" max="1801" width="8.85546875" style="50" bestFit="1" customWidth="1"/>
    <col min="1802" max="1802" width="10" style="50" customWidth="1"/>
    <col min="1803" max="1803" width="9.5703125" style="50" customWidth="1"/>
    <col min="1804" max="1804" width="8.85546875" style="50" bestFit="1" customWidth="1"/>
    <col min="1805" max="1805" width="10.42578125" style="50" customWidth="1"/>
    <col min="1806" max="1806" width="9.7109375" style="50" customWidth="1"/>
    <col min="1807" max="1807" width="12.7109375" style="50" customWidth="1"/>
    <col min="1808" max="1808" width="11.28515625" style="50" bestFit="1" customWidth="1"/>
    <col min="1809" max="2048" width="9.140625" style="50"/>
    <col min="2049" max="2049" width="69.5703125" style="50" customWidth="1"/>
    <col min="2050" max="2050" width="13" style="50" customWidth="1"/>
    <col min="2051" max="2051" width="10.7109375" style="50" customWidth="1"/>
    <col min="2052" max="2052" width="11.140625" style="50" customWidth="1"/>
    <col min="2053" max="2053" width="8.85546875" style="50" bestFit="1" customWidth="1"/>
    <col min="2054" max="2054" width="9.85546875" style="50" bestFit="1" customWidth="1"/>
    <col min="2055" max="2055" width="10.140625" style="50" bestFit="1" customWidth="1"/>
    <col min="2056" max="2057" width="8.85546875" style="50" bestFit="1" customWidth="1"/>
    <col min="2058" max="2058" width="10" style="50" customWidth="1"/>
    <col min="2059" max="2059" width="9.5703125" style="50" customWidth="1"/>
    <col min="2060" max="2060" width="8.85546875" style="50" bestFit="1" customWidth="1"/>
    <col min="2061" max="2061" width="10.42578125" style="50" customWidth="1"/>
    <col min="2062" max="2062" width="9.7109375" style="50" customWidth="1"/>
    <col min="2063" max="2063" width="12.7109375" style="50" customWidth="1"/>
    <col min="2064" max="2064" width="11.28515625" style="50" bestFit="1" customWidth="1"/>
    <col min="2065" max="2304" width="9.140625" style="50"/>
    <col min="2305" max="2305" width="69.5703125" style="50" customWidth="1"/>
    <col min="2306" max="2306" width="13" style="50" customWidth="1"/>
    <col min="2307" max="2307" width="10.7109375" style="50" customWidth="1"/>
    <col min="2308" max="2308" width="11.140625" style="50" customWidth="1"/>
    <col min="2309" max="2309" width="8.85546875" style="50" bestFit="1" customWidth="1"/>
    <col min="2310" max="2310" width="9.85546875" style="50" bestFit="1" customWidth="1"/>
    <col min="2311" max="2311" width="10.140625" style="50" bestFit="1" customWidth="1"/>
    <col min="2312" max="2313" width="8.85546875" style="50" bestFit="1" customWidth="1"/>
    <col min="2314" max="2314" width="10" style="50" customWidth="1"/>
    <col min="2315" max="2315" width="9.5703125" style="50" customWidth="1"/>
    <col min="2316" max="2316" width="8.85546875" style="50" bestFit="1" customWidth="1"/>
    <col min="2317" max="2317" width="10.42578125" style="50" customWidth="1"/>
    <col min="2318" max="2318" width="9.7109375" style="50" customWidth="1"/>
    <col min="2319" max="2319" width="12.7109375" style="50" customWidth="1"/>
    <col min="2320" max="2320" width="11.28515625" style="50" bestFit="1" customWidth="1"/>
    <col min="2321" max="2560" width="9.140625" style="50"/>
    <col min="2561" max="2561" width="69.5703125" style="50" customWidth="1"/>
    <col min="2562" max="2562" width="13" style="50" customWidth="1"/>
    <col min="2563" max="2563" width="10.7109375" style="50" customWidth="1"/>
    <col min="2564" max="2564" width="11.140625" style="50" customWidth="1"/>
    <col min="2565" max="2565" width="8.85546875" style="50" bestFit="1" customWidth="1"/>
    <col min="2566" max="2566" width="9.85546875" style="50" bestFit="1" customWidth="1"/>
    <col min="2567" max="2567" width="10.140625" style="50" bestFit="1" customWidth="1"/>
    <col min="2568" max="2569" width="8.85546875" style="50" bestFit="1" customWidth="1"/>
    <col min="2570" max="2570" width="10" style="50" customWidth="1"/>
    <col min="2571" max="2571" width="9.5703125" style="50" customWidth="1"/>
    <col min="2572" max="2572" width="8.85546875" style="50" bestFit="1" customWidth="1"/>
    <col min="2573" max="2573" width="10.42578125" style="50" customWidth="1"/>
    <col min="2574" max="2574" width="9.7109375" style="50" customWidth="1"/>
    <col min="2575" max="2575" width="12.7109375" style="50" customWidth="1"/>
    <col min="2576" max="2576" width="11.28515625" style="50" bestFit="1" customWidth="1"/>
    <col min="2577" max="2816" width="9.140625" style="50"/>
    <col min="2817" max="2817" width="69.5703125" style="50" customWidth="1"/>
    <col min="2818" max="2818" width="13" style="50" customWidth="1"/>
    <col min="2819" max="2819" width="10.7109375" style="50" customWidth="1"/>
    <col min="2820" max="2820" width="11.140625" style="50" customWidth="1"/>
    <col min="2821" max="2821" width="8.85546875" style="50" bestFit="1" customWidth="1"/>
    <col min="2822" max="2822" width="9.85546875" style="50" bestFit="1" customWidth="1"/>
    <col min="2823" max="2823" width="10.140625" style="50" bestFit="1" customWidth="1"/>
    <col min="2824" max="2825" width="8.85546875" style="50" bestFit="1" customWidth="1"/>
    <col min="2826" max="2826" width="10" style="50" customWidth="1"/>
    <col min="2827" max="2827" width="9.5703125" style="50" customWidth="1"/>
    <col min="2828" max="2828" width="8.85546875" style="50" bestFit="1" customWidth="1"/>
    <col min="2829" max="2829" width="10.42578125" style="50" customWidth="1"/>
    <col min="2830" max="2830" width="9.7109375" style="50" customWidth="1"/>
    <col min="2831" max="2831" width="12.7109375" style="50" customWidth="1"/>
    <col min="2832" max="2832" width="11.28515625" style="50" bestFit="1" customWidth="1"/>
    <col min="2833" max="3072" width="9.140625" style="50"/>
    <col min="3073" max="3073" width="69.5703125" style="50" customWidth="1"/>
    <col min="3074" max="3074" width="13" style="50" customWidth="1"/>
    <col min="3075" max="3075" width="10.7109375" style="50" customWidth="1"/>
    <col min="3076" max="3076" width="11.140625" style="50" customWidth="1"/>
    <col min="3077" max="3077" width="8.85546875" style="50" bestFit="1" customWidth="1"/>
    <col min="3078" max="3078" width="9.85546875" style="50" bestFit="1" customWidth="1"/>
    <col min="3079" max="3079" width="10.140625" style="50" bestFit="1" customWidth="1"/>
    <col min="3080" max="3081" width="8.85546875" style="50" bestFit="1" customWidth="1"/>
    <col min="3082" max="3082" width="10" style="50" customWidth="1"/>
    <col min="3083" max="3083" width="9.5703125" style="50" customWidth="1"/>
    <col min="3084" max="3084" width="8.85546875" style="50" bestFit="1" customWidth="1"/>
    <col min="3085" max="3085" width="10.42578125" style="50" customWidth="1"/>
    <col min="3086" max="3086" width="9.7109375" style="50" customWidth="1"/>
    <col min="3087" max="3087" width="12.7109375" style="50" customWidth="1"/>
    <col min="3088" max="3088" width="11.28515625" style="50" bestFit="1" customWidth="1"/>
    <col min="3089" max="3328" width="9.140625" style="50"/>
    <col min="3329" max="3329" width="69.5703125" style="50" customWidth="1"/>
    <col min="3330" max="3330" width="13" style="50" customWidth="1"/>
    <col min="3331" max="3331" width="10.7109375" style="50" customWidth="1"/>
    <col min="3332" max="3332" width="11.140625" style="50" customWidth="1"/>
    <col min="3333" max="3333" width="8.85546875" style="50" bestFit="1" customWidth="1"/>
    <col min="3334" max="3334" width="9.85546875" style="50" bestFit="1" customWidth="1"/>
    <col min="3335" max="3335" width="10.140625" style="50" bestFit="1" customWidth="1"/>
    <col min="3336" max="3337" width="8.85546875" style="50" bestFit="1" customWidth="1"/>
    <col min="3338" max="3338" width="10" style="50" customWidth="1"/>
    <col min="3339" max="3339" width="9.5703125" style="50" customWidth="1"/>
    <col min="3340" max="3340" width="8.85546875" style="50" bestFit="1" customWidth="1"/>
    <col min="3341" max="3341" width="10.42578125" style="50" customWidth="1"/>
    <col min="3342" max="3342" width="9.7109375" style="50" customWidth="1"/>
    <col min="3343" max="3343" width="12.7109375" style="50" customWidth="1"/>
    <col min="3344" max="3344" width="11.28515625" style="50" bestFit="1" customWidth="1"/>
    <col min="3345" max="3584" width="9.140625" style="50"/>
    <col min="3585" max="3585" width="69.5703125" style="50" customWidth="1"/>
    <col min="3586" max="3586" width="13" style="50" customWidth="1"/>
    <col min="3587" max="3587" width="10.7109375" style="50" customWidth="1"/>
    <col min="3588" max="3588" width="11.140625" style="50" customWidth="1"/>
    <col min="3589" max="3589" width="8.85546875" style="50" bestFit="1" customWidth="1"/>
    <col min="3590" max="3590" width="9.85546875" style="50" bestFit="1" customWidth="1"/>
    <col min="3591" max="3591" width="10.140625" style="50" bestFit="1" customWidth="1"/>
    <col min="3592" max="3593" width="8.85546875" style="50" bestFit="1" customWidth="1"/>
    <col min="3594" max="3594" width="10" style="50" customWidth="1"/>
    <col min="3595" max="3595" width="9.5703125" style="50" customWidth="1"/>
    <col min="3596" max="3596" width="8.85546875" style="50" bestFit="1" customWidth="1"/>
    <col min="3597" max="3597" width="10.42578125" style="50" customWidth="1"/>
    <col min="3598" max="3598" width="9.7109375" style="50" customWidth="1"/>
    <col min="3599" max="3599" width="12.7109375" style="50" customWidth="1"/>
    <col min="3600" max="3600" width="11.28515625" style="50" bestFit="1" customWidth="1"/>
    <col min="3601" max="3840" width="9.140625" style="50"/>
    <col min="3841" max="3841" width="69.5703125" style="50" customWidth="1"/>
    <col min="3842" max="3842" width="13" style="50" customWidth="1"/>
    <col min="3843" max="3843" width="10.7109375" style="50" customWidth="1"/>
    <col min="3844" max="3844" width="11.140625" style="50" customWidth="1"/>
    <col min="3845" max="3845" width="8.85546875" style="50" bestFit="1" customWidth="1"/>
    <col min="3846" max="3846" width="9.85546875" style="50" bestFit="1" customWidth="1"/>
    <col min="3847" max="3847" width="10.140625" style="50" bestFit="1" customWidth="1"/>
    <col min="3848" max="3849" width="8.85546875" style="50" bestFit="1" customWidth="1"/>
    <col min="3850" max="3850" width="10" style="50" customWidth="1"/>
    <col min="3851" max="3851" width="9.5703125" style="50" customWidth="1"/>
    <col min="3852" max="3852" width="8.85546875" style="50" bestFit="1" customWidth="1"/>
    <col min="3853" max="3853" width="10.42578125" style="50" customWidth="1"/>
    <col min="3854" max="3854" width="9.7109375" style="50" customWidth="1"/>
    <col min="3855" max="3855" width="12.7109375" style="50" customWidth="1"/>
    <col min="3856" max="3856" width="11.28515625" style="50" bestFit="1" customWidth="1"/>
    <col min="3857" max="4096" width="9.140625" style="50"/>
    <col min="4097" max="4097" width="69.5703125" style="50" customWidth="1"/>
    <col min="4098" max="4098" width="13" style="50" customWidth="1"/>
    <col min="4099" max="4099" width="10.7109375" style="50" customWidth="1"/>
    <col min="4100" max="4100" width="11.140625" style="50" customWidth="1"/>
    <col min="4101" max="4101" width="8.85546875" style="50" bestFit="1" customWidth="1"/>
    <col min="4102" max="4102" width="9.85546875" style="50" bestFit="1" customWidth="1"/>
    <col min="4103" max="4103" width="10.140625" style="50" bestFit="1" customWidth="1"/>
    <col min="4104" max="4105" width="8.85546875" style="50" bestFit="1" customWidth="1"/>
    <col min="4106" max="4106" width="10" style="50" customWidth="1"/>
    <col min="4107" max="4107" width="9.5703125" style="50" customWidth="1"/>
    <col min="4108" max="4108" width="8.85546875" style="50" bestFit="1" customWidth="1"/>
    <col min="4109" max="4109" width="10.42578125" style="50" customWidth="1"/>
    <col min="4110" max="4110" width="9.7109375" style="50" customWidth="1"/>
    <col min="4111" max="4111" width="12.7109375" style="50" customWidth="1"/>
    <col min="4112" max="4112" width="11.28515625" style="50" bestFit="1" customWidth="1"/>
    <col min="4113" max="4352" width="9.140625" style="50"/>
    <col min="4353" max="4353" width="69.5703125" style="50" customWidth="1"/>
    <col min="4354" max="4354" width="13" style="50" customWidth="1"/>
    <col min="4355" max="4355" width="10.7109375" style="50" customWidth="1"/>
    <col min="4356" max="4356" width="11.140625" style="50" customWidth="1"/>
    <col min="4357" max="4357" width="8.85546875" style="50" bestFit="1" customWidth="1"/>
    <col min="4358" max="4358" width="9.85546875" style="50" bestFit="1" customWidth="1"/>
    <col min="4359" max="4359" width="10.140625" style="50" bestFit="1" customWidth="1"/>
    <col min="4360" max="4361" width="8.85546875" style="50" bestFit="1" customWidth="1"/>
    <col min="4362" max="4362" width="10" style="50" customWidth="1"/>
    <col min="4363" max="4363" width="9.5703125" style="50" customWidth="1"/>
    <col min="4364" max="4364" width="8.85546875" style="50" bestFit="1" customWidth="1"/>
    <col min="4365" max="4365" width="10.42578125" style="50" customWidth="1"/>
    <col min="4366" max="4366" width="9.7109375" style="50" customWidth="1"/>
    <col min="4367" max="4367" width="12.7109375" style="50" customWidth="1"/>
    <col min="4368" max="4368" width="11.28515625" style="50" bestFit="1" customWidth="1"/>
    <col min="4369" max="4608" width="9.140625" style="50"/>
    <col min="4609" max="4609" width="69.5703125" style="50" customWidth="1"/>
    <col min="4610" max="4610" width="13" style="50" customWidth="1"/>
    <col min="4611" max="4611" width="10.7109375" style="50" customWidth="1"/>
    <col min="4612" max="4612" width="11.140625" style="50" customWidth="1"/>
    <col min="4613" max="4613" width="8.85546875" style="50" bestFit="1" customWidth="1"/>
    <col min="4614" max="4614" width="9.85546875" style="50" bestFit="1" customWidth="1"/>
    <col min="4615" max="4615" width="10.140625" style="50" bestFit="1" customWidth="1"/>
    <col min="4616" max="4617" width="8.85546875" style="50" bestFit="1" customWidth="1"/>
    <col min="4618" max="4618" width="10" style="50" customWidth="1"/>
    <col min="4619" max="4619" width="9.5703125" style="50" customWidth="1"/>
    <col min="4620" max="4620" width="8.85546875" style="50" bestFit="1" customWidth="1"/>
    <col min="4621" max="4621" width="10.42578125" style="50" customWidth="1"/>
    <col min="4622" max="4622" width="9.7109375" style="50" customWidth="1"/>
    <col min="4623" max="4623" width="12.7109375" style="50" customWidth="1"/>
    <col min="4624" max="4624" width="11.28515625" style="50" bestFit="1" customWidth="1"/>
    <col min="4625" max="4864" width="9.140625" style="50"/>
    <col min="4865" max="4865" width="69.5703125" style="50" customWidth="1"/>
    <col min="4866" max="4866" width="13" style="50" customWidth="1"/>
    <col min="4867" max="4867" width="10.7109375" style="50" customWidth="1"/>
    <col min="4868" max="4868" width="11.140625" style="50" customWidth="1"/>
    <col min="4869" max="4869" width="8.85546875" style="50" bestFit="1" customWidth="1"/>
    <col min="4870" max="4870" width="9.85546875" style="50" bestFit="1" customWidth="1"/>
    <col min="4871" max="4871" width="10.140625" style="50" bestFit="1" customWidth="1"/>
    <col min="4872" max="4873" width="8.85546875" style="50" bestFit="1" customWidth="1"/>
    <col min="4874" max="4874" width="10" style="50" customWidth="1"/>
    <col min="4875" max="4875" width="9.5703125" style="50" customWidth="1"/>
    <col min="4876" max="4876" width="8.85546875" style="50" bestFit="1" customWidth="1"/>
    <col min="4877" max="4877" width="10.42578125" style="50" customWidth="1"/>
    <col min="4878" max="4878" width="9.7109375" style="50" customWidth="1"/>
    <col min="4879" max="4879" width="12.7109375" style="50" customWidth="1"/>
    <col min="4880" max="4880" width="11.28515625" style="50" bestFit="1" customWidth="1"/>
    <col min="4881" max="5120" width="9.140625" style="50"/>
    <col min="5121" max="5121" width="69.5703125" style="50" customWidth="1"/>
    <col min="5122" max="5122" width="13" style="50" customWidth="1"/>
    <col min="5123" max="5123" width="10.7109375" style="50" customWidth="1"/>
    <col min="5124" max="5124" width="11.140625" style="50" customWidth="1"/>
    <col min="5125" max="5125" width="8.85546875" style="50" bestFit="1" customWidth="1"/>
    <col min="5126" max="5126" width="9.85546875" style="50" bestFit="1" customWidth="1"/>
    <col min="5127" max="5127" width="10.140625" style="50" bestFit="1" customWidth="1"/>
    <col min="5128" max="5129" width="8.85546875" style="50" bestFit="1" customWidth="1"/>
    <col min="5130" max="5130" width="10" style="50" customWidth="1"/>
    <col min="5131" max="5131" width="9.5703125" style="50" customWidth="1"/>
    <col min="5132" max="5132" width="8.85546875" style="50" bestFit="1" customWidth="1"/>
    <col min="5133" max="5133" width="10.42578125" style="50" customWidth="1"/>
    <col min="5134" max="5134" width="9.7109375" style="50" customWidth="1"/>
    <col min="5135" max="5135" width="12.7109375" style="50" customWidth="1"/>
    <col min="5136" max="5136" width="11.28515625" style="50" bestFit="1" customWidth="1"/>
    <col min="5137" max="5376" width="9.140625" style="50"/>
    <col min="5377" max="5377" width="69.5703125" style="50" customWidth="1"/>
    <col min="5378" max="5378" width="13" style="50" customWidth="1"/>
    <col min="5379" max="5379" width="10.7109375" style="50" customWidth="1"/>
    <col min="5380" max="5380" width="11.140625" style="50" customWidth="1"/>
    <col min="5381" max="5381" width="8.85546875" style="50" bestFit="1" customWidth="1"/>
    <col min="5382" max="5382" width="9.85546875" style="50" bestFit="1" customWidth="1"/>
    <col min="5383" max="5383" width="10.140625" style="50" bestFit="1" customWidth="1"/>
    <col min="5384" max="5385" width="8.85546875" style="50" bestFit="1" customWidth="1"/>
    <col min="5386" max="5386" width="10" style="50" customWidth="1"/>
    <col min="5387" max="5387" width="9.5703125" style="50" customWidth="1"/>
    <col min="5388" max="5388" width="8.85546875" style="50" bestFit="1" customWidth="1"/>
    <col min="5389" max="5389" width="10.42578125" style="50" customWidth="1"/>
    <col min="5390" max="5390" width="9.7109375" style="50" customWidth="1"/>
    <col min="5391" max="5391" width="12.7109375" style="50" customWidth="1"/>
    <col min="5392" max="5392" width="11.28515625" style="50" bestFit="1" customWidth="1"/>
    <col min="5393" max="5632" width="9.140625" style="50"/>
    <col min="5633" max="5633" width="69.5703125" style="50" customWidth="1"/>
    <col min="5634" max="5634" width="13" style="50" customWidth="1"/>
    <col min="5635" max="5635" width="10.7109375" style="50" customWidth="1"/>
    <col min="5636" max="5636" width="11.140625" style="50" customWidth="1"/>
    <col min="5637" max="5637" width="8.85546875" style="50" bestFit="1" customWidth="1"/>
    <col min="5638" max="5638" width="9.85546875" style="50" bestFit="1" customWidth="1"/>
    <col min="5639" max="5639" width="10.140625" style="50" bestFit="1" customWidth="1"/>
    <col min="5640" max="5641" width="8.85546875" style="50" bestFit="1" customWidth="1"/>
    <col min="5642" max="5642" width="10" style="50" customWidth="1"/>
    <col min="5643" max="5643" width="9.5703125" style="50" customWidth="1"/>
    <col min="5644" max="5644" width="8.85546875" style="50" bestFit="1" customWidth="1"/>
    <col min="5645" max="5645" width="10.42578125" style="50" customWidth="1"/>
    <col min="5646" max="5646" width="9.7109375" style="50" customWidth="1"/>
    <col min="5647" max="5647" width="12.7109375" style="50" customWidth="1"/>
    <col min="5648" max="5648" width="11.28515625" style="50" bestFit="1" customWidth="1"/>
    <col min="5649" max="5888" width="9.140625" style="50"/>
    <col min="5889" max="5889" width="69.5703125" style="50" customWidth="1"/>
    <col min="5890" max="5890" width="13" style="50" customWidth="1"/>
    <col min="5891" max="5891" width="10.7109375" style="50" customWidth="1"/>
    <col min="5892" max="5892" width="11.140625" style="50" customWidth="1"/>
    <col min="5893" max="5893" width="8.85546875" style="50" bestFit="1" customWidth="1"/>
    <col min="5894" max="5894" width="9.85546875" style="50" bestFit="1" customWidth="1"/>
    <col min="5895" max="5895" width="10.140625" style="50" bestFit="1" customWidth="1"/>
    <col min="5896" max="5897" width="8.85546875" style="50" bestFit="1" customWidth="1"/>
    <col min="5898" max="5898" width="10" style="50" customWidth="1"/>
    <col min="5899" max="5899" width="9.5703125" style="50" customWidth="1"/>
    <col min="5900" max="5900" width="8.85546875" style="50" bestFit="1" customWidth="1"/>
    <col min="5901" max="5901" width="10.42578125" style="50" customWidth="1"/>
    <col min="5902" max="5902" width="9.7109375" style="50" customWidth="1"/>
    <col min="5903" max="5903" width="12.7109375" style="50" customWidth="1"/>
    <col min="5904" max="5904" width="11.28515625" style="50" bestFit="1" customWidth="1"/>
    <col min="5905" max="6144" width="9.140625" style="50"/>
    <col min="6145" max="6145" width="69.5703125" style="50" customWidth="1"/>
    <col min="6146" max="6146" width="13" style="50" customWidth="1"/>
    <col min="6147" max="6147" width="10.7109375" style="50" customWidth="1"/>
    <col min="6148" max="6148" width="11.140625" style="50" customWidth="1"/>
    <col min="6149" max="6149" width="8.85546875" style="50" bestFit="1" customWidth="1"/>
    <col min="6150" max="6150" width="9.85546875" style="50" bestFit="1" customWidth="1"/>
    <col min="6151" max="6151" width="10.140625" style="50" bestFit="1" customWidth="1"/>
    <col min="6152" max="6153" width="8.85546875" style="50" bestFit="1" customWidth="1"/>
    <col min="6154" max="6154" width="10" style="50" customWidth="1"/>
    <col min="6155" max="6155" width="9.5703125" style="50" customWidth="1"/>
    <col min="6156" max="6156" width="8.85546875" style="50" bestFit="1" customWidth="1"/>
    <col min="6157" max="6157" width="10.42578125" style="50" customWidth="1"/>
    <col min="6158" max="6158" width="9.7109375" style="50" customWidth="1"/>
    <col min="6159" max="6159" width="12.7109375" style="50" customWidth="1"/>
    <col min="6160" max="6160" width="11.28515625" style="50" bestFit="1" customWidth="1"/>
    <col min="6161" max="6400" width="9.140625" style="50"/>
    <col min="6401" max="6401" width="69.5703125" style="50" customWidth="1"/>
    <col min="6402" max="6402" width="13" style="50" customWidth="1"/>
    <col min="6403" max="6403" width="10.7109375" style="50" customWidth="1"/>
    <col min="6404" max="6404" width="11.140625" style="50" customWidth="1"/>
    <col min="6405" max="6405" width="8.85546875" style="50" bestFit="1" customWidth="1"/>
    <col min="6406" max="6406" width="9.85546875" style="50" bestFit="1" customWidth="1"/>
    <col min="6407" max="6407" width="10.140625" style="50" bestFit="1" customWidth="1"/>
    <col min="6408" max="6409" width="8.85546875" style="50" bestFit="1" customWidth="1"/>
    <col min="6410" max="6410" width="10" style="50" customWidth="1"/>
    <col min="6411" max="6411" width="9.5703125" style="50" customWidth="1"/>
    <col min="6412" max="6412" width="8.85546875" style="50" bestFit="1" customWidth="1"/>
    <col min="6413" max="6413" width="10.42578125" style="50" customWidth="1"/>
    <col min="6414" max="6414" width="9.7109375" style="50" customWidth="1"/>
    <col min="6415" max="6415" width="12.7109375" style="50" customWidth="1"/>
    <col min="6416" max="6416" width="11.28515625" style="50" bestFit="1" customWidth="1"/>
    <col min="6417" max="6656" width="9.140625" style="50"/>
    <col min="6657" max="6657" width="69.5703125" style="50" customWidth="1"/>
    <col min="6658" max="6658" width="13" style="50" customWidth="1"/>
    <col min="6659" max="6659" width="10.7109375" style="50" customWidth="1"/>
    <col min="6660" max="6660" width="11.140625" style="50" customWidth="1"/>
    <col min="6661" max="6661" width="8.85546875" style="50" bestFit="1" customWidth="1"/>
    <col min="6662" max="6662" width="9.85546875" style="50" bestFit="1" customWidth="1"/>
    <col min="6663" max="6663" width="10.140625" style="50" bestFit="1" customWidth="1"/>
    <col min="6664" max="6665" width="8.85546875" style="50" bestFit="1" customWidth="1"/>
    <col min="6666" max="6666" width="10" style="50" customWidth="1"/>
    <col min="6667" max="6667" width="9.5703125" style="50" customWidth="1"/>
    <col min="6668" max="6668" width="8.85546875" style="50" bestFit="1" customWidth="1"/>
    <col min="6669" max="6669" width="10.42578125" style="50" customWidth="1"/>
    <col min="6670" max="6670" width="9.7109375" style="50" customWidth="1"/>
    <col min="6671" max="6671" width="12.7109375" style="50" customWidth="1"/>
    <col min="6672" max="6672" width="11.28515625" style="50" bestFit="1" customWidth="1"/>
    <col min="6673" max="6912" width="9.140625" style="50"/>
    <col min="6913" max="6913" width="69.5703125" style="50" customWidth="1"/>
    <col min="6914" max="6914" width="13" style="50" customWidth="1"/>
    <col min="6915" max="6915" width="10.7109375" style="50" customWidth="1"/>
    <col min="6916" max="6916" width="11.140625" style="50" customWidth="1"/>
    <col min="6917" max="6917" width="8.85546875" style="50" bestFit="1" customWidth="1"/>
    <col min="6918" max="6918" width="9.85546875" style="50" bestFit="1" customWidth="1"/>
    <col min="6919" max="6919" width="10.140625" style="50" bestFit="1" customWidth="1"/>
    <col min="6920" max="6921" width="8.85546875" style="50" bestFit="1" customWidth="1"/>
    <col min="6922" max="6922" width="10" style="50" customWidth="1"/>
    <col min="6923" max="6923" width="9.5703125" style="50" customWidth="1"/>
    <col min="6924" max="6924" width="8.85546875" style="50" bestFit="1" customWidth="1"/>
    <col min="6925" max="6925" width="10.42578125" style="50" customWidth="1"/>
    <col min="6926" max="6926" width="9.7109375" style="50" customWidth="1"/>
    <col min="6927" max="6927" width="12.7109375" style="50" customWidth="1"/>
    <col min="6928" max="6928" width="11.28515625" style="50" bestFit="1" customWidth="1"/>
    <col min="6929" max="7168" width="9.140625" style="50"/>
    <col min="7169" max="7169" width="69.5703125" style="50" customWidth="1"/>
    <col min="7170" max="7170" width="13" style="50" customWidth="1"/>
    <col min="7171" max="7171" width="10.7109375" style="50" customWidth="1"/>
    <col min="7172" max="7172" width="11.140625" style="50" customWidth="1"/>
    <col min="7173" max="7173" width="8.85546875" style="50" bestFit="1" customWidth="1"/>
    <col min="7174" max="7174" width="9.85546875" style="50" bestFit="1" customWidth="1"/>
    <col min="7175" max="7175" width="10.140625" style="50" bestFit="1" customWidth="1"/>
    <col min="7176" max="7177" width="8.85546875" style="50" bestFit="1" customWidth="1"/>
    <col min="7178" max="7178" width="10" style="50" customWidth="1"/>
    <col min="7179" max="7179" width="9.5703125" style="50" customWidth="1"/>
    <col min="7180" max="7180" width="8.85546875" style="50" bestFit="1" customWidth="1"/>
    <col min="7181" max="7181" width="10.42578125" style="50" customWidth="1"/>
    <col min="7182" max="7182" width="9.7109375" style="50" customWidth="1"/>
    <col min="7183" max="7183" width="12.7109375" style="50" customWidth="1"/>
    <col min="7184" max="7184" width="11.28515625" style="50" bestFit="1" customWidth="1"/>
    <col min="7185" max="7424" width="9.140625" style="50"/>
    <col min="7425" max="7425" width="69.5703125" style="50" customWidth="1"/>
    <col min="7426" max="7426" width="13" style="50" customWidth="1"/>
    <col min="7427" max="7427" width="10.7109375" style="50" customWidth="1"/>
    <col min="7428" max="7428" width="11.140625" style="50" customWidth="1"/>
    <col min="7429" max="7429" width="8.85546875" style="50" bestFit="1" customWidth="1"/>
    <col min="7430" max="7430" width="9.85546875" style="50" bestFit="1" customWidth="1"/>
    <col min="7431" max="7431" width="10.140625" style="50" bestFit="1" customWidth="1"/>
    <col min="7432" max="7433" width="8.85546875" style="50" bestFit="1" customWidth="1"/>
    <col min="7434" max="7434" width="10" style="50" customWidth="1"/>
    <col min="7435" max="7435" width="9.5703125" style="50" customWidth="1"/>
    <col min="7436" max="7436" width="8.85546875" style="50" bestFit="1" customWidth="1"/>
    <col min="7437" max="7437" width="10.42578125" style="50" customWidth="1"/>
    <col min="7438" max="7438" width="9.7109375" style="50" customWidth="1"/>
    <col min="7439" max="7439" width="12.7109375" style="50" customWidth="1"/>
    <col min="7440" max="7440" width="11.28515625" style="50" bestFit="1" customWidth="1"/>
    <col min="7441" max="7680" width="9.140625" style="50"/>
    <col min="7681" max="7681" width="69.5703125" style="50" customWidth="1"/>
    <col min="7682" max="7682" width="13" style="50" customWidth="1"/>
    <col min="7683" max="7683" width="10.7109375" style="50" customWidth="1"/>
    <col min="7684" max="7684" width="11.140625" style="50" customWidth="1"/>
    <col min="7685" max="7685" width="8.85546875" style="50" bestFit="1" customWidth="1"/>
    <col min="7686" max="7686" width="9.85546875" style="50" bestFit="1" customWidth="1"/>
    <col min="7687" max="7687" width="10.140625" style="50" bestFit="1" customWidth="1"/>
    <col min="7688" max="7689" width="8.85546875" style="50" bestFit="1" customWidth="1"/>
    <col min="7690" max="7690" width="10" style="50" customWidth="1"/>
    <col min="7691" max="7691" width="9.5703125" style="50" customWidth="1"/>
    <col min="7692" max="7692" width="8.85546875" style="50" bestFit="1" customWidth="1"/>
    <col min="7693" max="7693" width="10.42578125" style="50" customWidth="1"/>
    <col min="7694" max="7694" width="9.7109375" style="50" customWidth="1"/>
    <col min="7695" max="7695" width="12.7109375" style="50" customWidth="1"/>
    <col min="7696" max="7696" width="11.28515625" style="50" bestFit="1" customWidth="1"/>
    <col min="7697" max="7936" width="9.140625" style="50"/>
    <col min="7937" max="7937" width="69.5703125" style="50" customWidth="1"/>
    <col min="7938" max="7938" width="13" style="50" customWidth="1"/>
    <col min="7939" max="7939" width="10.7109375" style="50" customWidth="1"/>
    <col min="7940" max="7940" width="11.140625" style="50" customWidth="1"/>
    <col min="7941" max="7941" width="8.85546875" style="50" bestFit="1" customWidth="1"/>
    <col min="7942" max="7942" width="9.85546875" style="50" bestFit="1" customWidth="1"/>
    <col min="7943" max="7943" width="10.140625" style="50" bestFit="1" customWidth="1"/>
    <col min="7944" max="7945" width="8.85546875" style="50" bestFit="1" customWidth="1"/>
    <col min="7946" max="7946" width="10" style="50" customWidth="1"/>
    <col min="7947" max="7947" width="9.5703125" style="50" customWidth="1"/>
    <col min="7948" max="7948" width="8.85546875" style="50" bestFit="1" customWidth="1"/>
    <col min="7949" max="7949" width="10.42578125" style="50" customWidth="1"/>
    <col min="7950" max="7950" width="9.7109375" style="50" customWidth="1"/>
    <col min="7951" max="7951" width="12.7109375" style="50" customWidth="1"/>
    <col min="7952" max="7952" width="11.28515625" style="50" bestFit="1" customWidth="1"/>
    <col min="7953" max="8192" width="9.140625" style="50"/>
    <col min="8193" max="8193" width="69.5703125" style="50" customWidth="1"/>
    <col min="8194" max="8194" width="13" style="50" customWidth="1"/>
    <col min="8195" max="8195" width="10.7109375" style="50" customWidth="1"/>
    <col min="8196" max="8196" width="11.140625" style="50" customWidth="1"/>
    <col min="8197" max="8197" width="8.85546875" style="50" bestFit="1" customWidth="1"/>
    <col min="8198" max="8198" width="9.85546875" style="50" bestFit="1" customWidth="1"/>
    <col min="8199" max="8199" width="10.140625" style="50" bestFit="1" customWidth="1"/>
    <col min="8200" max="8201" width="8.85546875" style="50" bestFit="1" customWidth="1"/>
    <col min="8202" max="8202" width="10" style="50" customWidth="1"/>
    <col min="8203" max="8203" width="9.5703125" style="50" customWidth="1"/>
    <col min="8204" max="8204" width="8.85546875" style="50" bestFit="1" customWidth="1"/>
    <col min="8205" max="8205" width="10.42578125" style="50" customWidth="1"/>
    <col min="8206" max="8206" width="9.7109375" style="50" customWidth="1"/>
    <col min="8207" max="8207" width="12.7109375" style="50" customWidth="1"/>
    <col min="8208" max="8208" width="11.28515625" style="50" bestFit="1" customWidth="1"/>
    <col min="8209" max="8448" width="9.140625" style="50"/>
    <col min="8449" max="8449" width="69.5703125" style="50" customWidth="1"/>
    <col min="8450" max="8450" width="13" style="50" customWidth="1"/>
    <col min="8451" max="8451" width="10.7109375" style="50" customWidth="1"/>
    <col min="8452" max="8452" width="11.140625" style="50" customWidth="1"/>
    <col min="8453" max="8453" width="8.85546875" style="50" bestFit="1" customWidth="1"/>
    <col min="8454" max="8454" width="9.85546875" style="50" bestFit="1" customWidth="1"/>
    <col min="8455" max="8455" width="10.140625" style="50" bestFit="1" customWidth="1"/>
    <col min="8456" max="8457" width="8.85546875" style="50" bestFit="1" customWidth="1"/>
    <col min="8458" max="8458" width="10" style="50" customWidth="1"/>
    <col min="8459" max="8459" width="9.5703125" style="50" customWidth="1"/>
    <col min="8460" max="8460" width="8.85546875" style="50" bestFit="1" customWidth="1"/>
    <col min="8461" max="8461" width="10.42578125" style="50" customWidth="1"/>
    <col min="8462" max="8462" width="9.7109375" style="50" customWidth="1"/>
    <col min="8463" max="8463" width="12.7109375" style="50" customWidth="1"/>
    <col min="8464" max="8464" width="11.28515625" style="50" bestFit="1" customWidth="1"/>
    <col min="8465" max="8704" width="9.140625" style="50"/>
    <col min="8705" max="8705" width="69.5703125" style="50" customWidth="1"/>
    <col min="8706" max="8706" width="13" style="50" customWidth="1"/>
    <col min="8707" max="8707" width="10.7109375" style="50" customWidth="1"/>
    <col min="8708" max="8708" width="11.140625" style="50" customWidth="1"/>
    <col min="8709" max="8709" width="8.85546875" style="50" bestFit="1" customWidth="1"/>
    <col min="8710" max="8710" width="9.85546875" style="50" bestFit="1" customWidth="1"/>
    <col min="8711" max="8711" width="10.140625" style="50" bestFit="1" customWidth="1"/>
    <col min="8712" max="8713" width="8.85546875" style="50" bestFit="1" customWidth="1"/>
    <col min="8714" max="8714" width="10" style="50" customWidth="1"/>
    <col min="8715" max="8715" width="9.5703125" style="50" customWidth="1"/>
    <col min="8716" max="8716" width="8.85546875" style="50" bestFit="1" customWidth="1"/>
    <col min="8717" max="8717" width="10.42578125" style="50" customWidth="1"/>
    <col min="8718" max="8718" width="9.7109375" style="50" customWidth="1"/>
    <col min="8719" max="8719" width="12.7109375" style="50" customWidth="1"/>
    <col min="8720" max="8720" width="11.28515625" style="50" bestFit="1" customWidth="1"/>
    <col min="8721" max="8960" width="9.140625" style="50"/>
    <col min="8961" max="8961" width="69.5703125" style="50" customWidth="1"/>
    <col min="8962" max="8962" width="13" style="50" customWidth="1"/>
    <col min="8963" max="8963" width="10.7109375" style="50" customWidth="1"/>
    <col min="8964" max="8964" width="11.140625" style="50" customWidth="1"/>
    <col min="8965" max="8965" width="8.85546875" style="50" bestFit="1" customWidth="1"/>
    <col min="8966" max="8966" width="9.85546875" style="50" bestFit="1" customWidth="1"/>
    <col min="8967" max="8967" width="10.140625" style="50" bestFit="1" customWidth="1"/>
    <col min="8968" max="8969" width="8.85546875" style="50" bestFit="1" customWidth="1"/>
    <col min="8970" max="8970" width="10" style="50" customWidth="1"/>
    <col min="8971" max="8971" width="9.5703125" style="50" customWidth="1"/>
    <col min="8972" max="8972" width="8.85546875" style="50" bestFit="1" customWidth="1"/>
    <col min="8973" max="8973" width="10.42578125" style="50" customWidth="1"/>
    <col min="8974" max="8974" width="9.7109375" style="50" customWidth="1"/>
    <col min="8975" max="8975" width="12.7109375" style="50" customWidth="1"/>
    <col min="8976" max="8976" width="11.28515625" style="50" bestFit="1" customWidth="1"/>
    <col min="8977" max="9216" width="9.140625" style="50"/>
    <col min="9217" max="9217" width="69.5703125" style="50" customWidth="1"/>
    <col min="9218" max="9218" width="13" style="50" customWidth="1"/>
    <col min="9219" max="9219" width="10.7109375" style="50" customWidth="1"/>
    <col min="9220" max="9220" width="11.140625" style="50" customWidth="1"/>
    <col min="9221" max="9221" width="8.85546875" style="50" bestFit="1" customWidth="1"/>
    <col min="9222" max="9222" width="9.85546875" style="50" bestFit="1" customWidth="1"/>
    <col min="9223" max="9223" width="10.140625" style="50" bestFit="1" customWidth="1"/>
    <col min="9224" max="9225" width="8.85546875" style="50" bestFit="1" customWidth="1"/>
    <col min="9226" max="9226" width="10" style="50" customWidth="1"/>
    <col min="9227" max="9227" width="9.5703125" style="50" customWidth="1"/>
    <col min="9228" max="9228" width="8.85546875" style="50" bestFit="1" customWidth="1"/>
    <col min="9229" max="9229" width="10.42578125" style="50" customWidth="1"/>
    <col min="9230" max="9230" width="9.7109375" style="50" customWidth="1"/>
    <col min="9231" max="9231" width="12.7109375" style="50" customWidth="1"/>
    <col min="9232" max="9232" width="11.28515625" style="50" bestFit="1" customWidth="1"/>
    <col min="9233" max="9472" width="9.140625" style="50"/>
    <col min="9473" max="9473" width="69.5703125" style="50" customWidth="1"/>
    <col min="9474" max="9474" width="13" style="50" customWidth="1"/>
    <col min="9475" max="9475" width="10.7109375" style="50" customWidth="1"/>
    <col min="9476" max="9476" width="11.140625" style="50" customWidth="1"/>
    <col min="9477" max="9477" width="8.85546875" style="50" bestFit="1" customWidth="1"/>
    <col min="9478" max="9478" width="9.85546875" style="50" bestFit="1" customWidth="1"/>
    <col min="9479" max="9479" width="10.140625" style="50" bestFit="1" customWidth="1"/>
    <col min="9480" max="9481" width="8.85546875" style="50" bestFit="1" customWidth="1"/>
    <col min="9482" max="9482" width="10" style="50" customWidth="1"/>
    <col min="9483" max="9483" width="9.5703125" style="50" customWidth="1"/>
    <col min="9484" max="9484" width="8.85546875" style="50" bestFit="1" customWidth="1"/>
    <col min="9485" max="9485" width="10.42578125" style="50" customWidth="1"/>
    <col min="9486" max="9486" width="9.7109375" style="50" customWidth="1"/>
    <col min="9487" max="9487" width="12.7109375" style="50" customWidth="1"/>
    <col min="9488" max="9488" width="11.28515625" style="50" bestFit="1" customWidth="1"/>
    <col min="9489" max="9728" width="9.140625" style="50"/>
    <col min="9729" max="9729" width="69.5703125" style="50" customWidth="1"/>
    <col min="9730" max="9730" width="13" style="50" customWidth="1"/>
    <col min="9731" max="9731" width="10.7109375" style="50" customWidth="1"/>
    <col min="9732" max="9732" width="11.140625" style="50" customWidth="1"/>
    <col min="9733" max="9733" width="8.85546875" style="50" bestFit="1" customWidth="1"/>
    <col min="9734" max="9734" width="9.85546875" style="50" bestFit="1" customWidth="1"/>
    <col min="9735" max="9735" width="10.140625" style="50" bestFit="1" customWidth="1"/>
    <col min="9736" max="9737" width="8.85546875" style="50" bestFit="1" customWidth="1"/>
    <col min="9738" max="9738" width="10" style="50" customWidth="1"/>
    <col min="9739" max="9739" width="9.5703125" style="50" customWidth="1"/>
    <col min="9740" max="9740" width="8.85546875" style="50" bestFit="1" customWidth="1"/>
    <col min="9741" max="9741" width="10.42578125" style="50" customWidth="1"/>
    <col min="9742" max="9742" width="9.7109375" style="50" customWidth="1"/>
    <col min="9743" max="9743" width="12.7109375" style="50" customWidth="1"/>
    <col min="9744" max="9744" width="11.28515625" style="50" bestFit="1" customWidth="1"/>
    <col min="9745" max="9984" width="9.140625" style="50"/>
    <col min="9985" max="9985" width="69.5703125" style="50" customWidth="1"/>
    <col min="9986" max="9986" width="13" style="50" customWidth="1"/>
    <col min="9987" max="9987" width="10.7109375" style="50" customWidth="1"/>
    <col min="9988" max="9988" width="11.140625" style="50" customWidth="1"/>
    <col min="9989" max="9989" width="8.85546875" style="50" bestFit="1" customWidth="1"/>
    <col min="9990" max="9990" width="9.85546875" style="50" bestFit="1" customWidth="1"/>
    <col min="9991" max="9991" width="10.140625" style="50" bestFit="1" customWidth="1"/>
    <col min="9992" max="9993" width="8.85546875" style="50" bestFit="1" customWidth="1"/>
    <col min="9994" max="9994" width="10" style="50" customWidth="1"/>
    <col min="9995" max="9995" width="9.5703125" style="50" customWidth="1"/>
    <col min="9996" max="9996" width="8.85546875" style="50" bestFit="1" customWidth="1"/>
    <col min="9997" max="9997" width="10.42578125" style="50" customWidth="1"/>
    <col min="9998" max="9998" width="9.7109375" style="50" customWidth="1"/>
    <col min="9999" max="9999" width="12.7109375" style="50" customWidth="1"/>
    <col min="10000" max="10000" width="11.28515625" style="50" bestFit="1" customWidth="1"/>
    <col min="10001" max="10240" width="9.140625" style="50"/>
    <col min="10241" max="10241" width="69.5703125" style="50" customWidth="1"/>
    <col min="10242" max="10242" width="13" style="50" customWidth="1"/>
    <col min="10243" max="10243" width="10.7109375" style="50" customWidth="1"/>
    <col min="10244" max="10244" width="11.140625" style="50" customWidth="1"/>
    <col min="10245" max="10245" width="8.85546875" style="50" bestFit="1" customWidth="1"/>
    <col min="10246" max="10246" width="9.85546875" style="50" bestFit="1" customWidth="1"/>
    <col min="10247" max="10247" width="10.140625" style="50" bestFit="1" customWidth="1"/>
    <col min="10248" max="10249" width="8.85546875" style="50" bestFit="1" customWidth="1"/>
    <col min="10250" max="10250" width="10" style="50" customWidth="1"/>
    <col min="10251" max="10251" width="9.5703125" style="50" customWidth="1"/>
    <col min="10252" max="10252" width="8.85546875" style="50" bestFit="1" customWidth="1"/>
    <col min="10253" max="10253" width="10.42578125" style="50" customWidth="1"/>
    <col min="10254" max="10254" width="9.7109375" style="50" customWidth="1"/>
    <col min="10255" max="10255" width="12.7109375" style="50" customWidth="1"/>
    <col min="10256" max="10256" width="11.28515625" style="50" bestFit="1" customWidth="1"/>
    <col min="10257" max="10496" width="9.140625" style="50"/>
    <col min="10497" max="10497" width="69.5703125" style="50" customWidth="1"/>
    <col min="10498" max="10498" width="13" style="50" customWidth="1"/>
    <col min="10499" max="10499" width="10.7109375" style="50" customWidth="1"/>
    <col min="10500" max="10500" width="11.140625" style="50" customWidth="1"/>
    <col min="10501" max="10501" width="8.85546875" style="50" bestFit="1" customWidth="1"/>
    <col min="10502" max="10502" width="9.85546875" style="50" bestFit="1" customWidth="1"/>
    <col min="10503" max="10503" width="10.140625" style="50" bestFit="1" customWidth="1"/>
    <col min="10504" max="10505" width="8.85546875" style="50" bestFit="1" customWidth="1"/>
    <col min="10506" max="10506" width="10" style="50" customWidth="1"/>
    <col min="10507" max="10507" width="9.5703125" style="50" customWidth="1"/>
    <col min="10508" max="10508" width="8.85546875" style="50" bestFit="1" customWidth="1"/>
    <col min="10509" max="10509" width="10.42578125" style="50" customWidth="1"/>
    <col min="10510" max="10510" width="9.7109375" style="50" customWidth="1"/>
    <col min="10511" max="10511" width="12.7109375" style="50" customWidth="1"/>
    <col min="10512" max="10512" width="11.28515625" style="50" bestFit="1" customWidth="1"/>
    <col min="10513" max="10752" width="9.140625" style="50"/>
    <col min="10753" max="10753" width="69.5703125" style="50" customWidth="1"/>
    <col min="10754" max="10754" width="13" style="50" customWidth="1"/>
    <col min="10755" max="10755" width="10.7109375" style="50" customWidth="1"/>
    <col min="10756" max="10756" width="11.140625" style="50" customWidth="1"/>
    <col min="10757" max="10757" width="8.85546875" style="50" bestFit="1" customWidth="1"/>
    <col min="10758" max="10758" width="9.85546875" style="50" bestFit="1" customWidth="1"/>
    <col min="10759" max="10759" width="10.140625" style="50" bestFit="1" customWidth="1"/>
    <col min="10760" max="10761" width="8.85546875" style="50" bestFit="1" customWidth="1"/>
    <col min="10762" max="10762" width="10" style="50" customWidth="1"/>
    <col min="10763" max="10763" width="9.5703125" style="50" customWidth="1"/>
    <col min="10764" max="10764" width="8.85546875" style="50" bestFit="1" customWidth="1"/>
    <col min="10765" max="10765" width="10.42578125" style="50" customWidth="1"/>
    <col min="10766" max="10766" width="9.7109375" style="50" customWidth="1"/>
    <col min="10767" max="10767" width="12.7109375" style="50" customWidth="1"/>
    <col min="10768" max="10768" width="11.28515625" style="50" bestFit="1" customWidth="1"/>
    <col min="10769" max="11008" width="9.140625" style="50"/>
    <col min="11009" max="11009" width="69.5703125" style="50" customWidth="1"/>
    <col min="11010" max="11010" width="13" style="50" customWidth="1"/>
    <col min="11011" max="11011" width="10.7109375" style="50" customWidth="1"/>
    <col min="11012" max="11012" width="11.140625" style="50" customWidth="1"/>
    <col min="11013" max="11013" width="8.85546875" style="50" bestFit="1" customWidth="1"/>
    <col min="11014" max="11014" width="9.85546875" style="50" bestFit="1" customWidth="1"/>
    <col min="11015" max="11015" width="10.140625" style="50" bestFit="1" customWidth="1"/>
    <col min="11016" max="11017" width="8.85546875" style="50" bestFit="1" customWidth="1"/>
    <col min="11018" max="11018" width="10" style="50" customWidth="1"/>
    <col min="11019" max="11019" width="9.5703125" style="50" customWidth="1"/>
    <col min="11020" max="11020" width="8.85546875" style="50" bestFit="1" customWidth="1"/>
    <col min="11021" max="11021" width="10.42578125" style="50" customWidth="1"/>
    <col min="11022" max="11022" width="9.7109375" style="50" customWidth="1"/>
    <col min="11023" max="11023" width="12.7109375" style="50" customWidth="1"/>
    <col min="11024" max="11024" width="11.28515625" style="50" bestFit="1" customWidth="1"/>
    <col min="11025" max="11264" width="9.140625" style="50"/>
    <col min="11265" max="11265" width="69.5703125" style="50" customWidth="1"/>
    <col min="11266" max="11266" width="13" style="50" customWidth="1"/>
    <col min="11267" max="11267" width="10.7109375" style="50" customWidth="1"/>
    <col min="11268" max="11268" width="11.140625" style="50" customWidth="1"/>
    <col min="11269" max="11269" width="8.85546875" style="50" bestFit="1" customWidth="1"/>
    <col min="11270" max="11270" width="9.85546875" style="50" bestFit="1" customWidth="1"/>
    <col min="11271" max="11271" width="10.140625" style="50" bestFit="1" customWidth="1"/>
    <col min="11272" max="11273" width="8.85546875" style="50" bestFit="1" customWidth="1"/>
    <col min="11274" max="11274" width="10" style="50" customWidth="1"/>
    <col min="11275" max="11275" width="9.5703125" style="50" customWidth="1"/>
    <col min="11276" max="11276" width="8.85546875" style="50" bestFit="1" customWidth="1"/>
    <col min="11277" max="11277" width="10.42578125" style="50" customWidth="1"/>
    <col min="11278" max="11278" width="9.7109375" style="50" customWidth="1"/>
    <col min="11279" max="11279" width="12.7109375" style="50" customWidth="1"/>
    <col min="11280" max="11280" width="11.28515625" style="50" bestFit="1" customWidth="1"/>
    <col min="11281" max="11520" width="9.140625" style="50"/>
    <col min="11521" max="11521" width="69.5703125" style="50" customWidth="1"/>
    <col min="11522" max="11522" width="13" style="50" customWidth="1"/>
    <col min="11523" max="11523" width="10.7109375" style="50" customWidth="1"/>
    <col min="11524" max="11524" width="11.140625" style="50" customWidth="1"/>
    <col min="11525" max="11525" width="8.85546875" style="50" bestFit="1" customWidth="1"/>
    <col min="11526" max="11526" width="9.85546875" style="50" bestFit="1" customWidth="1"/>
    <col min="11527" max="11527" width="10.140625" style="50" bestFit="1" customWidth="1"/>
    <col min="11528" max="11529" width="8.85546875" style="50" bestFit="1" customWidth="1"/>
    <col min="11530" max="11530" width="10" style="50" customWidth="1"/>
    <col min="11531" max="11531" width="9.5703125" style="50" customWidth="1"/>
    <col min="11532" max="11532" width="8.85546875" style="50" bestFit="1" customWidth="1"/>
    <col min="11533" max="11533" width="10.42578125" style="50" customWidth="1"/>
    <col min="11534" max="11534" width="9.7109375" style="50" customWidth="1"/>
    <col min="11535" max="11535" width="12.7109375" style="50" customWidth="1"/>
    <col min="11536" max="11536" width="11.28515625" style="50" bestFit="1" customWidth="1"/>
    <col min="11537" max="11776" width="9.140625" style="50"/>
    <col min="11777" max="11777" width="69.5703125" style="50" customWidth="1"/>
    <col min="11778" max="11778" width="13" style="50" customWidth="1"/>
    <col min="11779" max="11779" width="10.7109375" style="50" customWidth="1"/>
    <col min="11780" max="11780" width="11.140625" style="50" customWidth="1"/>
    <col min="11781" max="11781" width="8.85546875" style="50" bestFit="1" customWidth="1"/>
    <col min="11782" max="11782" width="9.85546875" style="50" bestFit="1" customWidth="1"/>
    <col min="11783" max="11783" width="10.140625" style="50" bestFit="1" customWidth="1"/>
    <col min="11784" max="11785" width="8.85546875" style="50" bestFit="1" customWidth="1"/>
    <col min="11786" max="11786" width="10" style="50" customWidth="1"/>
    <col min="11787" max="11787" width="9.5703125" style="50" customWidth="1"/>
    <col min="11788" max="11788" width="8.85546875" style="50" bestFit="1" customWidth="1"/>
    <col min="11789" max="11789" width="10.42578125" style="50" customWidth="1"/>
    <col min="11790" max="11790" width="9.7109375" style="50" customWidth="1"/>
    <col min="11791" max="11791" width="12.7109375" style="50" customWidth="1"/>
    <col min="11792" max="11792" width="11.28515625" style="50" bestFit="1" customWidth="1"/>
    <col min="11793" max="12032" width="9.140625" style="50"/>
    <col min="12033" max="12033" width="69.5703125" style="50" customWidth="1"/>
    <col min="12034" max="12034" width="13" style="50" customWidth="1"/>
    <col min="12035" max="12035" width="10.7109375" style="50" customWidth="1"/>
    <col min="12036" max="12036" width="11.140625" style="50" customWidth="1"/>
    <col min="12037" max="12037" width="8.85546875" style="50" bestFit="1" customWidth="1"/>
    <col min="12038" max="12038" width="9.85546875" style="50" bestFit="1" customWidth="1"/>
    <col min="12039" max="12039" width="10.140625" style="50" bestFit="1" customWidth="1"/>
    <col min="12040" max="12041" width="8.85546875" style="50" bestFit="1" customWidth="1"/>
    <col min="12042" max="12042" width="10" style="50" customWidth="1"/>
    <col min="12043" max="12043" width="9.5703125" style="50" customWidth="1"/>
    <col min="12044" max="12044" width="8.85546875" style="50" bestFit="1" customWidth="1"/>
    <col min="12045" max="12045" width="10.42578125" style="50" customWidth="1"/>
    <col min="12046" max="12046" width="9.7109375" style="50" customWidth="1"/>
    <col min="12047" max="12047" width="12.7109375" style="50" customWidth="1"/>
    <col min="12048" max="12048" width="11.28515625" style="50" bestFit="1" customWidth="1"/>
    <col min="12049" max="12288" width="9.140625" style="50"/>
    <col min="12289" max="12289" width="69.5703125" style="50" customWidth="1"/>
    <col min="12290" max="12290" width="13" style="50" customWidth="1"/>
    <col min="12291" max="12291" width="10.7109375" style="50" customWidth="1"/>
    <col min="12292" max="12292" width="11.140625" style="50" customWidth="1"/>
    <col min="12293" max="12293" width="8.85546875" style="50" bestFit="1" customWidth="1"/>
    <col min="12294" max="12294" width="9.85546875" style="50" bestFit="1" customWidth="1"/>
    <col min="12295" max="12295" width="10.140625" style="50" bestFit="1" customWidth="1"/>
    <col min="12296" max="12297" width="8.85546875" style="50" bestFit="1" customWidth="1"/>
    <col min="12298" max="12298" width="10" style="50" customWidth="1"/>
    <col min="12299" max="12299" width="9.5703125" style="50" customWidth="1"/>
    <col min="12300" max="12300" width="8.85546875" style="50" bestFit="1" customWidth="1"/>
    <col min="12301" max="12301" width="10.42578125" style="50" customWidth="1"/>
    <col min="12302" max="12302" width="9.7109375" style="50" customWidth="1"/>
    <col min="12303" max="12303" width="12.7109375" style="50" customWidth="1"/>
    <col min="12304" max="12304" width="11.28515625" style="50" bestFit="1" customWidth="1"/>
    <col min="12305" max="12544" width="9.140625" style="50"/>
    <col min="12545" max="12545" width="69.5703125" style="50" customWidth="1"/>
    <col min="12546" max="12546" width="13" style="50" customWidth="1"/>
    <col min="12547" max="12547" width="10.7109375" style="50" customWidth="1"/>
    <col min="12548" max="12548" width="11.140625" style="50" customWidth="1"/>
    <col min="12549" max="12549" width="8.85546875" style="50" bestFit="1" customWidth="1"/>
    <col min="12550" max="12550" width="9.85546875" style="50" bestFit="1" customWidth="1"/>
    <col min="12551" max="12551" width="10.140625" style="50" bestFit="1" customWidth="1"/>
    <col min="12552" max="12553" width="8.85546875" style="50" bestFit="1" customWidth="1"/>
    <col min="12554" max="12554" width="10" style="50" customWidth="1"/>
    <col min="12555" max="12555" width="9.5703125" style="50" customWidth="1"/>
    <col min="12556" max="12556" width="8.85546875" style="50" bestFit="1" customWidth="1"/>
    <col min="12557" max="12557" width="10.42578125" style="50" customWidth="1"/>
    <col min="12558" max="12558" width="9.7109375" style="50" customWidth="1"/>
    <col min="12559" max="12559" width="12.7109375" style="50" customWidth="1"/>
    <col min="12560" max="12560" width="11.28515625" style="50" bestFit="1" customWidth="1"/>
    <col min="12561" max="12800" width="9.140625" style="50"/>
    <col min="12801" max="12801" width="69.5703125" style="50" customWidth="1"/>
    <col min="12802" max="12802" width="13" style="50" customWidth="1"/>
    <col min="12803" max="12803" width="10.7109375" style="50" customWidth="1"/>
    <col min="12804" max="12804" width="11.140625" style="50" customWidth="1"/>
    <col min="12805" max="12805" width="8.85546875" style="50" bestFit="1" customWidth="1"/>
    <col min="12806" max="12806" width="9.85546875" style="50" bestFit="1" customWidth="1"/>
    <col min="12807" max="12807" width="10.140625" style="50" bestFit="1" customWidth="1"/>
    <col min="12808" max="12809" width="8.85546875" style="50" bestFit="1" customWidth="1"/>
    <col min="12810" max="12810" width="10" style="50" customWidth="1"/>
    <col min="12811" max="12811" width="9.5703125" style="50" customWidth="1"/>
    <col min="12812" max="12812" width="8.85546875" style="50" bestFit="1" customWidth="1"/>
    <col min="12813" max="12813" width="10.42578125" style="50" customWidth="1"/>
    <col min="12814" max="12814" width="9.7109375" style="50" customWidth="1"/>
    <col min="12815" max="12815" width="12.7109375" style="50" customWidth="1"/>
    <col min="12816" max="12816" width="11.28515625" style="50" bestFit="1" customWidth="1"/>
    <col min="12817" max="13056" width="9.140625" style="50"/>
    <col min="13057" max="13057" width="69.5703125" style="50" customWidth="1"/>
    <col min="13058" max="13058" width="13" style="50" customWidth="1"/>
    <col min="13059" max="13059" width="10.7109375" style="50" customWidth="1"/>
    <col min="13060" max="13060" width="11.140625" style="50" customWidth="1"/>
    <col min="13061" max="13061" width="8.85546875" style="50" bestFit="1" customWidth="1"/>
    <col min="13062" max="13062" width="9.85546875" style="50" bestFit="1" customWidth="1"/>
    <col min="13063" max="13063" width="10.140625" style="50" bestFit="1" customWidth="1"/>
    <col min="13064" max="13065" width="8.85546875" style="50" bestFit="1" customWidth="1"/>
    <col min="13066" max="13066" width="10" style="50" customWidth="1"/>
    <col min="13067" max="13067" width="9.5703125" style="50" customWidth="1"/>
    <col min="13068" max="13068" width="8.85546875" style="50" bestFit="1" customWidth="1"/>
    <col min="13069" max="13069" width="10.42578125" style="50" customWidth="1"/>
    <col min="13070" max="13070" width="9.7109375" style="50" customWidth="1"/>
    <col min="13071" max="13071" width="12.7109375" style="50" customWidth="1"/>
    <col min="13072" max="13072" width="11.28515625" style="50" bestFit="1" customWidth="1"/>
    <col min="13073" max="13312" width="9.140625" style="50"/>
    <col min="13313" max="13313" width="69.5703125" style="50" customWidth="1"/>
    <col min="13314" max="13314" width="13" style="50" customWidth="1"/>
    <col min="13315" max="13315" width="10.7109375" style="50" customWidth="1"/>
    <col min="13316" max="13316" width="11.140625" style="50" customWidth="1"/>
    <col min="13317" max="13317" width="8.85546875" style="50" bestFit="1" customWidth="1"/>
    <col min="13318" max="13318" width="9.85546875" style="50" bestFit="1" customWidth="1"/>
    <col min="13319" max="13319" width="10.140625" style="50" bestFit="1" customWidth="1"/>
    <col min="13320" max="13321" width="8.85546875" style="50" bestFit="1" customWidth="1"/>
    <col min="13322" max="13322" width="10" style="50" customWidth="1"/>
    <col min="13323" max="13323" width="9.5703125" style="50" customWidth="1"/>
    <col min="13324" max="13324" width="8.85546875" style="50" bestFit="1" customWidth="1"/>
    <col min="13325" max="13325" width="10.42578125" style="50" customWidth="1"/>
    <col min="13326" max="13326" width="9.7109375" style="50" customWidth="1"/>
    <col min="13327" max="13327" width="12.7109375" style="50" customWidth="1"/>
    <col min="13328" max="13328" width="11.28515625" style="50" bestFit="1" customWidth="1"/>
    <col min="13329" max="13568" width="9.140625" style="50"/>
    <col min="13569" max="13569" width="69.5703125" style="50" customWidth="1"/>
    <col min="13570" max="13570" width="13" style="50" customWidth="1"/>
    <col min="13571" max="13571" width="10.7109375" style="50" customWidth="1"/>
    <col min="13572" max="13572" width="11.140625" style="50" customWidth="1"/>
    <col min="13573" max="13573" width="8.85546875" style="50" bestFit="1" customWidth="1"/>
    <col min="13574" max="13574" width="9.85546875" style="50" bestFit="1" customWidth="1"/>
    <col min="13575" max="13575" width="10.140625" style="50" bestFit="1" customWidth="1"/>
    <col min="13576" max="13577" width="8.85546875" style="50" bestFit="1" customWidth="1"/>
    <col min="13578" max="13578" width="10" style="50" customWidth="1"/>
    <col min="13579" max="13579" width="9.5703125" style="50" customWidth="1"/>
    <col min="13580" max="13580" width="8.85546875" style="50" bestFit="1" customWidth="1"/>
    <col min="13581" max="13581" width="10.42578125" style="50" customWidth="1"/>
    <col min="13582" max="13582" width="9.7109375" style="50" customWidth="1"/>
    <col min="13583" max="13583" width="12.7109375" style="50" customWidth="1"/>
    <col min="13584" max="13584" width="11.28515625" style="50" bestFit="1" customWidth="1"/>
    <col min="13585" max="13824" width="9.140625" style="50"/>
    <col min="13825" max="13825" width="69.5703125" style="50" customWidth="1"/>
    <col min="13826" max="13826" width="13" style="50" customWidth="1"/>
    <col min="13827" max="13827" width="10.7109375" style="50" customWidth="1"/>
    <col min="13828" max="13828" width="11.140625" style="50" customWidth="1"/>
    <col min="13829" max="13829" width="8.85546875" style="50" bestFit="1" customWidth="1"/>
    <col min="13830" max="13830" width="9.85546875" style="50" bestFit="1" customWidth="1"/>
    <col min="13831" max="13831" width="10.140625" style="50" bestFit="1" customWidth="1"/>
    <col min="13832" max="13833" width="8.85546875" style="50" bestFit="1" customWidth="1"/>
    <col min="13834" max="13834" width="10" style="50" customWidth="1"/>
    <col min="13835" max="13835" width="9.5703125" style="50" customWidth="1"/>
    <col min="13836" max="13836" width="8.85546875" style="50" bestFit="1" customWidth="1"/>
    <col min="13837" max="13837" width="10.42578125" style="50" customWidth="1"/>
    <col min="13838" max="13838" width="9.7109375" style="50" customWidth="1"/>
    <col min="13839" max="13839" width="12.7109375" style="50" customWidth="1"/>
    <col min="13840" max="13840" width="11.28515625" style="50" bestFit="1" customWidth="1"/>
    <col min="13841" max="14080" width="9.140625" style="50"/>
    <col min="14081" max="14081" width="69.5703125" style="50" customWidth="1"/>
    <col min="14082" max="14082" width="13" style="50" customWidth="1"/>
    <col min="14083" max="14083" width="10.7109375" style="50" customWidth="1"/>
    <col min="14084" max="14084" width="11.140625" style="50" customWidth="1"/>
    <col min="14085" max="14085" width="8.85546875" style="50" bestFit="1" customWidth="1"/>
    <col min="14086" max="14086" width="9.85546875" style="50" bestFit="1" customWidth="1"/>
    <col min="14087" max="14087" width="10.140625" style="50" bestFit="1" customWidth="1"/>
    <col min="14088" max="14089" width="8.85546875" style="50" bestFit="1" customWidth="1"/>
    <col min="14090" max="14090" width="10" style="50" customWidth="1"/>
    <col min="14091" max="14091" width="9.5703125" style="50" customWidth="1"/>
    <col min="14092" max="14092" width="8.85546875" style="50" bestFit="1" customWidth="1"/>
    <col min="14093" max="14093" width="10.42578125" style="50" customWidth="1"/>
    <col min="14094" max="14094" width="9.7109375" style="50" customWidth="1"/>
    <col min="14095" max="14095" width="12.7109375" style="50" customWidth="1"/>
    <col min="14096" max="14096" width="11.28515625" style="50" bestFit="1" customWidth="1"/>
    <col min="14097" max="14336" width="9.140625" style="50"/>
    <col min="14337" max="14337" width="69.5703125" style="50" customWidth="1"/>
    <col min="14338" max="14338" width="13" style="50" customWidth="1"/>
    <col min="14339" max="14339" width="10.7109375" style="50" customWidth="1"/>
    <col min="14340" max="14340" width="11.140625" style="50" customWidth="1"/>
    <col min="14341" max="14341" width="8.85546875" style="50" bestFit="1" customWidth="1"/>
    <col min="14342" max="14342" width="9.85546875" style="50" bestFit="1" customWidth="1"/>
    <col min="14343" max="14343" width="10.140625" style="50" bestFit="1" customWidth="1"/>
    <col min="14344" max="14345" width="8.85546875" style="50" bestFit="1" customWidth="1"/>
    <col min="14346" max="14346" width="10" style="50" customWidth="1"/>
    <col min="14347" max="14347" width="9.5703125" style="50" customWidth="1"/>
    <col min="14348" max="14348" width="8.85546875" style="50" bestFit="1" customWidth="1"/>
    <col min="14349" max="14349" width="10.42578125" style="50" customWidth="1"/>
    <col min="14350" max="14350" width="9.7109375" style="50" customWidth="1"/>
    <col min="14351" max="14351" width="12.7109375" style="50" customWidth="1"/>
    <col min="14352" max="14352" width="11.28515625" style="50" bestFit="1" customWidth="1"/>
    <col min="14353" max="14592" width="9.140625" style="50"/>
    <col min="14593" max="14593" width="69.5703125" style="50" customWidth="1"/>
    <col min="14594" max="14594" width="13" style="50" customWidth="1"/>
    <col min="14595" max="14595" width="10.7109375" style="50" customWidth="1"/>
    <col min="14596" max="14596" width="11.140625" style="50" customWidth="1"/>
    <col min="14597" max="14597" width="8.85546875" style="50" bestFit="1" customWidth="1"/>
    <col min="14598" max="14598" width="9.85546875" style="50" bestFit="1" customWidth="1"/>
    <col min="14599" max="14599" width="10.140625" style="50" bestFit="1" customWidth="1"/>
    <col min="14600" max="14601" width="8.85546875" style="50" bestFit="1" customWidth="1"/>
    <col min="14602" max="14602" width="10" style="50" customWidth="1"/>
    <col min="14603" max="14603" width="9.5703125" style="50" customWidth="1"/>
    <col min="14604" max="14604" width="8.85546875" style="50" bestFit="1" customWidth="1"/>
    <col min="14605" max="14605" width="10.42578125" style="50" customWidth="1"/>
    <col min="14606" max="14606" width="9.7109375" style="50" customWidth="1"/>
    <col min="14607" max="14607" width="12.7109375" style="50" customWidth="1"/>
    <col min="14608" max="14608" width="11.28515625" style="50" bestFit="1" customWidth="1"/>
    <col min="14609" max="14848" width="9.140625" style="50"/>
    <col min="14849" max="14849" width="69.5703125" style="50" customWidth="1"/>
    <col min="14850" max="14850" width="13" style="50" customWidth="1"/>
    <col min="14851" max="14851" width="10.7109375" style="50" customWidth="1"/>
    <col min="14852" max="14852" width="11.140625" style="50" customWidth="1"/>
    <col min="14853" max="14853" width="8.85546875" style="50" bestFit="1" customWidth="1"/>
    <col min="14854" max="14854" width="9.85546875" style="50" bestFit="1" customWidth="1"/>
    <col min="14855" max="14855" width="10.140625" style="50" bestFit="1" customWidth="1"/>
    <col min="14856" max="14857" width="8.85546875" style="50" bestFit="1" customWidth="1"/>
    <col min="14858" max="14858" width="10" style="50" customWidth="1"/>
    <col min="14859" max="14859" width="9.5703125" style="50" customWidth="1"/>
    <col min="14860" max="14860" width="8.85546875" style="50" bestFit="1" customWidth="1"/>
    <col min="14861" max="14861" width="10.42578125" style="50" customWidth="1"/>
    <col min="14862" max="14862" width="9.7109375" style="50" customWidth="1"/>
    <col min="14863" max="14863" width="12.7109375" style="50" customWidth="1"/>
    <col min="14864" max="14864" width="11.28515625" style="50" bestFit="1" customWidth="1"/>
    <col min="14865" max="15104" width="9.140625" style="50"/>
    <col min="15105" max="15105" width="69.5703125" style="50" customWidth="1"/>
    <col min="15106" max="15106" width="13" style="50" customWidth="1"/>
    <col min="15107" max="15107" width="10.7109375" style="50" customWidth="1"/>
    <col min="15108" max="15108" width="11.140625" style="50" customWidth="1"/>
    <col min="15109" max="15109" width="8.85546875" style="50" bestFit="1" customWidth="1"/>
    <col min="15110" max="15110" width="9.85546875" style="50" bestFit="1" customWidth="1"/>
    <col min="15111" max="15111" width="10.140625" style="50" bestFit="1" customWidth="1"/>
    <col min="15112" max="15113" width="8.85546875" style="50" bestFit="1" customWidth="1"/>
    <col min="15114" max="15114" width="10" style="50" customWidth="1"/>
    <col min="15115" max="15115" width="9.5703125" style="50" customWidth="1"/>
    <col min="15116" max="15116" width="8.85546875" style="50" bestFit="1" customWidth="1"/>
    <col min="15117" max="15117" width="10.42578125" style="50" customWidth="1"/>
    <col min="15118" max="15118" width="9.7109375" style="50" customWidth="1"/>
    <col min="15119" max="15119" width="12.7109375" style="50" customWidth="1"/>
    <col min="15120" max="15120" width="11.28515625" style="50" bestFit="1" customWidth="1"/>
    <col min="15121" max="15360" width="9.140625" style="50"/>
    <col min="15361" max="15361" width="69.5703125" style="50" customWidth="1"/>
    <col min="15362" max="15362" width="13" style="50" customWidth="1"/>
    <col min="15363" max="15363" width="10.7109375" style="50" customWidth="1"/>
    <col min="15364" max="15364" width="11.140625" style="50" customWidth="1"/>
    <col min="15365" max="15365" width="8.85546875" style="50" bestFit="1" customWidth="1"/>
    <col min="15366" max="15366" width="9.85546875" style="50" bestFit="1" customWidth="1"/>
    <col min="15367" max="15367" width="10.140625" style="50" bestFit="1" customWidth="1"/>
    <col min="15368" max="15369" width="8.85546875" style="50" bestFit="1" customWidth="1"/>
    <col min="15370" max="15370" width="10" style="50" customWidth="1"/>
    <col min="15371" max="15371" width="9.5703125" style="50" customWidth="1"/>
    <col min="15372" max="15372" width="8.85546875" style="50" bestFit="1" customWidth="1"/>
    <col min="15373" max="15373" width="10.42578125" style="50" customWidth="1"/>
    <col min="15374" max="15374" width="9.7109375" style="50" customWidth="1"/>
    <col min="15375" max="15375" width="12.7109375" style="50" customWidth="1"/>
    <col min="15376" max="15376" width="11.28515625" style="50" bestFit="1" customWidth="1"/>
    <col min="15377" max="15616" width="9.140625" style="50"/>
    <col min="15617" max="15617" width="69.5703125" style="50" customWidth="1"/>
    <col min="15618" max="15618" width="13" style="50" customWidth="1"/>
    <col min="15619" max="15619" width="10.7109375" style="50" customWidth="1"/>
    <col min="15620" max="15620" width="11.140625" style="50" customWidth="1"/>
    <col min="15621" max="15621" width="8.85546875" style="50" bestFit="1" customWidth="1"/>
    <col min="15622" max="15622" width="9.85546875" style="50" bestFit="1" customWidth="1"/>
    <col min="15623" max="15623" width="10.140625" style="50" bestFit="1" customWidth="1"/>
    <col min="15624" max="15625" width="8.85546875" style="50" bestFit="1" customWidth="1"/>
    <col min="15626" max="15626" width="10" style="50" customWidth="1"/>
    <col min="15627" max="15627" width="9.5703125" style="50" customWidth="1"/>
    <col min="15628" max="15628" width="8.85546875" style="50" bestFit="1" customWidth="1"/>
    <col min="15629" max="15629" width="10.42578125" style="50" customWidth="1"/>
    <col min="15630" max="15630" width="9.7109375" style="50" customWidth="1"/>
    <col min="15631" max="15631" width="12.7109375" style="50" customWidth="1"/>
    <col min="15632" max="15632" width="11.28515625" style="50" bestFit="1" customWidth="1"/>
    <col min="15633" max="15872" width="9.140625" style="50"/>
    <col min="15873" max="15873" width="69.5703125" style="50" customWidth="1"/>
    <col min="15874" max="15874" width="13" style="50" customWidth="1"/>
    <col min="15875" max="15875" width="10.7109375" style="50" customWidth="1"/>
    <col min="15876" max="15876" width="11.140625" style="50" customWidth="1"/>
    <col min="15877" max="15877" width="8.85546875" style="50" bestFit="1" customWidth="1"/>
    <col min="15878" max="15878" width="9.85546875" style="50" bestFit="1" customWidth="1"/>
    <col min="15879" max="15879" width="10.140625" style="50" bestFit="1" customWidth="1"/>
    <col min="15880" max="15881" width="8.85546875" style="50" bestFit="1" customWidth="1"/>
    <col min="15882" max="15882" width="10" style="50" customWidth="1"/>
    <col min="15883" max="15883" width="9.5703125" style="50" customWidth="1"/>
    <col min="15884" max="15884" width="8.85546875" style="50" bestFit="1" customWidth="1"/>
    <col min="15885" max="15885" width="10.42578125" style="50" customWidth="1"/>
    <col min="15886" max="15886" width="9.7109375" style="50" customWidth="1"/>
    <col min="15887" max="15887" width="12.7109375" style="50" customWidth="1"/>
    <col min="15888" max="15888" width="11.28515625" style="50" bestFit="1" customWidth="1"/>
    <col min="15889" max="16128" width="9.140625" style="50"/>
    <col min="16129" max="16129" width="69.5703125" style="50" customWidth="1"/>
    <col min="16130" max="16130" width="13" style="50" customWidth="1"/>
    <col min="16131" max="16131" width="10.7109375" style="50" customWidth="1"/>
    <col min="16132" max="16132" width="11.140625" style="50" customWidth="1"/>
    <col min="16133" max="16133" width="8.85546875" style="50" bestFit="1" customWidth="1"/>
    <col min="16134" max="16134" width="9.85546875" style="50" bestFit="1" customWidth="1"/>
    <col min="16135" max="16135" width="10.140625" style="50" bestFit="1" customWidth="1"/>
    <col min="16136" max="16137" width="8.85546875" style="50" bestFit="1" customWidth="1"/>
    <col min="16138" max="16138" width="10" style="50" customWidth="1"/>
    <col min="16139" max="16139" width="9.5703125" style="50" customWidth="1"/>
    <col min="16140" max="16140" width="8.85546875" style="50" bestFit="1" customWidth="1"/>
    <col min="16141" max="16141" width="10.42578125" style="50" customWidth="1"/>
    <col min="16142" max="16142" width="9.7109375" style="50" customWidth="1"/>
    <col min="16143" max="16143" width="12.7109375" style="50" customWidth="1"/>
    <col min="16144" max="16144" width="11.28515625" style="50" bestFit="1" customWidth="1"/>
    <col min="16145" max="16384" width="9.140625" style="50"/>
  </cols>
  <sheetData>
    <row r="1" spans="1:17">
      <c r="A1" s="153" t="s">
        <v>442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7" ht="18.75">
      <c r="A2" s="174" t="s">
        <v>204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7" ht="19.5">
      <c r="A3" s="178" t="s">
        <v>275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5" spans="1:17">
      <c r="A5" s="86"/>
    </row>
    <row r="6" spans="1:17">
      <c r="A6" s="100" t="s">
        <v>19</v>
      </c>
      <c r="B6" s="101" t="s">
        <v>20</v>
      </c>
      <c r="C6" s="110" t="s">
        <v>276</v>
      </c>
      <c r="D6" s="110" t="s">
        <v>277</v>
      </c>
      <c r="E6" s="110" t="s">
        <v>278</v>
      </c>
      <c r="F6" s="110" t="s">
        <v>279</v>
      </c>
      <c r="G6" s="110" t="s">
        <v>280</v>
      </c>
      <c r="H6" s="110" t="s">
        <v>281</v>
      </c>
      <c r="I6" s="110" t="s">
        <v>282</v>
      </c>
      <c r="J6" s="110" t="s">
        <v>283</v>
      </c>
      <c r="K6" s="110" t="s">
        <v>284</v>
      </c>
      <c r="L6" s="110" t="s">
        <v>285</v>
      </c>
      <c r="M6" s="110" t="s">
        <v>286</v>
      </c>
      <c r="N6" s="110" t="s">
        <v>287</v>
      </c>
      <c r="O6" s="111" t="s">
        <v>288</v>
      </c>
      <c r="P6" s="86"/>
      <c r="Q6" s="86"/>
    </row>
    <row r="7" spans="1:17">
      <c r="A7" s="105" t="s">
        <v>289</v>
      </c>
      <c r="B7" s="112" t="s">
        <v>290</v>
      </c>
      <c r="C7" s="113">
        <v>172017</v>
      </c>
      <c r="D7" s="113">
        <v>172017</v>
      </c>
      <c r="E7" s="113">
        <v>172017</v>
      </c>
      <c r="F7" s="113">
        <v>172017</v>
      </c>
      <c r="G7" s="113">
        <v>172017</v>
      </c>
      <c r="H7" s="113">
        <v>172017</v>
      </c>
      <c r="I7" s="113">
        <v>172017</v>
      </c>
      <c r="J7" s="113">
        <v>172017</v>
      </c>
      <c r="K7" s="113">
        <v>172017</v>
      </c>
      <c r="L7" s="113">
        <v>172017</v>
      </c>
      <c r="M7" s="113">
        <v>172017</v>
      </c>
      <c r="N7" s="113">
        <v>172017</v>
      </c>
      <c r="O7" s="5">
        <v>2064204</v>
      </c>
      <c r="P7" s="107"/>
      <c r="Q7" s="86"/>
    </row>
    <row r="8" spans="1:17" ht="30">
      <c r="A8" s="105" t="s">
        <v>291</v>
      </c>
      <c r="B8" s="112" t="s">
        <v>292</v>
      </c>
      <c r="C8" s="113">
        <v>44000</v>
      </c>
      <c r="D8" s="113">
        <v>44000</v>
      </c>
      <c r="E8" s="113">
        <v>44000</v>
      </c>
      <c r="F8" s="113">
        <v>44000</v>
      </c>
      <c r="G8" s="113">
        <v>44000</v>
      </c>
      <c r="H8" s="113">
        <v>44000</v>
      </c>
      <c r="I8" s="113">
        <v>44000</v>
      </c>
      <c r="J8" s="113">
        <v>44000</v>
      </c>
      <c r="K8" s="113">
        <v>44000</v>
      </c>
      <c r="L8" s="113">
        <v>44000</v>
      </c>
      <c r="M8" s="113">
        <v>44000</v>
      </c>
      <c r="N8" s="113">
        <v>44000</v>
      </c>
      <c r="O8" s="5">
        <v>528000</v>
      </c>
      <c r="P8" s="107"/>
      <c r="Q8" s="86"/>
    </row>
    <row r="9" spans="1:17" s="109" customFormat="1">
      <c r="A9" s="104" t="s">
        <v>21</v>
      </c>
      <c r="B9" s="114" t="s">
        <v>22</v>
      </c>
      <c r="C9" s="115">
        <f>SUM(C7:C8)</f>
        <v>216017</v>
      </c>
      <c r="D9" s="115">
        <f t="shared" ref="D9:N9" si="0">SUM(D7:D8)</f>
        <v>216017</v>
      </c>
      <c r="E9" s="115">
        <f t="shared" si="0"/>
        <v>216017</v>
      </c>
      <c r="F9" s="115">
        <f t="shared" si="0"/>
        <v>216017</v>
      </c>
      <c r="G9" s="115">
        <f t="shared" si="0"/>
        <v>216017</v>
      </c>
      <c r="H9" s="115">
        <f t="shared" si="0"/>
        <v>216017</v>
      </c>
      <c r="I9" s="115">
        <f t="shared" si="0"/>
        <v>216017</v>
      </c>
      <c r="J9" s="115">
        <f t="shared" si="0"/>
        <v>216017</v>
      </c>
      <c r="K9" s="115">
        <f t="shared" si="0"/>
        <v>216017</v>
      </c>
      <c r="L9" s="115">
        <f t="shared" si="0"/>
        <v>216017</v>
      </c>
      <c r="M9" s="115">
        <f t="shared" si="0"/>
        <v>216017</v>
      </c>
      <c r="N9" s="115">
        <f t="shared" si="0"/>
        <v>216017</v>
      </c>
      <c r="O9" s="5">
        <f>SUM(O7:O8)</f>
        <v>2592204</v>
      </c>
      <c r="P9" s="107"/>
      <c r="Q9" s="86"/>
    </row>
    <row r="10" spans="1:17" s="109" customFormat="1">
      <c r="A10" s="116" t="s">
        <v>23</v>
      </c>
      <c r="B10" s="117" t="s">
        <v>24</v>
      </c>
      <c r="C10" s="118">
        <f>SUM(C9)</f>
        <v>216017</v>
      </c>
      <c r="D10" s="118">
        <f t="shared" ref="D10:N10" si="1">SUM(D9)</f>
        <v>216017</v>
      </c>
      <c r="E10" s="118">
        <f t="shared" si="1"/>
        <v>216017</v>
      </c>
      <c r="F10" s="118">
        <f t="shared" si="1"/>
        <v>216017</v>
      </c>
      <c r="G10" s="118">
        <f t="shared" si="1"/>
        <v>216017</v>
      </c>
      <c r="H10" s="118">
        <f t="shared" si="1"/>
        <v>216017</v>
      </c>
      <c r="I10" s="118">
        <f t="shared" si="1"/>
        <v>216017</v>
      </c>
      <c r="J10" s="118">
        <f t="shared" si="1"/>
        <v>216017</v>
      </c>
      <c r="K10" s="118">
        <f t="shared" si="1"/>
        <v>216017</v>
      </c>
      <c r="L10" s="118">
        <f t="shared" si="1"/>
        <v>216017</v>
      </c>
      <c r="M10" s="118">
        <f t="shared" si="1"/>
        <v>216017</v>
      </c>
      <c r="N10" s="118">
        <f t="shared" si="1"/>
        <v>216017</v>
      </c>
      <c r="O10" s="119">
        <f>SUM(O9)</f>
        <v>2592204</v>
      </c>
      <c r="P10" s="107"/>
      <c r="Q10" s="86"/>
    </row>
    <row r="11" spans="1:17" s="109" customFormat="1">
      <c r="A11" s="120" t="s">
        <v>25</v>
      </c>
      <c r="B11" s="117" t="s">
        <v>26</v>
      </c>
      <c r="C11" s="118">
        <v>59336</v>
      </c>
      <c r="D11" s="118">
        <v>59336</v>
      </c>
      <c r="E11" s="118">
        <v>59336</v>
      </c>
      <c r="F11" s="118">
        <v>59336</v>
      </c>
      <c r="G11" s="118">
        <v>59336</v>
      </c>
      <c r="H11" s="118">
        <v>59336</v>
      </c>
      <c r="I11" s="118">
        <v>59336</v>
      </c>
      <c r="J11" s="118">
        <v>59336</v>
      </c>
      <c r="K11" s="118">
        <v>59336</v>
      </c>
      <c r="L11" s="118">
        <v>59336</v>
      </c>
      <c r="M11" s="118">
        <v>59335</v>
      </c>
      <c r="N11" s="118">
        <v>59336</v>
      </c>
      <c r="O11" s="119">
        <v>712031</v>
      </c>
      <c r="P11" s="107"/>
      <c r="Q11" s="86"/>
    </row>
    <row r="12" spans="1:17">
      <c r="A12" s="105" t="s">
        <v>27</v>
      </c>
      <c r="B12" s="112" t="s">
        <v>28</v>
      </c>
      <c r="C12" s="113">
        <v>20000</v>
      </c>
      <c r="D12" s="113">
        <v>150000</v>
      </c>
      <c r="E12" s="113">
        <v>67000</v>
      </c>
      <c r="F12" s="113">
        <v>20000</v>
      </c>
      <c r="G12" s="113">
        <v>150000</v>
      </c>
      <c r="H12" s="113">
        <v>20000</v>
      </c>
      <c r="I12" s="113">
        <v>20000</v>
      </c>
      <c r="J12" s="113">
        <v>150000</v>
      </c>
      <c r="K12" s="113">
        <v>5000</v>
      </c>
      <c r="L12" s="113">
        <v>10000</v>
      </c>
      <c r="M12" s="113">
        <v>54000</v>
      </c>
      <c r="N12" s="113">
        <v>54000</v>
      </c>
      <c r="O12" s="5">
        <v>720000</v>
      </c>
      <c r="P12" s="107"/>
      <c r="Q12" s="86"/>
    </row>
    <row r="13" spans="1:17">
      <c r="A13" s="105" t="s">
        <v>29</v>
      </c>
      <c r="B13" s="112" t="s">
        <v>30</v>
      </c>
      <c r="C13" s="113">
        <v>11667</v>
      </c>
      <c r="D13" s="113">
        <v>11666</v>
      </c>
      <c r="E13" s="113">
        <v>11666</v>
      </c>
      <c r="F13" s="113">
        <v>11666</v>
      </c>
      <c r="G13" s="113">
        <v>11667</v>
      </c>
      <c r="H13" s="113">
        <v>11667</v>
      </c>
      <c r="I13" s="113">
        <v>11667</v>
      </c>
      <c r="J13" s="113">
        <v>11667</v>
      </c>
      <c r="K13" s="113">
        <v>11667</v>
      </c>
      <c r="L13" s="113">
        <v>11666</v>
      </c>
      <c r="M13" s="113">
        <v>11667</v>
      </c>
      <c r="N13" s="113">
        <v>11667</v>
      </c>
      <c r="O13" s="5">
        <v>140000</v>
      </c>
      <c r="P13" s="107"/>
      <c r="Q13" s="86"/>
    </row>
    <row r="14" spans="1:17">
      <c r="A14" s="105" t="s">
        <v>293</v>
      </c>
      <c r="B14" s="112" t="s">
        <v>294</v>
      </c>
      <c r="C14" s="113">
        <v>83167</v>
      </c>
      <c r="D14" s="113">
        <v>83167</v>
      </c>
      <c r="E14" s="113">
        <v>83167</v>
      </c>
      <c r="F14" s="113">
        <v>83167</v>
      </c>
      <c r="G14" s="113">
        <v>83166</v>
      </c>
      <c r="H14" s="113">
        <v>83166</v>
      </c>
      <c r="I14" s="113">
        <v>83166</v>
      </c>
      <c r="J14" s="113">
        <v>83166</v>
      </c>
      <c r="K14" s="113">
        <v>83167</v>
      </c>
      <c r="L14" s="113">
        <v>83167</v>
      </c>
      <c r="M14" s="113">
        <v>83167</v>
      </c>
      <c r="N14" s="113">
        <v>83167</v>
      </c>
      <c r="O14" s="5">
        <v>998000</v>
      </c>
      <c r="P14" s="107"/>
      <c r="Q14" s="86"/>
    </row>
    <row r="15" spans="1:17" hidden="1">
      <c r="A15" s="105" t="s">
        <v>295</v>
      </c>
      <c r="B15" s="112" t="s">
        <v>296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5"/>
      <c r="P15" s="107"/>
      <c r="Q15" s="86"/>
    </row>
    <row r="16" spans="1:17">
      <c r="A16" s="105" t="s">
        <v>297</v>
      </c>
      <c r="B16" s="112" t="s">
        <v>298</v>
      </c>
      <c r="C16" s="113"/>
      <c r="D16" s="113"/>
      <c r="E16" s="113"/>
      <c r="F16" s="113">
        <v>50000</v>
      </c>
      <c r="G16" s="113"/>
      <c r="H16" s="113">
        <v>450000</v>
      </c>
      <c r="I16" s="113">
        <v>98700</v>
      </c>
      <c r="J16" s="113"/>
      <c r="K16" s="113">
        <v>25000</v>
      </c>
      <c r="L16" s="113"/>
      <c r="M16" s="113"/>
      <c r="N16" s="113"/>
      <c r="O16" s="5">
        <v>623700</v>
      </c>
      <c r="P16" s="107"/>
      <c r="Q16" s="86"/>
    </row>
    <row r="17" spans="1:17">
      <c r="A17" s="105" t="s">
        <v>299</v>
      </c>
      <c r="B17" s="112" t="s">
        <v>300</v>
      </c>
      <c r="C17" s="113">
        <v>75540</v>
      </c>
      <c r="D17" s="113">
        <v>75540</v>
      </c>
      <c r="E17" s="113">
        <v>75540</v>
      </c>
      <c r="F17" s="113">
        <v>75539</v>
      </c>
      <c r="G17" s="113">
        <v>75539</v>
      </c>
      <c r="H17" s="113">
        <v>75539</v>
      </c>
      <c r="I17" s="113">
        <v>75539</v>
      </c>
      <c r="J17" s="113">
        <v>75539</v>
      </c>
      <c r="K17" s="113">
        <v>75539</v>
      </c>
      <c r="L17" s="113">
        <v>75539</v>
      </c>
      <c r="M17" s="113">
        <v>75539</v>
      </c>
      <c r="N17" s="113">
        <v>75538</v>
      </c>
      <c r="O17" s="5">
        <v>906470</v>
      </c>
      <c r="P17" s="107"/>
      <c r="Q17" s="86"/>
    </row>
    <row r="18" spans="1:17">
      <c r="A18" s="105" t="s">
        <v>301</v>
      </c>
      <c r="B18" s="112" t="s">
        <v>302</v>
      </c>
      <c r="C18" s="113">
        <v>46000</v>
      </c>
      <c r="D18" s="113">
        <v>46000</v>
      </c>
      <c r="E18" s="113">
        <v>46000</v>
      </c>
      <c r="F18" s="113">
        <v>46000</v>
      </c>
      <c r="G18" s="113">
        <v>46000</v>
      </c>
      <c r="H18" s="113">
        <v>46000</v>
      </c>
      <c r="I18" s="113">
        <v>47000</v>
      </c>
      <c r="J18" s="113">
        <v>560000</v>
      </c>
      <c r="K18" s="113">
        <v>46000</v>
      </c>
      <c r="L18" s="113">
        <v>46000</v>
      </c>
      <c r="M18" s="113">
        <v>46000</v>
      </c>
      <c r="N18" s="113">
        <v>46000</v>
      </c>
      <c r="O18" s="5">
        <v>1067000</v>
      </c>
      <c r="P18" s="107"/>
      <c r="Q18" s="86"/>
    </row>
    <row r="19" spans="1:17" s="109" customFormat="1">
      <c r="A19" s="120" t="s">
        <v>33</v>
      </c>
      <c r="B19" s="117" t="s">
        <v>34</v>
      </c>
      <c r="C19" s="118">
        <f>SUM(C12:C18)</f>
        <v>236374</v>
      </c>
      <c r="D19" s="118">
        <f t="shared" ref="D19:N19" si="2">SUM(D12:D18)</f>
        <v>366373</v>
      </c>
      <c r="E19" s="118">
        <f t="shared" si="2"/>
        <v>283373</v>
      </c>
      <c r="F19" s="118">
        <f t="shared" si="2"/>
        <v>286372</v>
      </c>
      <c r="G19" s="118">
        <f t="shared" si="2"/>
        <v>366372</v>
      </c>
      <c r="H19" s="118">
        <f t="shared" si="2"/>
        <v>686372</v>
      </c>
      <c r="I19" s="118">
        <f t="shared" si="2"/>
        <v>336072</v>
      </c>
      <c r="J19" s="118">
        <f t="shared" si="2"/>
        <v>880372</v>
      </c>
      <c r="K19" s="118">
        <f t="shared" si="2"/>
        <v>246373</v>
      </c>
      <c r="L19" s="118">
        <f t="shared" si="2"/>
        <v>226372</v>
      </c>
      <c r="M19" s="118">
        <f t="shared" si="2"/>
        <v>270373</v>
      </c>
      <c r="N19" s="118">
        <f t="shared" si="2"/>
        <v>270372</v>
      </c>
      <c r="O19" s="119">
        <f>SUM(O12:O18)</f>
        <v>4455170</v>
      </c>
      <c r="P19" s="107"/>
      <c r="Q19" s="86"/>
    </row>
    <row r="20" spans="1:17" hidden="1">
      <c r="A20" s="121" t="s">
        <v>303</v>
      </c>
      <c r="B20" s="112" t="s">
        <v>304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5"/>
      <c r="P20" s="107"/>
      <c r="Q20" s="86"/>
    </row>
    <row r="21" spans="1:17" hidden="1">
      <c r="A21" s="121" t="s">
        <v>305</v>
      </c>
      <c r="B21" s="112" t="s">
        <v>306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5"/>
      <c r="P21" s="107"/>
      <c r="Q21" s="86"/>
    </row>
    <row r="22" spans="1:17" hidden="1">
      <c r="A22" s="122" t="s">
        <v>307</v>
      </c>
      <c r="B22" s="112" t="s">
        <v>308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5"/>
      <c r="P22" s="107"/>
      <c r="Q22" s="86"/>
    </row>
    <row r="23" spans="1:17" hidden="1">
      <c r="A23" s="122" t="s">
        <v>309</v>
      </c>
      <c r="B23" s="112" t="s">
        <v>167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5"/>
      <c r="P23" s="107"/>
      <c r="Q23" s="86"/>
    </row>
    <row r="24" spans="1:17" hidden="1">
      <c r="A24" s="122" t="s">
        <v>310</v>
      </c>
      <c r="B24" s="112" t="s">
        <v>175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5"/>
      <c r="P24" s="107"/>
      <c r="Q24" s="86"/>
    </row>
    <row r="25" spans="1:17" hidden="1">
      <c r="A25" s="121" t="s">
        <v>311</v>
      </c>
      <c r="B25" s="112" t="s">
        <v>178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5"/>
      <c r="P25" s="107"/>
      <c r="Q25" s="86"/>
    </row>
    <row r="26" spans="1:17" hidden="1">
      <c r="A26" s="121" t="s">
        <v>312</v>
      </c>
      <c r="B26" s="112" t="s">
        <v>186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5"/>
      <c r="P26" s="107"/>
      <c r="Q26" s="86"/>
    </row>
    <row r="27" spans="1:17">
      <c r="A27" s="121" t="s">
        <v>35</v>
      </c>
      <c r="B27" s="112" t="s">
        <v>36</v>
      </c>
      <c r="C27" s="113">
        <v>10000</v>
      </c>
      <c r="D27" s="113">
        <v>4000</v>
      </c>
      <c r="E27" s="113">
        <v>10000</v>
      </c>
      <c r="F27" s="113">
        <v>4000</v>
      </c>
      <c r="G27" s="113">
        <v>4000</v>
      </c>
      <c r="H27" s="113">
        <v>10000</v>
      </c>
      <c r="I27" s="113">
        <v>10000</v>
      </c>
      <c r="J27" s="113">
        <v>30000</v>
      </c>
      <c r="K27" s="113">
        <v>350000</v>
      </c>
      <c r="L27" s="113">
        <v>119000</v>
      </c>
      <c r="M27" s="113">
        <v>119000</v>
      </c>
      <c r="N27" s="113">
        <v>600000</v>
      </c>
      <c r="O27" s="5">
        <v>1270000</v>
      </c>
      <c r="P27" s="107"/>
      <c r="Q27" s="86"/>
    </row>
    <row r="28" spans="1:17" s="109" customFormat="1">
      <c r="A28" s="123" t="s">
        <v>37</v>
      </c>
      <c r="B28" s="117" t="s">
        <v>38</v>
      </c>
      <c r="C28" s="118">
        <f>SUM(C27)</f>
        <v>10000</v>
      </c>
      <c r="D28" s="118">
        <f t="shared" ref="D28:N28" si="3">SUM(D27)</f>
        <v>4000</v>
      </c>
      <c r="E28" s="118">
        <f t="shared" si="3"/>
        <v>10000</v>
      </c>
      <c r="F28" s="118">
        <f t="shared" si="3"/>
        <v>4000</v>
      </c>
      <c r="G28" s="118">
        <f t="shared" si="3"/>
        <v>4000</v>
      </c>
      <c r="H28" s="118">
        <f t="shared" si="3"/>
        <v>10000</v>
      </c>
      <c r="I28" s="118">
        <f t="shared" si="3"/>
        <v>10000</v>
      </c>
      <c r="J28" s="118">
        <f t="shared" si="3"/>
        <v>30000</v>
      </c>
      <c r="K28" s="118">
        <f t="shared" si="3"/>
        <v>350000</v>
      </c>
      <c r="L28" s="118">
        <f t="shared" si="3"/>
        <v>119000</v>
      </c>
      <c r="M28" s="118">
        <f t="shared" si="3"/>
        <v>119000</v>
      </c>
      <c r="N28" s="118">
        <f t="shared" si="3"/>
        <v>600000</v>
      </c>
      <c r="O28" s="119">
        <f>SUM(O27)</f>
        <v>1270000</v>
      </c>
      <c r="P28" s="107"/>
      <c r="Q28" s="86"/>
    </row>
    <row r="29" spans="1:17" hidden="1">
      <c r="A29" s="124" t="s">
        <v>313</v>
      </c>
      <c r="B29" s="112" t="s">
        <v>314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5"/>
      <c r="P29" s="107"/>
      <c r="Q29" s="86"/>
    </row>
    <row r="30" spans="1:17" hidden="1">
      <c r="A30" s="124" t="s">
        <v>315</v>
      </c>
      <c r="B30" s="112" t="s">
        <v>316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5"/>
      <c r="P30" s="107"/>
      <c r="Q30" s="86"/>
    </row>
    <row r="31" spans="1:17" ht="30" hidden="1">
      <c r="A31" s="124" t="s">
        <v>317</v>
      </c>
      <c r="B31" s="112" t="s">
        <v>318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5"/>
      <c r="P31" s="107"/>
      <c r="Q31" s="86"/>
    </row>
    <row r="32" spans="1:17" ht="30" hidden="1">
      <c r="A32" s="124" t="s">
        <v>216</v>
      </c>
      <c r="B32" s="112" t="s">
        <v>206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5"/>
      <c r="P32" s="107"/>
      <c r="Q32" s="86"/>
    </row>
    <row r="33" spans="1:17">
      <c r="A33" s="124" t="s">
        <v>39</v>
      </c>
      <c r="B33" s="112" t="s">
        <v>40</v>
      </c>
      <c r="C33" s="113"/>
      <c r="D33" s="113"/>
      <c r="E33" s="113">
        <v>53990</v>
      </c>
      <c r="F33" s="113"/>
      <c r="G33" s="113"/>
      <c r="H33" s="113"/>
      <c r="I33" s="113">
        <v>53990</v>
      </c>
      <c r="J33" s="113"/>
      <c r="K33" s="113">
        <v>53990</v>
      </c>
      <c r="L33" s="113"/>
      <c r="M33" s="113"/>
      <c r="N33" s="113">
        <v>53990</v>
      </c>
      <c r="O33" s="5">
        <v>215960</v>
      </c>
      <c r="P33" s="107"/>
      <c r="Q33" s="86"/>
    </row>
    <row r="34" spans="1:17" ht="30" hidden="1">
      <c r="A34" s="124" t="s">
        <v>319</v>
      </c>
      <c r="B34" s="112" t="s">
        <v>320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5"/>
      <c r="P34" s="107"/>
      <c r="Q34" s="86"/>
    </row>
    <row r="35" spans="1:17" ht="30" hidden="1">
      <c r="A35" s="124" t="s">
        <v>321</v>
      </c>
      <c r="B35" s="112" t="s">
        <v>220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5"/>
      <c r="P35" s="107"/>
      <c r="Q35" s="86"/>
    </row>
    <row r="36" spans="1:17" hidden="1">
      <c r="A36" s="124" t="s">
        <v>322</v>
      </c>
      <c r="B36" s="112" t="s">
        <v>323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5"/>
      <c r="P36" s="107"/>
      <c r="Q36" s="86"/>
    </row>
    <row r="37" spans="1:17" hidden="1">
      <c r="A37" s="125" t="s">
        <v>324</v>
      </c>
      <c r="B37" s="112" t="s">
        <v>325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5"/>
      <c r="P37" s="107"/>
      <c r="Q37" s="86"/>
    </row>
    <row r="38" spans="1:17">
      <c r="A38" s="124" t="s">
        <v>41</v>
      </c>
      <c r="B38" s="112" t="s">
        <v>67</v>
      </c>
      <c r="C38" s="113"/>
      <c r="D38" s="113"/>
      <c r="E38" s="113">
        <v>50000</v>
      </c>
      <c r="F38" s="113"/>
      <c r="G38" s="113"/>
      <c r="H38" s="113"/>
      <c r="I38" s="113">
        <v>50000</v>
      </c>
      <c r="J38" s="113"/>
      <c r="K38" s="113">
        <v>50000</v>
      </c>
      <c r="L38" s="113"/>
      <c r="M38" s="113"/>
      <c r="N38" s="113">
        <v>50000</v>
      </c>
      <c r="O38" s="5">
        <v>200000</v>
      </c>
      <c r="P38" s="107"/>
      <c r="Q38" s="86"/>
    </row>
    <row r="39" spans="1:17">
      <c r="A39" s="125" t="s">
        <v>43</v>
      </c>
      <c r="B39" s="112" t="s">
        <v>42</v>
      </c>
      <c r="C39" s="113"/>
      <c r="D39" s="113"/>
      <c r="E39" s="113"/>
      <c r="F39" s="113"/>
      <c r="G39" s="113">
        <v>10000000</v>
      </c>
      <c r="H39" s="113"/>
      <c r="I39" s="113"/>
      <c r="J39" s="113"/>
      <c r="K39" s="113"/>
      <c r="L39" s="113"/>
      <c r="M39" s="113"/>
      <c r="N39" s="113"/>
      <c r="O39" s="5">
        <v>10000000</v>
      </c>
      <c r="P39" s="107"/>
      <c r="Q39" s="86"/>
    </row>
    <row r="40" spans="1:17" hidden="1">
      <c r="A40" s="125" t="s">
        <v>326</v>
      </c>
      <c r="B40" s="112" t="s">
        <v>42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5"/>
      <c r="P40" s="107"/>
      <c r="Q40" s="86"/>
    </row>
    <row r="41" spans="1:17" s="109" customFormat="1">
      <c r="A41" s="123" t="s">
        <v>44</v>
      </c>
      <c r="B41" s="117" t="s">
        <v>45</v>
      </c>
      <c r="C41" s="118">
        <f>SUM(C33:C39)</f>
        <v>0</v>
      </c>
      <c r="D41" s="118">
        <f t="shared" ref="D41:N41" si="4">SUM(D33:D39)</f>
        <v>0</v>
      </c>
      <c r="E41" s="118">
        <f t="shared" si="4"/>
        <v>103990</v>
      </c>
      <c r="F41" s="118">
        <f t="shared" si="4"/>
        <v>0</v>
      </c>
      <c r="G41" s="118">
        <f t="shared" si="4"/>
        <v>10000000</v>
      </c>
      <c r="H41" s="118">
        <f t="shared" si="4"/>
        <v>0</v>
      </c>
      <c r="I41" s="118">
        <f t="shared" si="4"/>
        <v>103990</v>
      </c>
      <c r="J41" s="118">
        <f t="shared" si="4"/>
        <v>0</v>
      </c>
      <c r="K41" s="118">
        <f t="shared" si="4"/>
        <v>103990</v>
      </c>
      <c r="L41" s="118">
        <f t="shared" si="4"/>
        <v>0</v>
      </c>
      <c r="M41" s="118">
        <f t="shared" si="4"/>
        <v>0</v>
      </c>
      <c r="N41" s="118">
        <f t="shared" si="4"/>
        <v>103990</v>
      </c>
      <c r="O41" s="119">
        <f>SUM(O33:O39)</f>
        <v>10415960</v>
      </c>
      <c r="P41" s="107"/>
      <c r="Q41" s="86"/>
    </row>
    <row r="42" spans="1:17" s="129" customFormat="1">
      <c r="A42" s="126" t="s">
        <v>46</v>
      </c>
      <c r="B42" s="27"/>
      <c r="C42" s="127">
        <f>SUM(C10+C11+C19+C28+C41)</f>
        <v>521727</v>
      </c>
      <c r="D42" s="127">
        <f t="shared" ref="D42:N42" si="5">SUM(D10+D11+D19+D28+D41)</f>
        <v>645726</v>
      </c>
      <c r="E42" s="127">
        <f t="shared" si="5"/>
        <v>672716</v>
      </c>
      <c r="F42" s="127">
        <f t="shared" si="5"/>
        <v>565725</v>
      </c>
      <c r="G42" s="127">
        <f t="shared" si="5"/>
        <v>10645725</v>
      </c>
      <c r="H42" s="127">
        <f t="shared" si="5"/>
        <v>971725</v>
      </c>
      <c r="I42" s="127">
        <f t="shared" si="5"/>
        <v>725415</v>
      </c>
      <c r="J42" s="127">
        <f t="shared" si="5"/>
        <v>1185725</v>
      </c>
      <c r="K42" s="127">
        <f t="shared" si="5"/>
        <v>975716</v>
      </c>
      <c r="L42" s="127">
        <f t="shared" si="5"/>
        <v>620725</v>
      </c>
      <c r="M42" s="127">
        <f t="shared" si="5"/>
        <v>664725</v>
      </c>
      <c r="N42" s="127">
        <f t="shared" si="5"/>
        <v>1249715</v>
      </c>
      <c r="O42" s="128">
        <f>SUM(O10+O11+O19+O28+O41)</f>
        <v>19445365</v>
      </c>
      <c r="P42" s="107"/>
      <c r="Q42" s="86"/>
    </row>
    <row r="43" spans="1:17" hidden="1">
      <c r="A43" s="130" t="s">
        <v>142</v>
      </c>
      <c r="B43" s="131" t="s">
        <v>143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5"/>
      <c r="P43" s="107"/>
      <c r="Q43" s="86"/>
    </row>
    <row r="44" spans="1:17" hidden="1">
      <c r="A44" s="133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5"/>
      <c r="P44" s="107"/>
      <c r="Q44" s="86"/>
    </row>
    <row r="45" spans="1:17" hidden="1">
      <c r="A45" s="133"/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5"/>
      <c r="P45" s="107"/>
      <c r="Q45" s="86"/>
    </row>
    <row r="46" spans="1:17" hidden="1">
      <c r="A46" s="100" t="s">
        <v>19</v>
      </c>
      <c r="B46" s="101" t="s">
        <v>20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5"/>
      <c r="P46" s="107"/>
      <c r="Q46" s="86"/>
    </row>
    <row r="47" spans="1:17">
      <c r="A47" s="137" t="s">
        <v>47</v>
      </c>
      <c r="B47" s="112" t="s">
        <v>48</v>
      </c>
      <c r="C47" s="113"/>
      <c r="D47" s="113"/>
      <c r="E47" s="113"/>
      <c r="F47" s="113">
        <v>8039593</v>
      </c>
      <c r="G47" s="113"/>
      <c r="H47" s="113"/>
      <c r="I47" s="113"/>
      <c r="J47" s="113"/>
      <c r="K47" s="113"/>
      <c r="L47" s="113"/>
      <c r="M47" s="113"/>
      <c r="N47" s="113"/>
      <c r="O47" s="5">
        <v>8039593</v>
      </c>
      <c r="P47" s="107"/>
      <c r="Q47" s="86"/>
    </row>
    <row r="48" spans="1:17" hidden="1">
      <c r="A48" s="137" t="s">
        <v>145</v>
      </c>
      <c r="B48" s="112" t="s">
        <v>146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5"/>
      <c r="P48" s="107"/>
      <c r="Q48" s="86"/>
    </row>
    <row r="49" spans="1:17" hidden="1">
      <c r="A49" s="137" t="s">
        <v>327</v>
      </c>
      <c r="B49" s="112" t="s">
        <v>328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5"/>
      <c r="P49" s="107"/>
      <c r="Q49" s="86"/>
    </row>
    <row r="50" spans="1:17" hidden="1">
      <c r="A50" s="106" t="s">
        <v>329</v>
      </c>
      <c r="B50" s="112" t="s">
        <v>330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5"/>
      <c r="P50" s="107"/>
      <c r="Q50" s="86"/>
    </row>
    <row r="51" spans="1:17" hidden="1">
      <c r="A51" s="106" t="s">
        <v>148</v>
      </c>
      <c r="B51" s="112" t="s">
        <v>149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5"/>
      <c r="P51" s="107"/>
      <c r="Q51" s="86"/>
    </row>
    <row r="52" spans="1:17">
      <c r="A52" s="106" t="s">
        <v>327</v>
      </c>
      <c r="B52" s="112" t="s">
        <v>69</v>
      </c>
      <c r="C52" s="113"/>
      <c r="D52" s="113"/>
      <c r="E52" s="113"/>
      <c r="F52" s="113"/>
      <c r="G52" s="113">
        <v>500000</v>
      </c>
      <c r="H52" s="113"/>
      <c r="I52" s="113"/>
      <c r="J52" s="113"/>
      <c r="K52" s="113"/>
      <c r="L52" s="113"/>
      <c r="M52" s="113"/>
      <c r="N52" s="113"/>
      <c r="O52" s="5">
        <v>500000</v>
      </c>
      <c r="P52" s="107"/>
      <c r="Q52" s="86"/>
    </row>
    <row r="53" spans="1:17">
      <c r="A53" s="106" t="s">
        <v>49</v>
      </c>
      <c r="B53" s="112" t="s">
        <v>50</v>
      </c>
      <c r="C53" s="113"/>
      <c r="D53" s="113"/>
      <c r="E53" s="113"/>
      <c r="F53" s="113">
        <v>2778190</v>
      </c>
      <c r="G53" s="113">
        <v>135000</v>
      </c>
      <c r="H53" s="113"/>
      <c r="I53" s="113"/>
      <c r="J53" s="113"/>
      <c r="K53" s="113"/>
      <c r="L53" s="113"/>
      <c r="M53" s="113"/>
      <c r="N53" s="113"/>
      <c r="O53" s="5">
        <v>2913190</v>
      </c>
      <c r="P53" s="107"/>
      <c r="Q53" s="86"/>
    </row>
    <row r="54" spans="1:17" s="109" customFormat="1">
      <c r="A54" s="138" t="s">
        <v>51</v>
      </c>
      <c r="B54" s="117" t="s">
        <v>52</v>
      </c>
      <c r="C54" s="118">
        <f>SUM(C47:C53)</f>
        <v>0</v>
      </c>
      <c r="D54" s="118">
        <f t="shared" ref="D54:N54" si="6">SUM(D47:D53)</f>
        <v>0</v>
      </c>
      <c r="E54" s="118">
        <f t="shared" si="6"/>
        <v>0</v>
      </c>
      <c r="F54" s="118">
        <f t="shared" si="6"/>
        <v>10817783</v>
      </c>
      <c r="G54" s="118">
        <f t="shared" si="6"/>
        <v>635000</v>
      </c>
      <c r="H54" s="118">
        <f t="shared" si="6"/>
        <v>0</v>
      </c>
      <c r="I54" s="118">
        <f t="shared" si="6"/>
        <v>0</v>
      </c>
      <c r="J54" s="118">
        <f t="shared" si="6"/>
        <v>0</v>
      </c>
      <c r="K54" s="118">
        <f t="shared" si="6"/>
        <v>0</v>
      </c>
      <c r="L54" s="118">
        <f t="shared" si="6"/>
        <v>0</v>
      </c>
      <c r="M54" s="118">
        <f t="shared" si="6"/>
        <v>0</v>
      </c>
      <c r="N54" s="118">
        <f t="shared" si="6"/>
        <v>0</v>
      </c>
      <c r="O54" s="119">
        <f>SUM(O47:O53)</f>
        <v>11452783</v>
      </c>
      <c r="P54" s="107"/>
      <c r="Q54" s="86"/>
    </row>
    <row r="55" spans="1:17" hidden="1">
      <c r="A55" s="121" t="s">
        <v>53</v>
      </c>
      <c r="B55" s="112" t="s">
        <v>54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5"/>
      <c r="P55" s="107"/>
      <c r="Q55" s="86"/>
    </row>
    <row r="56" spans="1:17" hidden="1">
      <c r="A56" s="121" t="s">
        <v>154</v>
      </c>
      <c r="B56" s="112" t="s">
        <v>155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5"/>
      <c r="P56" s="107"/>
      <c r="Q56" s="86"/>
    </row>
    <row r="57" spans="1:17">
      <c r="A57" s="121" t="s">
        <v>331</v>
      </c>
      <c r="B57" s="112" t="s">
        <v>54</v>
      </c>
      <c r="C57" s="113"/>
      <c r="D57" s="113"/>
      <c r="E57" s="113"/>
      <c r="F57" s="113"/>
      <c r="G57" s="113">
        <v>2322835</v>
      </c>
      <c r="H57" s="113"/>
      <c r="I57" s="113"/>
      <c r="J57" s="113">
        <v>400000</v>
      </c>
      <c r="K57" s="113"/>
      <c r="L57" s="113"/>
      <c r="M57" s="113"/>
      <c r="N57" s="113"/>
      <c r="O57" s="5">
        <v>2722835</v>
      </c>
      <c r="P57" s="107"/>
      <c r="Q57" s="86"/>
    </row>
    <row r="58" spans="1:17">
      <c r="A58" s="121" t="s">
        <v>55</v>
      </c>
      <c r="B58" s="112" t="s">
        <v>56</v>
      </c>
      <c r="C58" s="113"/>
      <c r="D58" s="113"/>
      <c r="E58" s="113"/>
      <c r="F58" s="113"/>
      <c r="G58" s="113">
        <v>627165</v>
      </c>
      <c r="H58" s="113"/>
      <c r="I58" s="113"/>
      <c r="J58" s="113">
        <v>180000</v>
      </c>
      <c r="K58" s="113"/>
      <c r="L58" s="113"/>
      <c r="M58" s="113"/>
      <c r="N58" s="113"/>
      <c r="O58" s="5">
        <v>807165</v>
      </c>
      <c r="P58" s="107"/>
      <c r="Q58" s="86"/>
    </row>
    <row r="59" spans="1:17" s="109" customFormat="1">
      <c r="A59" s="123" t="s">
        <v>57</v>
      </c>
      <c r="B59" s="117" t="s">
        <v>58</v>
      </c>
      <c r="C59" s="118">
        <f>SUM(C57:C58)</f>
        <v>0</v>
      </c>
      <c r="D59" s="118">
        <f t="shared" ref="D59:N59" si="7">SUM(D57:D58)</f>
        <v>0</v>
      </c>
      <c r="E59" s="118">
        <f t="shared" si="7"/>
        <v>0</v>
      </c>
      <c r="F59" s="118">
        <f t="shared" si="7"/>
        <v>0</v>
      </c>
      <c r="G59" s="118">
        <f t="shared" si="7"/>
        <v>2950000</v>
      </c>
      <c r="H59" s="118">
        <f t="shared" si="7"/>
        <v>0</v>
      </c>
      <c r="I59" s="118">
        <f t="shared" si="7"/>
        <v>0</v>
      </c>
      <c r="J59" s="118">
        <f t="shared" si="7"/>
        <v>580000</v>
      </c>
      <c r="K59" s="118">
        <f t="shared" si="7"/>
        <v>0</v>
      </c>
      <c r="L59" s="118">
        <f t="shared" si="7"/>
        <v>0</v>
      </c>
      <c r="M59" s="118">
        <f t="shared" si="7"/>
        <v>0</v>
      </c>
      <c r="N59" s="118">
        <f t="shared" si="7"/>
        <v>0</v>
      </c>
      <c r="O59" s="119">
        <f>SUM(O57:O58)</f>
        <v>3530000</v>
      </c>
      <c r="P59" s="107"/>
      <c r="Q59" s="86"/>
    </row>
    <row r="60" spans="1:17" ht="20.25" hidden="1" customHeight="1">
      <c r="A60" s="121" t="s">
        <v>332</v>
      </c>
      <c r="B60" s="112" t="s">
        <v>333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5"/>
      <c r="P60" s="107"/>
      <c r="Q60" s="86"/>
    </row>
    <row r="61" spans="1:17" ht="18.75" hidden="1" customHeight="1">
      <c r="A61" s="121" t="s">
        <v>334</v>
      </c>
      <c r="B61" s="112" t="s">
        <v>335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5"/>
      <c r="P61" s="107"/>
      <c r="Q61" s="86"/>
    </row>
    <row r="62" spans="1:17" ht="21.75" hidden="1" customHeight="1">
      <c r="A62" s="121" t="s">
        <v>336</v>
      </c>
      <c r="B62" s="112" t="s">
        <v>337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5"/>
      <c r="P62" s="107"/>
      <c r="Q62" s="86"/>
    </row>
    <row r="63" spans="1:17" hidden="1">
      <c r="A63" s="121" t="s">
        <v>338</v>
      </c>
      <c r="B63" s="112" t="s">
        <v>339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5"/>
      <c r="P63" s="107"/>
      <c r="Q63" s="86"/>
    </row>
    <row r="64" spans="1:17" ht="30" hidden="1">
      <c r="A64" s="121" t="s">
        <v>340</v>
      </c>
      <c r="B64" s="112" t="s">
        <v>341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5"/>
      <c r="P64" s="107"/>
      <c r="Q64" s="86"/>
    </row>
    <row r="65" spans="1:17" ht="30" hidden="1">
      <c r="A65" s="121" t="s">
        <v>342</v>
      </c>
      <c r="B65" s="112" t="s">
        <v>343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5"/>
      <c r="P65" s="107"/>
      <c r="Q65" s="86"/>
    </row>
    <row r="66" spans="1:17">
      <c r="A66" s="121" t="s">
        <v>59</v>
      </c>
      <c r="B66" s="112" t="s">
        <v>60</v>
      </c>
      <c r="C66" s="113"/>
      <c r="D66" s="113"/>
      <c r="E66" s="113"/>
      <c r="F66" s="113"/>
      <c r="G66" s="113"/>
      <c r="H66" s="113">
        <v>200000</v>
      </c>
      <c r="I66" s="113"/>
      <c r="J66" s="113"/>
      <c r="K66" s="113"/>
      <c r="L66" s="113"/>
      <c r="M66" s="113"/>
      <c r="N66" s="113"/>
      <c r="O66" s="5">
        <v>200000</v>
      </c>
      <c r="P66" s="107"/>
      <c r="Q66" s="86"/>
    </row>
    <row r="67" spans="1:17" hidden="1">
      <c r="A67" s="121" t="s">
        <v>344</v>
      </c>
      <c r="B67" s="112" t="s">
        <v>345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5"/>
      <c r="P67" s="107"/>
      <c r="Q67" s="86"/>
    </row>
    <row r="68" spans="1:17" s="109" customFormat="1">
      <c r="A68" s="123" t="s">
        <v>61</v>
      </c>
      <c r="B68" s="117" t="s">
        <v>62</v>
      </c>
      <c r="C68" s="118">
        <f>SUM(C66)</f>
        <v>0</v>
      </c>
      <c r="D68" s="118">
        <f t="shared" ref="D68:N68" si="8">SUM(D66)</f>
        <v>0</v>
      </c>
      <c r="E68" s="118">
        <f t="shared" si="8"/>
        <v>0</v>
      </c>
      <c r="F68" s="118">
        <f t="shared" si="8"/>
        <v>0</v>
      </c>
      <c r="G68" s="118">
        <f t="shared" si="8"/>
        <v>0</v>
      </c>
      <c r="H68" s="118">
        <f t="shared" si="8"/>
        <v>200000</v>
      </c>
      <c r="I68" s="118">
        <f t="shared" si="8"/>
        <v>0</v>
      </c>
      <c r="J68" s="118">
        <f t="shared" si="8"/>
        <v>0</v>
      </c>
      <c r="K68" s="118">
        <f t="shared" si="8"/>
        <v>0</v>
      </c>
      <c r="L68" s="118">
        <f t="shared" si="8"/>
        <v>0</v>
      </c>
      <c r="M68" s="118">
        <f t="shared" si="8"/>
        <v>0</v>
      </c>
      <c r="N68" s="118">
        <f t="shared" si="8"/>
        <v>0</v>
      </c>
      <c r="O68" s="119">
        <f>SUM(O66:O67)</f>
        <v>200000</v>
      </c>
      <c r="P68" s="107"/>
      <c r="Q68" s="86"/>
    </row>
    <row r="69" spans="1:17" s="129" customFormat="1">
      <c r="A69" s="126" t="s">
        <v>63</v>
      </c>
      <c r="B69" s="27"/>
      <c r="C69" s="127">
        <f>SUM(C54+C59+C68)</f>
        <v>0</v>
      </c>
      <c r="D69" s="127">
        <f t="shared" ref="D69:N69" si="9">SUM(D54+D59+D68)</f>
        <v>0</v>
      </c>
      <c r="E69" s="127">
        <f t="shared" si="9"/>
        <v>0</v>
      </c>
      <c r="F69" s="127">
        <f t="shared" si="9"/>
        <v>10817783</v>
      </c>
      <c r="G69" s="127">
        <f t="shared" si="9"/>
        <v>3585000</v>
      </c>
      <c r="H69" s="127">
        <f t="shared" si="9"/>
        <v>200000</v>
      </c>
      <c r="I69" s="127">
        <f t="shared" si="9"/>
        <v>0</v>
      </c>
      <c r="J69" s="127">
        <f t="shared" si="9"/>
        <v>580000</v>
      </c>
      <c r="K69" s="127">
        <f t="shared" si="9"/>
        <v>0</v>
      </c>
      <c r="L69" s="127">
        <f t="shared" si="9"/>
        <v>0</v>
      </c>
      <c r="M69" s="127">
        <f t="shared" si="9"/>
        <v>0</v>
      </c>
      <c r="N69" s="127">
        <f t="shared" si="9"/>
        <v>0</v>
      </c>
      <c r="O69" s="28">
        <f>SUM(O54+O59+O68)</f>
        <v>15182783</v>
      </c>
      <c r="P69" s="107"/>
      <c r="Q69" s="86"/>
    </row>
    <row r="70" spans="1:17" s="140" customFormat="1">
      <c r="A70" s="31" t="s">
        <v>346</v>
      </c>
      <c r="B70" s="19" t="s">
        <v>347</v>
      </c>
      <c r="C70" s="139">
        <f>SUM(C42+C69)</f>
        <v>521727</v>
      </c>
      <c r="D70" s="139">
        <f t="shared" ref="D70:N70" si="10">SUM(D42+D69)</f>
        <v>645726</v>
      </c>
      <c r="E70" s="139">
        <f t="shared" si="10"/>
        <v>672716</v>
      </c>
      <c r="F70" s="139">
        <f t="shared" si="10"/>
        <v>11383508</v>
      </c>
      <c r="G70" s="139">
        <f t="shared" si="10"/>
        <v>14230725</v>
      </c>
      <c r="H70" s="139">
        <f t="shared" si="10"/>
        <v>1171725</v>
      </c>
      <c r="I70" s="139">
        <f t="shared" si="10"/>
        <v>725415</v>
      </c>
      <c r="J70" s="139">
        <f t="shared" si="10"/>
        <v>1765725</v>
      </c>
      <c r="K70" s="139">
        <f t="shared" si="10"/>
        <v>975716</v>
      </c>
      <c r="L70" s="139">
        <f t="shared" si="10"/>
        <v>620725</v>
      </c>
      <c r="M70" s="139">
        <f t="shared" si="10"/>
        <v>664725</v>
      </c>
      <c r="N70" s="139">
        <f t="shared" si="10"/>
        <v>1249715</v>
      </c>
      <c r="O70" s="5">
        <f>SUM(O42+O69)</f>
        <v>34628148</v>
      </c>
      <c r="P70" s="107"/>
      <c r="Q70" s="86"/>
    </row>
    <row r="71" spans="1:17" s="11" customFormat="1" hidden="1">
      <c r="A71" s="141" t="s">
        <v>348</v>
      </c>
      <c r="B71" s="142" t="s">
        <v>349</v>
      </c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5"/>
      <c r="P71" s="107"/>
      <c r="Q71" s="86"/>
    </row>
    <row r="72" spans="1:17" s="11" customFormat="1" hidden="1">
      <c r="A72" s="141" t="s">
        <v>350</v>
      </c>
      <c r="B72" s="142" t="s">
        <v>351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5"/>
      <c r="P72" s="107"/>
      <c r="Q72" s="86"/>
    </row>
    <row r="73" spans="1:17" s="11" customFormat="1" hidden="1">
      <c r="A73" s="144" t="s">
        <v>352</v>
      </c>
      <c r="B73" s="142" t="s">
        <v>353</v>
      </c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5"/>
      <c r="P73" s="107"/>
      <c r="Q73" s="86"/>
    </row>
    <row r="74" spans="1:17" s="11" customFormat="1" hidden="1">
      <c r="A74" s="144" t="s">
        <v>354</v>
      </c>
      <c r="B74" s="142" t="s">
        <v>355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5"/>
      <c r="P74" s="107"/>
      <c r="Q74" s="86"/>
    </row>
    <row r="75" spans="1:17" s="11" customFormat="1" hidden="1">
      <c r="A75" s="141" t="s">
        <v>356</v>
      </c>
      <c r="B75" s="142" t="s">
        <v>357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5"/>
      <c r="P75" s="107"/>
      <c r="Q75" s="86"/>
    </row>
    <row r="76" spans="1:17" s="11" customFormat="1" hidden="1">
      <c r="A76" s="141" t="s">
        <v>358</v>
      </c>
      <c r="B76" s="142" t="s">
        <v>359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5"/>
      <c r="P76" s="107"/>
      <c r="Q76" s="86"/>
    </row>
    <row r="77" spans="1:17" s="11" customFormat="1" hidden="1">
      <c r="A77" s="145" t="s">
        <v>360</v>
      </c>
      <c r="B77" s="21" t="s">
        <v>361</v>
      </c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5"/>
      <c r="P77" s="107"/>
      <c r="Q77" s="86"/>
    </row>
    <row r="78" spans="1:17" s="11" customFormat="1" hidden="1">
      <c r="A78" s="144" t="s">
        <v>362</v>
      </c>
      <c r="B78" s="142" t="s">
        <v>363</v>
      </c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5"/>
      <c r="P78" s="107"/>
      <c r="Q78" s="86"/>
    </row>
    <row r="79" spans="1:17" s="11" customFormat="1" hidden="1">
      <c r="A79" s="144" t="s">
        <v>364</v>
      </c>
      <c r="B79" s="142" t="s">
        <v>365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5"/>
      <c r="P79" s="107"/>
      <c r="Q79" s="86"/>
    </row>
    <row r="80" spans="1:17" s="11" customFormat="1" hidden="1">
      <c r="A80" s="145" t="s">
        <v>366</v>
      </c>
      <c r="B80" s="21" t="s">
        <v>367</v>
      </c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5"/>
      <c r="P80" s="107"/>
      <c r="Q80" s="86"/>
    </row>
    <row r="81" spans="1:17" s="11" customFormat="1" hidden="1">
      <c r="A81" s="144" t="s">
        <v>368</v>
      </c>
      <c r="B81" s="142" t="s">
        <v>369</v>
      </c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5"/>
      <c r="P81" s="107"/>
      <c r="Q81" s="86"/>
    </row>
    <row r="82" spans="1:17" s="11" customFormat="1" hidden="1">
      <c r="A82" s="144" t="s">
        <v>370</v>
      </c>
      <c r="B82" s="142" t="s">
        <v>371</v>
      </c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5"/>
      <c r="P82" s="107"/>
      <c r="Q82" s="86"/>
    </row>
    <row r="83" spans="1:17" s="11" customFormat="1" hidden="1">
      <c r="A83" s="144" t="s">
        <v>372</v>
      </c>
      <c r="B83" s="142" t="s">
        <v>373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5"/>
      <c r="P83" s="107"/>
      <c r="Q83" s="86"/>
    </row>
    <row r="84" spans="1:17" s="11" customFormat="1" hidden="1">
      <c r="A84" s="145" t="s">
        <v>374</v>
      </c>
      <c r="B84" s="21" t="s">
        <v>375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5"/>
      <c r="P84" s="107"/>
      <c r="Q84" s="86"/>
    </row>
    <row r="85" spans="1:17" s="11" customFormat="1" hidden="1">
      <c r="A85" s="144" t="s">
        <v>376</v>
      </c>
      <c r="B85" s="142" t="s">
        <v>377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5"/>
      <c r="P85" s="107"/>
      <c r="Q85" s="86"/>
    </row>
    <row r="86" spans="1:17" s="11" customFormat="1" hidden="1">
      <c r="A86" s="141" t="s">
        <v>378</v>
      </c>
      <c r="B86" s="142" t="s">
        <v>379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5"/>
      <c r="P86" s="107"/>
      <c r="Q86" s="86"/>
    </row>
    <row r="87" spans="1:17" s="11" customFormat="1" hidden="1">
      <c r="A87" s="144" t="s">
        <v>380</v>
      </c>
      <c r="B87" s="142" t="s">
        <v>381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5"/>
      <c r="P87" s="107"/>
      <c r="Q87" s="86"/>
    </row>
    <row r="88" spans="1:17" s="11" customFormat="1" hidden="1">
      <c r="A88" s="144" t="s">
        <v>382</v>
      </c>
      <c r="B88" s="142" t="s">
        <v>383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5"/>
      <c r="P88" s="107"/>
      <c r="Q88" s="86"/>
    </row>
    <row r="89" spans="1:17" s="11" customFormat="1" hidden="1">
      <c r="A89" s="145" t="s">
        <v>384</v>
      </c>
      <c r="B89" s="21" t="s">
        <v>385</v>
      </c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5"/>
      <c r="P89" s="107"/>
      <c r="Q89" s="86"/>
    </row>
    <row r="90" spans="1:17" s="11" customFormat="1" hidden="1">
      <c r="A90" s="141" t="s">
        <v>386</v>
      </c>
      <c r="B90" s="142" t="s">
        <v>387</v>
      </c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5"/>
      <c r="P90" s="107"/>
      <c r="Q90" s="86"/>
    </row>
    <row r="91" spans="1:17" s="140" customFormat="1">
      <c r="A91" s="145" t="s">
        <v>64</v>
      </c>
      <c r="B91" s="21" t="s">
        <v>65</v>
      </c>
      <c r="C91" s="139">
        <v>480712</v>
      </c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5">
        <v>480715</v>
      </c>
      <c r="P91" s="107"/>
      <c r="Q91" s="86"/>
    </row>
    <row r="92" spans="1:17" s="140" customFormat="1">
      <c r="A92" s="146" t="s">
        <v>11</v>
      </c>
      <c r="B92" s="146"/>
      <c r="C92" s="139">
        <f>SUM(C70+C91)</f>
        <v>1002439</v>
      </c>
      <c r="D92" s="139">
        <f t="shared" ref="D92:N92" si="11">SUM(D70+D91)</f>
        <v>645726</v>
      </c>
      <c r="E92" s="139">
        <f t="shared" si="11"/>
        <v>672716</v>
      </c>
      <c r="F92" s="139">
        <f t="shared" si="11"/>
        <v>11383508</v>
      </c>
      <c r="G92" s="139">
        <f t="shared" si="11"/>
        <v>14230725</v>
      </c>
      <c r="H92" s="139">
        <f t="shared" si="11"/>
        <v>1171725</v>
      </c>
      <c r="I92" s="139">
        <f t="shared" si="11"/>
        <v>725415</v>
      </c>
      <c r="J92" s="139">
        <f t="shared" si="11"/>
        <v>1765725</v>
      </c>
      <c r="K92" s="139">
        <f t="shared" si="11"/>
        <v>975716</v>
      </c>
      <c r="L92" s="139">
        <f t="shared" si="11"/>
        <v>620725</v>
      </c>
      <c r="M92" s="139">
        <f t="shared" si="11"/>
        <v>664725</v>
      </c>
      <c r="N92" s="139">
        <f t="shared" si="11"/>
        <v>1249715</v>
      </c>
      <c r="O92" s="5">
        <f>SUM(O42+O69+O91)</f>
        <v>35108863</v>
      </c>
      <c r="P92" s="107"/>
      <c r="Q92" s="86"/>
    </row>
    <row r="93" spans="1:17" s="140" customFormat="1" ht="14.25">
      <c r="A93" s="147"/>
      <c r="B93" s="147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48"/>
      <c r="P93" s="147"/>
      <c r="Q93" s="149"/>
    </row>
    <row r="94" spans="1:17" s="140" customFormat="1" ht="14.25">
      <c r="A94" s="147"/>
      <c r="B94" s="147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148"/>
      <c r="P94" s="147"/>
      <c r="Q94" s="149"/>
    </row>
    <row r="95" spans="1:17" s="140" customFormat="1" ht="14.25">
      <c r="A95" s="147"/>
      <c r="B95" s="147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148"/>
      <c r="P95" s="147"/>
      <c r="Q95" s="149"/>
    </row>
    <row r="96" spans="1:17" s="140" customFormat="1">
      <c r="A96" s="179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47"/>
      <c r="Q96" s="149"/>
    </row>
    <row r="97" spans="1:17" s="140" customFormat="1" ht="14.25">
      <c r="A97" s="147"/>
      <c r="B97" s="147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148"/>
      <c r="P97" s="147"/>
      <c r="Q97" s="149"/>
    </row>
    <row r="98" spans="1:17" s="140" customFormat="1" ht="14.25" hidden="1">
      <c r="A98" s="147"/>
      <c r="B98" s="147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148"/>
      <c r="P98" s="147"/>
      <c r="Q98" s="149"/>
    </row>
    <row r="99" spans="1:17" s="140" customFormat="1" ht="14.25" hidden="1">
      <c r="A99" s="147"/>
      <c r="B99" s="147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148"/>
      <c r="P99" s="147"/>
      <c r="Q99" s="149"/>
    </row>
    <row r="100" spans="1:17" s="140" customFormat="1" ht="14.25" hidden="1">
      <c r="A100" s="147"/>
      <c r="B100" s="147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148"/>
      <c r="P100" s="147"/>
      <c r="Q100" s="149"/>
    </row>
    <row r="101" spans="1:17" s="140" customFormat="1" ht="14.25" hidden="1">
      <c r="A101" s="147"/>
      <c r="B101" s="147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148"/>
      <c r="P101" s="147"/>
      <c r="Q101" s="149"/>
    </row>
    <row r="102" spans="1:17" s="140" customFormat="1" ht="14.25" hidden="1">
      <c r="A102" s="147"/>
      <c r="B102" s="147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148"/>
      <c r="P102" s="147"/>
      <c r="Q102" s="149"/>
    </row>
    <row r="103" spans="1:17" s="140" customFormat="1" ht="14.25" hidden="1">
      <c r="A103" s="147"/>
      <c r="B103" s="147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148"/>
      <c r="P103" s="147"/>
      <c r="Q103" s="149"/>
    </row>
    <row r="104" spans="1:17" s="140" customFormat="1" ht="14.25" hidden="1">
      <c r="A104" s="147"/>
      <c r="B104" s="147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148"/>
      <c r="P104" s="147"/>
      <c r="Q104" s="149"/>
    </row>
    <row r="105" spans="1:17" s="140" customFormat="1" ht="14.25" hidden="1">
      <c r="A105" s="147"/>
      <c r="B105" s="147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148"/>
      <c r="P105" s="147"/>
      <c r="Q105" s="149"/>
    </row>
    <row r="106" spans="1:17" s="140" customFormat="1" ht="14.25" hidden="1">
      <c r="A106" s="147"/>
      <c r="B106" s="147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148"/>
      <c r="P106" s="147"/>
      <c r="Q106" s="149"/>
    </row>
    <row r="107" spans="1:17" s="140" customFormat="1" ht="14.25" hidden="1">
      <c r="A107" s="147"/>
      <c r="B107" s="147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148"/>
      <c r="P107" s="147"/>
      <c r="Q107" s="149"/>
    </row>
    <row r="108" spans="1:17" s="140" customFormat="1" ht="14.25" hidden="1">
      <c r="A108" s="147"/>
      <c r="B108" s="147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148"/>
      <c r="P108" s="147"/>
      <c r="Q108" s="149"/>
    </row>
    <row r="109" spans="1:17" s="140" customFormat="1" ht="14.25" hidden="1">
      <c r="A109" s="147"/>
      <c r="B109" s="147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148"/>
      <c r="P109" s="147"/>
      <c r="Q109" s="149"/>
    </row>
    <row r="110" spans="1:17" s="140" customFormat="1" ht="14.25" hidden="1">
      <c r="A110" s="147"/>
      <c r="B110" s="147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148"/>
      <c r="P110" s="147"/>
      <c r="Q110" s="149"/>
    </row>
    <row r="111" spans="1:17" s="140" customFormat="1" ht="14.25">
      <c r="A111" s="147"/>
      <c r="B111" s="147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148"/>
      <c r="P111" s="147"/>
      <c r="Q111" s="149"/>
    </row>
    <row r="112" spans="1:17" s="140" customFormat="1" ht="14.25">
      <c r="A112" s="147"/>
      <c r="B112" s="147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148"/>
      <c r="P112" s="147"/>
      <c r="Q112" s="149"/>
    </row>
    <row r="113" spans="1:17" s="140" customFormat="1" ht="14.25">
      <c r="A113" s="147"/>
      <c r="B113" s="147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148"/>
      <c r="P113" s="147"/>
      <c r="Q113" s="149"/>
    </row>
    <row r="114" spans="1:17" s="140" customFormat="1" ht="14.25">
      <c r="A114" s="147"/>
      <c r="B114" s="147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148"/>
      <c r="P114" s="147"/>
      <c r="Q114" s="149"/>
    </row>
    <row r="115" spans="1:17" s="140" customFormat="1" ht="14.25">
      <c r="A115" s="147"/>
      <c r="B115" s="147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148"/>
      <c r="P115" s="147"/>
      <c r="Q115" s="149"/>
    </row>
    <row r="116" spans="1:17" s="140" customFormat="1" ht="14.25">
      <c r="A116" s="147"/>
      <c r="B116" s="147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148"/>
      <c r="P116" s="147"/>
      <c r="Q116" s="149"/>
    </row>
    <row r="117" spans="1:17" s="140" customFormat="1" ht="14.25">
      <c r="A117" s="147"/>
      <c r="B117" s="147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148"/>
      <c r="P117" s="147"/>
      <c r="Q117" s="149"/>
    </row>
    <row r="118" spans="1:17" ht="28.5">
      <c r="A118" s="100" t="s">
        <v>19</v>
      </c>
      <c r="B118" s="101" t="s">
        <v>388</v>
      </c>
      <c r="C118" s="110" t="s">
        <v>276</v>
      </c>
      <c r="D118" s="110" t="s">
        <v>277</v>
      </c>
      <c r="E118" s="110" t="s">
        <v>278</v>
      </c>
      <c r="F118" s="110" t="s">
        <v>279</v>
      </c>
      <c r="G118" s="110" t="s">
        <v>280</v>
      </c>
      <c r="H118" s="110" t="s">
        <v>281</v>
      </c>
      <c r="I118" s="110" t="s">
        <v>282</v>
      </c>
      <c r="J118" s="110" t="s">
        <v>283</v>
      </c>
      <c r="K118" s="110" t="s">
        <v>284</v>
      </c>
      <c r="L118" s="110" t="s">
        <v>285</v>
      </c>
      <c r="M118" s="110" t="s">
        <v>286</v>
      </c>
      <c r="N118" s="110" t="s">
        <v>287</v>
      </c>
      <c r="O118" s="111" t="s">
        <v>288</v>
      </c>
      <c r="P118" s="86"/>
      <c r="Q118" s="86"/>
    </row>
    <row r="119" spans="1:17" hidden="1">
      <c r="A119" s="105" t="s">
        <v>389</v>
      </c>
      <c r="B119" s="106" t="s">
        <v>390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5">
        <f>SUM(C119:N119)</f>
        <v>0</v>
      </c>
      <c r="P119" s="86"/>
      <c r="Q119" s="86"/>
    </row>
    <row r="120" spans="1:17" hidden="1">
      <c r="A120" s="105" t="s">
        <v>391</v>
      </c>
      <c r="B120" s="106" t="s">
        <v>392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5">
        <f>SUM(C120:N120)</f>
        <v>0</v>
      </c>
      <c r="P120" s="86"/>
      <c r="Q120" s="86"/>
    </row>
    <row r="121" spans="1:17" s="109" customFormat="1" ht="14.25">
      <c r="A121" s="120" t="s">
        <v>75</v>
      </c>
      <c r="B121" s="138" t="s">
        <v>76</v>
      </c>
      <c r="C121" s="118">
        <v>1001489</v>
      </c>
      <c r="D121" s="118">
        <v>1001489</v>
      </c>
      <c r="E121" s="118">
        <v>1001489</v>
      </c>
      <c r="F121" s="118">
        <v>1001489</v>
      </c>
      <c r="G121" s="118">
        <v>1001489</v>
      </c>
      <c r="H121" s="118">
        <v>1001489</v>
      </c>
      <c r="I121" s="118">
        <v>1001489</v>
      </c>
      <c r="J121" s="118">
        <v>1001489</v>
      </c>
      <c r="K121" s="118">
        <v>1001489</v>
      </c>
      <c r="L121" s="118">
        <v>1001489</v>
      </c>
      <c r="M121" s="118">
        <v>1001487</v>
      </c>
      <c r="N121" s="118">
        <v>1001489</v>
      </c>
      <c r="O121" s="119">
        <v>12017866</v>
      </c>
      <c r="P121" s="150"/>
      <c r="Q121" s="151"/>
    </row>
    <row r="122" spans="1:17" hidden="1">
      <c r="A122" s="105" t="s">
        <v>393</v>
      </c>
      <c r="B122" s="106" t="s">
        <v>394</v>
      </c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5"/>
      <c r="P122" s="150"/>
      <c r="Q122" s="151"/>
    </row>
    <row r="123" spans="1:17" ht="30" hidden="1">
      <c r="A123" s="105" t="s">
        <v>395</v>
      </c>
      <c r="B123" s="106" t="s">
        <v>396</v>
      </c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5"/>
      <c r="P123" s="150"/>
      <c r="Q123" s="151"/>
    </row>
    <row r="124" spans="1:17" ht="30" hidden="1">
      <c r="A124" s="105" t="s">
        <v>397</v>
      </c>
      <c r="B124" s="106" t="s">
        <v>398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5"/>
      <c r="P124" s="150"/>
      <c r="Q124" s="151"/>
    </row>
    <row r="125" spans="1:17" ht="15.75" hidden="1" customHeight="1">
      <c r="A125" s="105" t="s">
        <v>399</v>
      </c>
      <c r="B125" s="106" t="s">
        <v>400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5"/>
      <c r="P125" s="150"/>
      <c r="Q125" s="151"/>
    </row>
    <row r="126" spans="1:17" hidden="1">
      <c r="A126" s="105" t="s">
        <v>401</v>
      </c>
      <c r="B126" s="106" t="s">
        <v>402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5"/>
      <c r="P126" s="150"/>
      <c r="Q126" s="151"/>
    </row>
    <row r="127" spans="1:17" hidden="1">
      <c r="A127" s="105" t="s">
        <v>403</v>
      </c>
      <c r="B127" s="106" t="s">
        <v>404</v>
      </c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5"/>
      <c r="P127" s="150"/>
      <c r="Q127" s="151"/>
    </row>
    <row r="128" spans="1:17" s="109" customFormat="1" ht="14.25" hidden="1">
      <c r="A128" s="104" t="s">
        <v>405</v>
      </c>
      <c r="B128" s="103" t="s">
        <v>406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5"/>
      <c r="P128" s="150"/>
      <c r="Q128" s="151"/>
    </row>
    <row r="129" spans="1:17" hidden="1">
      <c r="A129" s="105" t="s">
        <v>407</v>
      </c>
      <c r="B129" s="106" t="s">
        <v>408</v>
      </c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5"/>
      <c r="P129" s="150"/>
      <c r="Q129" s="151"/>
    </row>
    <row r="130" spans="1:17" hidden="1">
      <c r="A130" s="105" t="s">
        <v>409</v>
      </c>
      <c r="B130" s="106" t="s">
        <v>410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5"/>
      <c r="P130" s="150"/>
      <c r="Q130" s="151"/>
    </row>
    <row r="131" spans="1:17">
      <c r="A131" s="105" t="s">
        <v>79</v>
      </c>
      <c r="B131" s="106" t="s">
        <v>80</v>
      </c>
      <c r="C131" s="113"/>
      <c r="D131" s="113"/>
      <c r="E131" s="113">
        <v>250000</v>
      </c>
      <c r="F131" s="113"/>
      <c r="G131" s="113"/>
      <c r="H131" s="113"/>
      <c r="I131" s="113"/>
      <c r="J131" s="113"/>
      <c r="K131" s="113">
        <v>250000</v>
      </c>
      <c r="L131" s="113"/>
      <c r="M131" s="113"/>
      <c r="N131" s="113"/>
      <c r="O131" s="5">
        <v>500000</v>
      </c>
      <c r="P131" s="150"/>
      <c r="Q131" s="151"/>
    </row>
    <row r="132" spans="1:17" hidden="1">
      <c r="A132" s="105" t="s">
        <v>411</v>
      </c>
      <c r="B132" s="106" t="s">
        <v>412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5"/>
      <c r="P132" s="150"/>
      <c r="Q132" s="151"/>
    </row>
    <row r="133" spans="1:17" hidden="1">
      <c r="A133" s="105" t="s">
        <v>413</v>
      </c>
      <c r="B133" s="106" t="s">
        <v>414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5"/>
      <c r="P133" s="150"/>
      <c r="Q133" s="151"/>
    </row>
    <row r="134" spans="1:17">
      <c r="A134" s="105" t="s">
        <v>244</v>
      </c>
      <c r="B134" s="106" t="s">
        <v>245</v>
      </c>
      <c r="C134" s="113"/>
      <c r="D134" s="113"/>
      <c r="E134" s="113">
        <v>300000</v>
      </c>
      <c r="F134" s="113"/>
      <c r="G134" s="113"/>
      <c r="H134" s="113"/>
      <c r="I134" s="113"/>
      <c r="J134" s="113"/>
      <c r="K134" s="113">
        <v>300000</v>
      </c>
      <c r="L134" s="113"/>
      <c r="M134" s="113"/>
      <c r="N134" s="113"/>
      <c r="O134" s="5">
        <v>600000</v>
      </c>
      <c r="P134" s="150"/>
      <c r="Q134" s="151"/>
    </row>
    <row r="135" spans="1:17" hidden="1">
      <c r="A135" s="105" t="s">
        <v>415</v>
      </c>
      <c r="B135" s="106" t="s">
        <v>251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5"/>
      <c r="P135" s="150"/>
      <c r="Q135" s="151"/>
    </row>
    <row r="136" spans="1:17" hidden="1">
      <c r="A136" s="105" t="s">
        <v>265</v>
      </c>
      <c r="B136" s="106" t="s">
        <v>255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5"/>
      <c r="P136" s="150"/>
      <c r="Q136" s="151"/>
    </row>
    <row r="137" spans="1:17" s="109" customFormat="1" ht="14.25">
      <c r="A137" s="120" t="s">
        <v>83</v>
      </c>
      <c r="B137" s="138" t="s">
        <v>84</v>
      </c>
      <c r="C137" s="118">
        <f>SUM(C131:C134)</f>
        <v>0</v>
      </c>
      <c r="D137" s="118">
        <f t="shared" ref="D137:N137" si="12">SUM(D131:D134)</f>
        <v>0</v>
      </c>
      <c r="E137" s="118">
        <f t="shared" si="12"/>
        <v>550000</v>
      </c>
      <c r="F137" s="118">
        <f t="shared" si="12"/>
        <v>0</v>
      </c>
      <c r="G137" s="118">
        <f t="shared" si="12"/>
        <v>0</v>
      </c>
      <c r="H137" s="118">
        <f t="shared" si="12"/>
        <v>0</v>
      </c>
      <c r="I137" s="118">
        <f t="shared" si="12"/>
        <v>0</v>
      </c>
      <c r="J137" s="118">
        <f t="shared" si="12"/>
        <v>0</v>
      </c>
      <c r="K137" s="118">
        <f t="shared" si="12"/>
        <v>550000</v>
      </c>
      <c r="L137" s="118">
        <f t="shared" si="12"/>
        <v>0</v>
      </c>
      <c r="M137" s="118">
        <f t="shared" si="12"/>
        <v>0</v>
      </c>
      <c r="N137" s="118">
        <f t="shared" si="12"/>
        <v>0</v>
      </c>
      <c r="O137" s="119">
        <f>SUM(O131:O134)</f>
        <v>1100000</v>
      </c>
      <c r="P137" s="150"/>
      <c r="Q137" s="151"/>
    </row>
    <row r="138" spans="1:17" hidden="1">
      <c r="A138" s="121" t="s">
        <v>416</v>
      </c>
      <c r="B138" s="106" t="s">
        <v>417</v>
      </c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5"/>
      <c r="P138" s="150"/>
      <c r="Q138" s="151"/>
    </row>
    <row r="139" spans="1:17">
      <c r="A139" s="121" t="s">
        <v>85</v>
      </c>
      <c r="B139" s="106" t="s">
        <v>86</v>
      </c>
      <c r="C139" s="113">
        <v>41856</v>
      </c>
      <c r="D139" s="113">
        <v>41856</v>
      </c>
      <c r="E139" s="113">
        <v>41856</v>
      </c>
      <c r="F139" s="113">
        <v>41856</v>
      </c>
      <c r="G139" s="113">
        <v>41856</v>
      </c>
      <c r="H139" s="113">
        <v>41856</v>
      </c>
      <c r="I139" s="113">
        <v>41856</v>
      </c>
      <c r="J139" s="113">
        <v>41856</v>
      </c>
      <c r="K139" s="113">
        <v>41855</v>
      </c>
      <c r="L139" s="113">
        <v>41855</v>
      </c>
      <c r="M139" s="113">
        <v>41856</v>
      </c>
      <c r="N139" s="113">
        <v>41856</v>
      </c>
      <c r="O139" s="5">
        <v>502270</v>
      </c>
      <c r="P139" s="150"/>
      <c r="Q139" s="151"/>
    </row>
    <row r="140" spans="1:17" hidden="1">
      <c r="A140" s="121" t="s">
        <v>418</v>
      </c>
      <c r="B140" s="106" t="s">
        <v>419</v>
      </c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5"/>
      <c r="P140" s="150"/>
      <c r="Q140" s="151"/>
    </row>
    <row r="141" spans="1:17" hidden="1">
      <c r="A141" s="121" t="s">
        <v>420</v>
      </c>
      <c r="B141" s="106" t="s">
        <v>421</v>
      </c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5"/>
      <c r="P141" s="150"/>
      <c r="Q141" s="151"/>
    </row>
    <row r="142" spans="1:17" hidden="1">
      <c r="A142" s="121" t="s">
        <v>87</v>
      </c>
      <c r="B142" s="106" t="s">
        <v>88</v>
      </c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5"/>
      <c r="P142" s="150"/>
      <c r="Q142" s="151"/>
    </row>
    <row r="143" spans="1:17" hidden="1">
      <c r="A143" s="121" t="s">
        <v>422</v>
      </c>
      <c r="B143" s="106" t="s">
        <v>423</v>
      </c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5"/>
      <c r="P143" s="150"/>
      <c r="Q143" s="151"/>
    </row>
    <row r="144" spans="1:17" hidden="1">
      <c r="A144" s="121" t="s">
        <v>424</v>
      </c>
      <c r="B144" s="106" t="s">
        <v>425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5"/>
      <c r="P144" s="150"/>
      <c r="Q144" s="151"/>
    </row>
    <row r="145" spans="1:17">
      <c r="A145" s="121" t="s">
        <v>87</v>
      </c>
      <c r="B145" s="106" t="s">
        <v>88</v>
      </c>
      <c r="C145" s="113"/>
      <c r="D145" s="113"/>
      <c r="E145" s="113">
        <v>25000</v>
      </c>
      <c r="F145" s="113"/>
      <c r="G145" s="113"/>
      <c r="H145" s="113">
        <v>25000</v>
      </c>
      <c r="I145" s="113"/>
      <c r="J145" s="113"/>
      <c r="K145" s="113">
        <v>25000</v>
      </c>
      <c r="L145" s="113"/>
      <c r="M145" s="113"/>
      <c r="N145" s="113">
        <v>25000</v>
      </c>
      <c r="O145" s="5">
        <v>100000</v>
      </c>
      <c r="P145" s="150"/>
      <c r="Q145" s="151"/>
    </row>
    <row r="146" spans="1:17" s="109" customFormat="1" ht="14.25">
      <c r="A146" s="123" t="s">
        <v>89</v>
      </c>
      <c r="B146" s="138" t="s">
        <v>90</v>
      </c>
      <c r="C146" s="118">
        <f>SUM(C139:C145)</f>
        <v>41856</v>
      </c>
      <c r="D146" s="118">
        <f t="shared" ref="D146:N146" si="13">SUM(D139:D145)</f>
        <v>41856</v>
      </c>
      <c r="E146" s="118">
        <f t="shared" si="13"/>
        <v>66856</v>
      </c>
      <c r="F146" s="118">
        <f t="shared" si="13"/>
        <v>41856</v>
      </c>
      <c r="G146" s="118">
        <f t="shared" si="13"/>
        <v>41856</v>
      </c>
      <c r="H146" s="118">
        <f t="shared" si="13"/>
        <v>66856</v>
      </c>
      <c r="I146" s="118">
        <f t="shared" si="13"/>
        <v>41856</v>
      </c>
      <c r="J146" s="118">
        <f t="shared" si="13"/>
        <v>41856</v>
      </c>
      <c r="K146" s="118">
        <f t="shared" si="13"/>
        <v>66855</v>
      </c>
      <c r="L146" s="118">
        <f t="shared" si="13"/>
        <v>41855</v>
      </c>
      <c r="M146" s="118">
        <f t="shared" si="13"/>
        <v>41856</v>
      </c>
      <c r="N146" s="118">
        <f t="shared" si="13"/>
        <v>66856</v>
      </c>
      <c r="O146" s="119">
        <f>SUM(O139:O145)</f>
        <v>602270</v>
      </c>
      <c r="P146" s="150"/>
      <c r="Q146" s="151"/>
    </row>
    <row r="147" spans="1:17" ht="30" hidden="1">
      <c r="A147" s="121" t="s">
        <v>426</v>
      </c>
      <c r="B147" s="106" t="s">
        <v>427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5"/>
      <c r="P147" s="150"/>
      <c r="Q147" s="151"/>
    </row>
    <row r="148" spans="1:17" ht="30" hidden="1">
      <c r="A148" s="105" t="s">
        <v>428</v>
      </c>
      <c r="B148" s="106" t="s">
        <v>429</v>
      </c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5"/>
      <c r="P148" s="150"/>
      <c r="Q148" s="151"/>
    </row>
    <row r="149" spans="1:17" hidden="1">
      <c r="A149" s="121" t="s">
        <v>430</v>
      </c>
      <c r="B149" s="106" t="s">
        <v>431</v>
      </c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5"/>
      <c r="P149" s="150"/>
      <c r="Q149" s="151"/>
    </row>
    <row r="150" spans="1:17" ht="24" hidden="1" customHeight="1">
      <c r="A150" s="104" t="s">
        <v>432</v>
      </c>
      <c r="B150" s="103" t="s">
        <v>433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5"/>
      <c r="P150" s="150"/>
      <c r="Q150" s="151"/>
    </row>
    <row r="151" spans="1:17" s="140" customFormat="1" ht="14.25">
      <c r="A151" s="23" t="s">
        <v>91</v>
      </c>
      <c r="B151" s="31" t="s">
        <v>434</v>
      </c>
      <c r="C151" s="139">
        <f>SUM(C121+C137+C146)</f>
        <v>1043345</v>
      </c>
      <c r="D151" s="139">
        <f t="shared" ref="D151:N151" si="14">SUM(D121+D137+D146)</f>
        <v>1043345</v>
      </c>
      <c r="E151" s="139">
        <f t="shared" si="14"/>
        <v>1618345</v>
      </c>
      <c r="F151" s="139">
        <f t="shared" si="14"/>
        <v>1043345</v>
      </c>
      <c r="G151" s="139">
        <f t="shared" si="14"/>
        <v>1043345</v>
      </c>
      <c r="H151" s="139">
        <f t="shared" si="14"/>
        <v>1068345</v>
      </c>
      <c r="I151" s="139">
        <f t="shared" si="14"/>
        <v>1043345</v>
      </c>
      <c r="J151" s="139">
        <f t="shared" si="14"/>
        <v>1043345</v>
      </c>
      <c r="K151" s="139">
        <f t="shared" si="14"/>
        <v>1618344</v>
      </c>
      <c r="L151" s="139">
        <f t="shared" si="14"/>
        <v>1043344</v>
      </c>
      <c r="M151" s="139">
        <f t="shared" si="14"/>
        <v>1043343</v>
      </c>
      <c r="N151" s="139">
        <f t="shared" si="14"/>
        <v>1068345</v>
      </c>
      <c r="O151" s="5">
        <f>SUM(O121+O137+O146)</f>
        <v>13720136</v>
      </c>
      <c r="P151" s="150"/>
      <c r="Q151" s="151"/>
    </row>
    <row r="152" spans="1:17">
      <c r="A152" s="51" t="s">
        <v>435</v>
      </c>
      <c r="B152" s="51" t="s">
        <v>436</v>
      </c>
      <c r="C152" s="152"/>
      <c r="D152" s="152"/>
      <c r="E152" s="152"/>
      <c r="F152" s="152"/>
      <c r="G152" s="152">
        <v>21388727</v>
      </c>
      <c r="H152" s="152"/>
      <c r="I152" s="152"/>
      <c r="J152" s="152"/>
      <c r="K152" s="152"/>
      <c r="L152" s="152"/>
      <c r="M152" s="152"/>
      <c r="N152" s="152"/>
      <c r="O152" s="5">
        <v>21388727</v>
      </c>
      <c r="P152" s="150"/>
      <c r="Q152" s="151"/>
    </row>
    <row r="153" spans="1:17" s="11" customFormat="1" hidden="1">
      <c r="A153" s="144" t="s">
        <v>437</v>
      </c>
      <c r="B153" s="142" t="s">
        <v>438</v>
      </c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5"/>
      <c r="P153" s="150"/>
      <c r="Q153" s="151"/>
    </row>
    <row r="154" spans="1:17" s="11" customFormat="1" hidden="1">
      <c r="A154" s="141" t="s">
        <v>439</v>
      </c>
      <c r="B154" s="142" t="s">
        <v>440</v>
      </c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5"/>
      <c r="P154" s="150"/>
      <c r="Q154" s="151"/>
    </row>
    <row r="155" spans="1:17" s="140" customFormat="1" ht="19.5" customHeight="1">
      <c r="A155" s="123" t="s">
        <v>441</v>
      </c>
      <c r="B155" s="120" t="s">
        <v>100</v>
      </c>
      <c r="C155" s="118">
        <f>SUM(C152)</f>
        <v>0</v>
      </c>
      <c r="D155" s="118">
        <f t="shared" ref="D155:N155" si="15">SUM(D152)</f>
        <v>0</v>
      </c>
      <c r="E155" s="118">
        <f t="shared" si="15"/>
        <v>0</v>
      </c>
      <c r="F155" s="118">
        <f t="shared" si="15"/>
        <v>0</v>
      </c>
      <c r="G155" s="118">
        <f t="shared" si="15"/>
        <v>21388727</v>
      </c>
      <c r="H155" s="118">
        <f t="shared" si="15"/>
        <v>0</v>
      </c>
      <c r="I155" s="118">
        <f t="shared" si="15"/>
        <v>0</v>
      </c>
      <c r="J155" s="118">
        <f t="shared" si="15"/>
        <v>0</v>
      </c>
      <c r="K155" s="118">
        <f t="shared" si="15"/>
        <v>0</v>
      </c>
      <c r="L155" s="118">
        <f t="shared" si="15"/>
        <v>0</v>
      </c>
      <c r="M155" s="118">
        <f t="shared" si="15"/>
        <v>0</v>
      </c>
      <c r="N155" s="118">
        <f t="shared" si="15"/>
        <v>0</v>
      </c>
      <c r="O155" s="119">
        <f>SUM(O152:O154)</f>
        <v>21388727</v>
      </c>
      <c r="P155" s="150"/>
      <c r="Q155" s="151"/>
    </row>
    <row r="156" spans="1:17" s="140" customFormat="1" ht="21" customHeight="1">
      <c r="A156" s="146" t="s">
        <v>17</v>
      </c>
      <c r="B156" s="146"/>
      <c r="C156" s="139">
        <f>SUM(C151+C155)</f>
        <v>1043345</v>
      </c>
      <c r="D156" s="139">
        <f t="shared" ref="D156:N156" si="16">SUM(D151+D155)</f>
        <v>1043345</v>
      </c>
      <c r="E156" s="139">
        <f t="shared" si="16"/>
        <v>1618345</v>
      </c>
      <c r="F156" s="139">
        <f t="shared" si="16"/>
        <v>1043345</v>
      </c>
      <c r="G156" s="139">
        <f t="shared" si="16"/>
        <v>22432072</v>
      </c>
      <c r="H156" s="139">
        <f t="shared" si="16"/>
        <v>1068345</v>
      </c>
      <c r="I156" s="139">
        <f t="shared" si="16"/>
        <v>1043345</v>
      </c>
      <c r="J156" s="139">
        <f t="shared" si="16"/>
        <v>1043345</v>
      </c>
      <c r="K156" s="139">
        <f t="shared" si="16"/>
        <v>1618344</v>
      </c>
      <c r="L156" s="139">
        <f t="shared" si="16"/>
        <v>1043344</v>
      </c>
      <c r="M156" s="139">
        <f t="shared" si="16"/>
        <v>1043343</v>
      </c>
      <c r="N156" s="139">
        <f t="shared" si="16"/>
        <v>1068345</v>
      </c>
      <c r="O156" s="5">
        <f>SUM(O151:O152)</f>
        <v>35108863</v>
      </c>
      <c r="P156" s="150"/>
      <c r="Q156" s="151"/>
    </row>
    <row r="157" spans="1:17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151"/>
      <c r="P157" s="86"/>
      <c r="Q157" s="86"/>
    </row>
    <row r="158" spans="1:17">
      <c r="A158" s="181">
        <v>2</v>
      </c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86"/>
      <c r="Q158" s="86"/>
    </row>
    <row r="159" spans="1:17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151"/>
      <c r="P159" s="86"/>
      <c r="Q159" s="86"/>
    </row>
    <row r="160" spans="1:17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151"/>
      <c r="P160" s="86"/>
      <c r="Q160" s="86"/>
    </row>
    <row r="161" spans="2:17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151"/>
      <c r="P161" s="86"/>
      <c r="Q161" s="86"/>
    </row>
    <row r="162" spans="2:17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151"/>
      <c r="P162" s="86"/>
      <c r="Q162" s="86"/>
    </row>
    <row r="163" spans="2:17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151"/>
      <c r="P163" s="86"/>
      <c r="Q163" s="86"/>
    </row>
    <row r="164" spans="2:17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151"/>
      <c r="P164" s="86"/>
      <c r="Q164" s="86"/>
    </row>
    <row r="165" spans="2:17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151"/>
      <c r="P165" s="86"/>
      <c r="Q165" s="86"/>
    </row>
    <row r="166" spans="2:17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151"/>
      <c r="P166" s="86"/>
      <c r="Q166" s="86"/>
    </row>
    <row r="167" spans="2:17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151"/>
      <c r="P167" s="86"/>
      <c r="Q167" s="86"/>
    </row>
    <row r="168" spans="2:17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151"/>
      <c r="P168" s="86"/>
      <c r="Q168" s="86"/>
    </row>
    <row r="169" spans="2:17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151"/>
      <c r="P169" s="86"/>
      <c r="Q169" s="86"/>
    </row>
  </sheetData>
  <mergeCells count="5">
    <mergeCell ref="A2:O2"/>
    <mergeCell ref="A3:O3"/>
    <mergeCell ref="A96:O96"/>
    <mergeCell ref="A158:O158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6"/>
  <sheetViews>
    <sheetView topLeftCell="A13" workbookViewId="0">
      <selection activeCell="N20" sqref="N20"/>
    </sheetView>
  </sheetViews>
  <sheetFormatPr defaultRowHeight="15"/>
  <cols>
    <col min="1" max="1" width="48.85546875" style="50" bestFit="1" customWidth="1"/>
    <col min="2" max="2" width="9.140625" style="50"/>
    <col min="3" max="3" width="13.5703125" style="50" bestFit="1" customWidth="1"/>
    <col min="4" max="4" width="11.140625" style="50" customWidth="1"/>
    <col min="5" max="5" width="12.42578125" style="50" customWidth="1"/>
    <col min="6" max="16384" width="9.140625" style="50"/>
  </cols>
  <sheetData>
    <row r="2" spans="1:5" ht="15.75">
      <c r="A2" s="164" t="s">
        <v>105</v>
      </c>
      <c r="B2" s="165"/>
      <c r="C2" s="165"/>
      <c r="D2" s="165"/>
      <c r="E2" s="165"/>
    </row>
    <row r="3" spans="1:5" ht="21" customHeight="1">
      <c r="A3" s="157" t="s">
        <v>66</v>
      </c>
      <c r="B3" s="158"/>
      <c r="C3" s="158"/>
      <c r="D3" s="159"/>
      <c r="E3" s="159"/>
    </row>
    <row r="4" spans="1:5" ht="19.5">
      <c r="A4" s="160" t="s">
        <v>104</v>
      </c>
      <c r="B4" s="161"/>
      <c r="C4" s="161"/>
      <c r="D4" s="161"/>
      <c r="E4" s="161"/>
    </row>
    <row r="5" spans="1:5">
      <c r="A5" s="11"/>
      <c r="B5" s="11"/>
      <c r="C5" s="11"/>
      <c r="D5" s="11"/>
    </row>
    <row r="6" spans="1:5" ht="15.75" customHeight="1">
      <c r="A6" s="162"/>
      <c r="B6" s="163"/>
      <c r="C6" s="163"/>
      <c r="D6" s="163"/>
      <c r="E6" s="163"/>
    </row>
    <row r="7" spans="1:5" ht="39" customHeight="1">
      <c r="A7" s="12" t="s">
        <v>19</v>
      </c>
      <c r="B7" s="13" t="s">
        <v>20</v>
      </c>
      <c r="C7" s="14" t="s">
        <v>101</v>
      </c>
      <c r="D7" s="53" t="s">
        <v>102</v>
      </c>
      <c r="E7" s="9" t="s">
        <v>103</v>
      </c>
    </row>
    <row r="8" spans="1:5">
      <c r="A8" s="17" t="s">
        <v>21</v>
      </c>
      <c r="B8" s="15" t="s">
        <v>22</v>
      </c>
      <c r="C8" s="16">
        <v>2592204</v>
      </c>
      <c r="D8" s="51">
        <v>0</v>
      </c>
      <c r="E8" s="16">
        <v>2592204</v>
      </c>
    </row>
    <row r="9" spans="1:5">
      <c r="A9" s="18" t="s">
        <v>23</v>
      </c>
      <c r="B9" s="19" t="s">
        <v>24</v>
      </c>
      <c r="C9" s="20">
        <v>2592204</v>
      </c>
      <c r="D9" s="51">
        <v>0</v>
      </c>
      <c r="E9" s="20">
        <v>2592204</v>
      </c>
    </row>
    <row r="10" spans="1:5" ht="28.5">
      <c r="A10" s="21" t="s">
        <v>25</v>
      </c>
      <c r="B10" s="19" t="s">
        <v>26</v>
      </c>
      <c r="C10" s="20">
        <v>712031</v>
      </c>
      <c r="D10" s="51">
        <v>0</v>
      </c>
      <c r="E10" s="20">
        <v>712031</v>
      </c>
    </row>
    <row r="11" spans="1:5">
      <c r="A11" s="17" t="s">
        <v>27</v>
      </c>
      <c r="B11" s="15" t="s">
        <v>28</v>
      </c>
      <c r="C11" s="16">
        <v>720000</v>
      </c>
      <c r="D11" s="51">
        <v>0</v>
      </c>
      <c r="E11" s="16">
        <v>720000</v>
      </c>
    </row>
    <row r="12" spans="1:5">
      <c r="A12" s="17" t="s">
        <v>29</v>
      </c>
      <c r="B12" s="15" t="s">
        <v>30</v>
      </c>
      <c r="C12" s="16">
        <v>140000</v>
      </c>
      <c r="D12" s="51">
        <v>0</v>
      </c>
      <c r="E12" s="16">
        <v>140000</v>
      </c>
    </row>
    <row r="13" spans="1:5">
      <c r="A13" s="17" t="s">
        <v>31</v>
      </c>
      <c r="B13" s="15" t="s">
        <v>32</v>
      </c>
      <c r="C13" s="16">
        <v>3595170</v>
      </c>
      <c r="D13" s="51">
        <v>0</v>
      </c>
      <c r="E13" s="16">
        <v>3595170</v>
      </c>
    </row>
    <row r="14" spans="1:5">
      <c r="A14" s="21" t="s">
        <v>33</v>
      </c>
      <c r="B14" s="19" t="s">
        <v>34</v>
      </c>
      <c r="C14" s="20">
        <v>4455170</v>
      </c>
      <c r="D14" s="51">
        <v>0</v>
      </c>
      <c r="E14" s="20">
        <v>4455170</v>
      </c>
    </row>
    <row r="15" spans="1:5">
      <c r="A15" s="22" t="s">
        <v>35</v>
      </c>
      <c r="B15" s="15" t="s">
        <v>36</v>
      </c>
      <c r="C15" s="16">
        <v>1270000</v>
      </c>
      <c r="D15" s="51">
        <v>0</v>
      </c>
      <c r="E15" s="16">
        <v>1270000</v>
      </c>
    </row>
    <row r="16" spans="1:5">
      <c r="A16" s="23" t="s">
        <v>37</v>
      </c>
      <c r="B16" s="19" t="s">
        <v>38</v>
      </c>
      <c r="C16" s="20">
        <v>1270000</v>
      </c>
      <c r="D16" s="51">
        <v>0</v>
      </c>
      <c r="E16" s="20">
        <v>1270000</v>
      </c>
    </row>
    <row r="17" spans="1:7">
      <c r="A17" s="24" t="s">
        <v>39</v>
      </c>
      <c r="B17" s="15" t="s">
        <v>40</v>
      </c>
      <c r="C17" s="16">
        <v>215960</v>
      </c>
      <c r="D17" s="51">
        <v>0</v>
      </c>
      <c r="E17" s="16">
        <v>215960</v>
      </c>
    </row>
    <row r="18" spans="1:7">
      <c r="A18" s="24" t="s">
        <v>41</v>
      </c>
      <c r="B18" s="15" t="s">
        <v>67</v>
      </c>
      <c r="C18" s="16">
        <v>200000</v>
      </c>
      <c r="D18" s="51">
        <v>0</v>
      </c>
      <c r="E18" s="16">
        <v>200000</v>
      </c>
      <c r="G18" s="52"/>
    </row>
    <row r="19" spans="1:7">
      <c r="A19" s="25" t="s">
        <v>43</v>
      </c>
      <c r="B19" s="15" t="s">
        <v>42</v>
      </c>
      <c r="C19" s="16">
        <v>10000000</v>
      </c>
      <c r="D19" s="51">
        <v>0</v>
      </c>
      <c r="E19" s="16">
        <v>10000000</v>
      </c>
    </row>
    <row r="20" spans="1:7">
      <c r="A20" s="23" t="s">
        <v>44</v>
      </c>
      <c r="B20" s="19" t="s">
        <v>45</v>
      </c>
      <c r="C20" s="20">
        <v>10415960</v>
      </c>
      <c r="D20" s="51">
        <v>0</v>
      </c>
      <c r="E20" s="20">
        <v>10415960</v>
      </c>
    </row>
    <row r="21" spans="1:7" ht="15.75">
      <c r="A21" s="26" t="s">
        <v>46</v>
      </c>
      <c r="B21" s="27"/>
      <c r="C21" s="28">
        <v>19445365</v>
      </c>
      <c r="D21" s="51">
        <v>0</v>
      </c>
      <c r="E21" s="28">
        <v>19445365</v>
      </c>
    </row>
    <row r="22" spans="1:7">
      <c r="A22" s="29" t="s">
        <v>47</v>
      </c>
      <c r="B22" s="15" t="s">
        <v>48</v>
      </c>
      <c r="C22" s="16">
        <v>8039593</v>
      </c>
      <c r="D22" s="51">
        <v>0</v>
      </c>
      <c r="E22" s="16">
        <v>8039593</v>
      </c>
    </row>
    <row r="23" spans="1:7">
      <c r="A23" s="29" t="s">
        <v>68</v>
      </c>
      <c r="B23" s="15" t="s">
        <v>69</v>
      </c>
      <c r="C23" s="16">
        <v>500000</v>
      </c>
      <c r="D23" s="51">
        <v>0</v>
      </c>
      <c r="E23" s="16">
        <v>500000</v>
      </c>
    </row>
    <row r="24" spans="1:7" ht="25.5" customHeight="1">
      <c r="A24" s="30" t="s">
        <v>49</v>
      </c>
      <c r="B24" s="15" t="s">
        <v>50</v>
      </c>
      <c r="C24" s="16">
        <v>2913190</v>
      </c>
      <c r="D24" s="51">
        <v>0</v>
      </c>
      <c r="E24" s="16">
        <v>2913190</v>
      </c>
    </row>
    <row r="25" spans="1:7">
      <c r="A25" s="31" t="s">
        <v>51</v>
      </c>
      <c r="B25" s="19" t="s">
        <v>52</v>
      </c>
      <c r="C25" s="20">
        <v>11452783</v>
      </c>
      <c r="D25" s="51">
        <v>0</v>
      </c>
      <c r="E25" s="20">
        <v>11452783</v>
      </c>
    </row>
    <row r="26" spans="1:7">
      <c r="A26" s="22" t="s">
        <v>53</v>
      </c>
      <c r="B26" s="15" t="s">
        <v>54</v>
      </c>
      <c r="C26" s="16">
        <v>2722835</v>
      </c>
      <c r="D26" s="51">
        <v>0</v>
      </c>
      <c r="E26" s="16">
        <v>2722835</v>
      </c>
    </row>
    <row r="27" spans="1:7">
      <c r="A27" s="22" t="s">
        <v>70</v>
      </c>
      <c r="B27" s="15" t="s">
        <v>71</v>
      </c>
      <c r="C27" s="16"/>
      <c r="D27" s="51">
        <v>0</v>
      </c>
      <c r="E27" s="16"/>
    </row>
    <row r="28" spans="1:7">
      <c r="A28" s="22" t="s">
        <v>55</v>
      </c>
      <c r="B28" s="15" t="s">
        <v>56</v>
      </c>
      <c r="C28" s="16">
        <v>807165</v>
      </c>
      <c r="D28" s="51">
        <v>0</v>
      </c>
      <c r="E28" s="16">
        <v>807165</v>
      </c>
    </row>
    <row r="29" spans="1:7">
      <c r="A29" s="23" t="s">
        <v>57</v>
      </c>
      <c r="B29" s="19" t="s">
        <v>58</v>
      </c>
      <c r="C29" s="20">
        <v>3530000</v>
      </c>
      <c r="D29" s="51">
        <v>0</v>
      </c>
      <c r="E29" s="20">
        <v>3530000</v>
      </c>
    </row>
    <row r="30" spans="1:7">
      <c r="A30" s="22" t="s">
        <v>59</v>
      </c>
      <c r="B30" s="15" t="s">
        <v>60</v>
      </c>
      <c r="C30" s="16">
        <v>200000</v>
      </c>
      <c r="D30" s="51">
        <v>0</v>
      </c>
      <c r="E30" s="16">
        <v>200000</v>
      </c>
    </row>
    <row r="31" spans="1:7">
      <c r="A31" s="23" t="s">
        <v>61</v>
      </c>
      <c r="B31" s="19" t="s">
        <v>62</v>
      </c>
      <c r="C31" s="20">
        <v>200000</v>
      </c>
      <c r="D31" s="51">
        <v>0</v>
      </c>
      <c r="E31" s="20">
        <v>200000</v>
      </c>
    </row>
    <row r="32" spans="1:7" ht="15.75">
      <c r="A32" s="26" t="s">
        <v>63</v>
      </c>
      <c r="B32" s="27"/>
      <c r="C32" s="28">
        <v>15182783</v>
      </c>
      <c r="D32" s="51">
        <v>0</v>
      </c>
      <c r="E32" s="28">
        <v>15182783</v>
      </c>
    </row>
    <row r="33" spans="1:5" ht="15.75">
      <c r="A33" s="32" t="s">
        <v>72</v>
      </c>
      <c r="B33" s="33" t="s">
        <v>73</v>
      </c>
      <c r="C33" s="16">
        <v>480715</v>
      </c>
      <c r="D33" s="51">
        <v>0</v>
      </c>
      <c r="E33" s="16">
        <v>480715</v>
      </c>
    </row>
    <row r="34" spans="1:5" ht="15.75">
      <c r="A34" s="49" t="s">
        <v>64</v>
      </c>
      <c r="B34" s="35" t="s">
        <v>65</v>
      </c>
      <c r="C34" s="36">
        <v>480715</v>
      </c>
      <c r="D34" s="51">
        <v>0</v>
      </c>
      <c r="E34" s="36">
        <v>480715</v>
      </c>
    </row>
    <row r="35" spans="1:5" ht="15.75">
      <c r="A35" s="37" t="s">
        <v>11</v>
      </c>
      <c r="B35" s="37"/>
      <c r="C35" s="20">
        <v>35108863</v>
      </c>
      <c r="D35" s="51">
        <v>0</v>
      </c>
      <c r="E35" s="20">
        <v>35108863</v>
      </c>
    </row>
    <row r="36" spans="1:5" ht="15.75">
      <c r="A36" s="38"/>
      <c r="B36" s="38"/>
      <c r="C36" s="39"/>
    </row>
  </sheetData>
  <mergeCells count="4">
    <mergeCell ref="A3:E3"/>
    <mergeCell ref="A4:E4"/>
    <mergeCell ref="A6:E6"/>
    <mergeCell ref="A2:E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opLeftCell="A4" workbookViewId="0">
      <selection activeCell="I20" sqref="I20"/>
    </sheetView>
  </sheetViews>
  <sheetFormatPr defaultRowHeight="15"/>
  <cols>
    <col min="1" max="1" width="42.5703125" bestFit="1" customWidth="1"/>
    <col min="3" max="3" width="12" bestFit="1" customWidth="1"/>
    <col min="4" max="4" width="11.5703125" customWidth="1"/>
    <col min="5" max="5" width="12" bestFit="1" customWidth="1"/>
  </cols>
  <sheetData>
    <row r="1" spans="1:5" s="54" customFormat="1"/>
    <row r="2" spans="1:5" s="54" customFormat="1"/>
    <row r="3" spans="1:5" s="10" customFormat="1"/>
    <row r="4" spans="1:5" s="10" customFormat="1" ht="15.75">
      <c r="A4" s="164" t="s">
        <v>106</v>
      </c>
      <c r="B4" s="165"/>
      <c r="C4" s="165"/>
      <c r="D4" s="165"/>
      <c r="E4" s="165"/>
    </row>
    <row r="5" spans="1:5" s="10" customFormat="1" ht="19.5">
      <c r="A5" s="157" t="s">
        <v>66</v>
      </c>
      <c r="B5" s="158"/>
      <c r="C5" s="158"/>
      <c r="D5" s="159"/>
      <c r="E5" s="159"/>
    </row>
    <row r="6" spans="1:5" s="10" customFormat="1" ht="19.5">
      <c r="A6" s="160" t="s">
        <v>107</v>
      </c>
      <c r="B6" s="161"/>
      <c r="C6" s="161"/>
      <c r="D6" s="161"/>
      <c r="E6" s="161"/>
    </row>
    <row r="7" spans="1:5" s="54" customFormat="1" ht="19.5">
      <c r="A7" s="62"/>
      <c r="B7" s="63"/>
      <c r="C7" s="63"/>
      <c r="D7" s="63"/>
      <c r="E7" s="63"/>
    </row>
    <row r="8" spans="1:5" s="54" customFormat="1" ht="19.5">
      <c r="A8" s="62"/>
      <c r="B8" s="63"/>
      <c r="C8" s="63"/>
      <c r="D8" s="63"/>
      <c r="E8" s="63"/>
    </row>
    <row r="9" spans="1:5" ht="15.75">
      <c r="A9" s="166"/>
      <c r="B9" s="167"/>
      <c r="C9" s="167"/>
      <c r="D9" s="163"/>
      <c r="E9" s="163"/>
    </row>
    <row r="10" spans="1:5" ht="25.5">
      <c r="A10" s="12" t="s">
        <v>19</v>
      </c>
      <c r="B10" s="13" t="s">
        <v>74</v>
      </c>
      <c r="C10" s="14" t="s">
        <v>101</v>
      </c>
      <c r="D10" s="53" t="s">
        <v>102</v>
      </c>
      <c r="E10" s="9" t="s">
        <v>103</v>
      </c>
    </row>
    <row r="11" spans="1:5" ht="25.5" customHeight="1">
      <c r="A11" s="17" t="s">
        <v>75</v>
      </c>
      <c r="B11" s="30" t="s">
        <v>76</v>
      </c>
      <c r="C11" s="40">
        <v>12017866</v>
      </c>
      <c r="D11" s="51">
        <v>0</v>
      </c>
      <c r="E11" s="40">
        <v>12017866</v>
      </c>
    </row>
    <row r="12" spans="1:5" ht="36" customHeight="1">
      <c r="A12" s="21" t="s">
        <v>77</v>
      </c>
      <c r="B12" s="31" t="s">
        <v>78</v>
      </c>
      <c r="C12" s="41">
        <v>12017866</v>
      </c>
      <c r="D12" s="51">
        <v>0</v>
      </c>
      <c r="E12" s="41">
        <v>12017866</v>
      </c>
    </row>
    <row r="13" spans="1:5" ht="21" customHeight="1">
      <c r="A13" s="17" t="s">
        <v>79</v>
      </c>
      <c r="B13" s="30" t="s">
        <v>80</v>
      </c>
      <c r="C13" s="40">
        <v>500000</v>
      </c>
      <c r="D13" s="51">
        <v>0</v>
      </c>
      <c r="E13" s="40">
        <v>500000</v>
      </c>
    </row>
    <row r="14" spans="1:5" ht="27.75" customHeight="1">
      <c r="A14" s="17" t="s">
        <v>81</v>
      </c>
      <c r="B14" s="30" t="s">
        <v>82</v>
      </c>
      <c r="C14" s="40">
        <v>600000</v>
      </c>
      <c r="D14" s="51">
        <v>0</v>
      </c>
      <c r="E14" s="40">
        <v>600000</v>
      </c>
    </row>
    <row r="15" spans="1:5" ht="23.25" customHeight="1">
      <c r="A15" s="21" t="s">
        <v>83</v>
      </c>
      <c r="B15" s="31" t="s">
        <v>84</v>
      </c>
      <c r="C15" s="41">
        <v>1100000</v>
      </c>
      <c r="D15" s="51">
        <v>0</v>
      </c>
      <c r="E15" s="41">
        <v>1100000</v>
      </c>
    </row>
    <row r="16" spans="1:5" ht="22.5" customHeight="1">
      <c r="A16" s="22" t="s">
        <v>85</v>
      </c>
      <c r="B16" s="30" t="s">
        <v>86</v>
      </c>
      <c r="C16" s="40">
        <v>502270</v>
      </c>
      <c r="D16" s="51">
        <v>0</v>
      </c>
      <c r="E16" s="40">
        <v>502270</v>
      </c>
    </row>
    <row r="17" spans="1:9">
      <c r="A17" s="22" t="s">
        <v>87</v>
      </c>
      <c r="B17" s="30" t="s">
        <v>88</v>
      </c>
      <c r="C17" s="40">
        <v>100000</v>
      </c>
      <c r="D17" s="51">
        <v>0</v>
      </c>
      <c r="E17" s="40">
        <v>100000</v>
      </c>
    </row>
    <row r="18" spans="1:9" ht="30.75" customHeight="1">
      <c r="A18" s="23" t="s">
        <v>89</v>
      </c>
      <c r="B18" s="31" t="s">
        <v>90</v>
      </c>
      <c r="C18" s="41">
        <v>602270</v>
      </c>
      <c r="D18" s="51">
        <v>0</v>
      </c>
      <c r="E18" s="41">
        <v>602270</v>
      </c>
    </row>
    <row r="19" spans="1:9" ht="30" customHeight="1">
      <c r="A19" s="26" t="s">
        <v>46</v>
      </c>
      <c r="B19" s="42"/>
      <c r="C19" s="50"/>
      <c r="D19" s="51">
        <v>0</v>
      </c>
      <c r="E19" s="51"/>
    </row>
    <row r="20" spans="1:9" ht="30" customHeight="1">
      <c r="A20" s="44" t="s">
        <v>91</v>
      </c>
      <c r="B20" s="45" t="s">
        <v>92</v>
      </c>
      <c r="C20" s="43">
        <v>13720136</v>
      </c>
      <c r="D20" s="51">
        <v>0</v>
      </c>
      <c r="E20" s="43">
        <v>13720136</v>
      </c>
      <c r="I20" s="50"/>
    </row>
    <row r="21" spans="1:9" ht="20.25" customHeight="1">
      <c r="A21" s="37" t="s">
        <v>93</v>
      </c>
      <c r="B21" s="45"/>
      <c r="C21" s="46">
        <v>15182783</v>
      </c>
      <c r="D21" s="51">
        <v>0</v>
      </c>
      <c r="E21" s="46">
        <v>15182783</v>
      </c>
    </row>
    <row r="22" spans="1:9" ht="27" customHeight="1">
      <c r="A22" s="37" t="s">
        <v>94</v>
      </c>
      <c r="B22" s="45"/>
      <c r="C22" s="41">
        <v>-15182783</v>
      </c>
      <c r="D22" s="51">
        <v>0</v>
      </c>
      <c r="E22" s="41">
        <v>-15182783</v>
      </c>
    </row>
    <row r="23" spans="1:9" ht="45.75" customHeight="1">
      <c r="A23" s="17" t="s">
        <v>95</v>
      </c>
      <c r="B23" s="17" t="s">
        <v>96</v>
      </c>
      <c r="C23" s="40">
        <v>21388727</v>
      </c>
      <c r="D23" s="51">
        <v>0</v>
      </c>
      <c r="E23" s="40">
        <v>21388727</v>
      </c>
    </row>
    <row r="24" spans="1:9" ht="31.5" customHeight="1">
      <c r="A24" s="47" t="s">
        <v>97</v>
      </c>
      <c r="B24" s="48" t="s">
        <v>98</v>
      </c>
      <c r="C24" s="41">
        <v>21388727</v>
      </c>
      <c r="D24" s="51">
        <v>0</v>
      </c>
      <c r="E24" s="41">
        <v>21388727</v>
      </c>
    </row>
    <row r="25" spans="1:9" ht="20.25" customHeight="1">
      <c r="A25" s="34" t="s">
        <v>99</v>
      </c>
      <c r="B25" s="35" t="s">
        <v>100</v>
      </c>
      <c r="C25" s="41">
        <v>21388727</v>
      </c>
      <c r="D25" s="51">
        <v>0</v>
      </c>
      <c r="E25" s="41">
        <v>21388727</v>
      </c>
    </row>
    <row r="26" spans="1:9" ht="25.5" customHeight="1">
      <c r="A26" s="37" t="s">
        <v>17</v>
      </c>
      <c r="B26" s="37"/>
      <c r="C26" s="41">
        <v>35108863</v>
      </c>
      <c r="D26" s="51">
        <v>0</v>
      </c>
      <c r="E26" s="41">
        <v>35108863</v>
      </c>
    </row>
  </sheetData>
  <mergeCells count="4">
    <mergeCell ref="A9:E9"/>
    <mergeCell ref="A4:E4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4"/>
  <sheetViews>
    <sheetView workbookViewId="0">
      <selection activeCell="H20" sqref="H20"/>
    </sheetView>
  </sheetViews>
  <sheetFormatPr defaultRowHeight="15"/>
  <cols>
    <col min="1" max="1" width="55" customWidth="1"/>
    <col min="2" max="2" width="27.140625" customWidth="1"/>
  </cols>
  <sheetData>
    <row r="1" spans="1:2">
      <c r="A1" s="153"/>
      <c r="B1" s="153"/>
    </row>
    <row r="2" spans="1:2">
      <c r="A2" s="153" t="s">
        <v>139</v>
      </c>
      <c r="B2" s="153"/>
    </row>
    <row r="3" spans="1:2" ht="15.75">
      <c r="A3" s="154" t="s">
        <v>140</v>
      </c>
      <c r="B3" s="159"/>
    </row>
    <row r="4" spans="1:2" ht="16.5">
      <c r="A4" s="168" t="s">
        <v>108</v>
      </c>
      <c r="B4" s="169"/>
    </row>
    <row r="5" spans="1:2">
      <c r="A5" s="55"/>
      <c r="B5" s="54"/>
    </row>
    <row r="6" spans="1:2">
      <c r="A6" s="55"/>
      <c r="B6" s="54"/>
    </row>
    <row r="7" spans="1:2" ht="38.25">
      <c r="A7" s="56" t="s">
        <v>109</v>
      </c>
      <c r="B7" s="57" t="s">
        <v>110</v>
      </c>
    </row>
    <row r="8" spans="1:2">
      <c r="A8" s="58" t="s">
        <v>112</v>
      </c>
      <c r="B8" s="59"/>
    </row>
    <row r="9" spans="1:2">
      <c r="A9" s="58" t="s">
        <v>113</v>
      </c>
      <c r="B9" s="59"/>
    </row>
    <row r="10" spans="1:2">
      <c r="A10" s="58" t="s">
        <v>114</v>
      </c>
      <c r="B10" s="59"/>
    </row>
    <row r="11" spans="1:2">
      <c r="A11" s="58" t="s">
        <v>115</v>
      </c>
      <c r="B11" s="59"/>
    </row>
    <row r="12" spans="1:2">
      <c r="A12" s="60" t="s">
        <v>116</v>
      </c>
      <c r="B12" s="59"/>
    </row>
    <row r="13" spans="1:2">
      <c r="A13" s="58" t="s">
        <v>117</v>
      </c>
      <c r="B13" s="59"/>
    </row>
    <row r="14" spans="1:2" ht="25.5">
      <c r="A14" s="58" t="s">
        <v>118</v>
      </c>
      <c r="B14" s="59"/>
    </row>
    <row r="15" spans="1:2">
      <c r="A15" s="58" t="s">
        <v>119</v>
      </c>
      <c r="B15" s="59"/>
    </row>
    <row r="16" spans="1:2">
      <c r="A16" s="58" t="s">
        <v>120</v>
      </c>
      <c r="B16" s="59"/>
    </row>
    <row r="17" spans="1:2">
      <c r="A17" s="58" t="s">
        <v>121</v>
      </c>
      <c r="B17" s="59"/>
    </row>
    <row r="18" spans="1:2">
      <c r="A18" s="58" t="s">
        <v>122</v>
      </c>
      <c r="B18" s="59"/>
    </row>
    <row r="19" spans="1:2">
      <c r="A19" s="58" t="s">
        <v>123</v>
      </c>
      <c r="B19" s="59"/>
    </row>
    <row r="20" spans="1:2">
      <c r="A20" s="60" t="s">
        <v>124</v>
      </c>
      <c r="B20" s="59"/>
    </row>
    <row r="21" spans="1:2" ht="38.25">
      <c r="A21" s="58" t="s">
        <v>125</v>
      </c>
      <c r="B21" s="59"/>
    </row>
    <row r="22" spans="1:2">
      <c r="A22" s="58" t="s">
        <v>126</v>
      </c>
      <c r="B22" s="59"/>
    </row>
    <row r="23" spans="1:2">
      <c r="A23" s="58" t="s">
        <v>127</v>
      </c>
      <c r="B23" s="59">
        <v>1</v>
      </c>
    </row>
    <row r="24" spans="1:2" ht="24" customHeight="1">
      <c r="A24" s="60" t="s">
        <v>128</v>
      </c>
      <c r="B24" s="59">
        <v>1</v>
      </c>
    </row>
    <row r="25" spans="1:2">
      <c r="A25" s="58" t="s">
        <v>129</v>
      </c>
      <c r="B25" s="59">
        <v>1</v>
      </c>
    </row>
    <row r="26" spans="1:2">
      <c r="A26" s="58" t="s">
        <v>130</v>
      </c>
      <c r="B26" s="59">
        <v>4</v>
      </c>
    </row>
    <row r="27" spans="1:2" ht="25.5">
      <c r="A27" s="58" t="s">
        <v>131</v>
      </c>
      <c r="B27" s="59"/>
    </row>
    <row r="28" spans="1:2">
      <c r="A28" s="60" t="s">
        <v>132</v>
      </c>
      <c r="B28" s="59">
        <v>5</v>
      </c>
    </row>
    <row r="29" spans="1:2" ht="38.25">
      <c r="A29" s="60" t="s">
        <v>133</v>
      </c>
      <c r="B29" s="61"/>
    </row>
    <row r="30" spans="1:2" ht="38.25">
      <c r="A30" s="58" t="s">
        <v>134</v>
      </c>
      <c r="B30" s="59"/>
    </row>
    <row r="31" spans="1:2" ht="38.25">
      <c r="A31" s="58" t="s">
        <v>135</v>
      </c>
      <c r="B31" s="59"/>
    </row>
    <row r="32" spans="1:2" ht="25.5">
      <c r="A32" s="58" t="s">
        <v>136</v>
      </c>
      <c r="B32" s="59"/>
    </row>
    <row r="33" spans="1:2">
      <c r="A33" s="58" t="s">
        <v>137</v>
      </c>
      <c r="B33" s="59"/>
    </row>
    <row r="34" spans="1:2" ht="38.25">
      <c r="A34" s="60" t="s">
        <v>138</v>
      </c>
      <c r="B34" s="59">
        <v>6</v>
      </c>
    </row>
  </sheetData>
  <mergeCells count="4">
    <mergeCell ref="A1:B1"/>
    <mergeCell ref="A4:B4"/>
    <mergeCell ref="A2:B2"/>
    <mergeCell ref="A3:B3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L14" sqref="L14"/>
    </sheetView>
  </sheetViews>
  <sheetFormatPr defaultRowHeight="15"/>
  <cols>
    <col min="1" max="1" width="37.28515625" customWidth="1"/>
    <col min="3" max="3" width="24.140625" style="7" customWidth="1"/>
  </cols>
  <sheetData>
    <row r="2" spans="1:3">
      <c r="A2" s="153" t="s">
        <v>156</v>
      </c>
      <c r="B2" s="153"/>
      <c r="C2" s="153"/>
    </row>
    <row r="3" spans="1:3" ht="15.75">
      <c r="A3" s="170" t="s">
        <v>157</v>
      </c>
      <c r="B3" s="171"/>
      <c r="C3" s="171"/>
    </row>
    <row r="4" spans="1:3" ht="16.5" customHeight="1">
      <c r="A4" s="168" t="s">
        <v>162</v>
      </c>
      <c r="B4" s="168"/>
      <c r="C4" s="168"/>
    </row>
    <row r="5" spans="1:3" ht="19.5">
      <c r="A5" s="75"/>
      <c r="B5" s="67"/>
      <c r="C5" s="78"/>
    </row>
    <row r="6" spans="1:3" ht="19.5">
      <c r="A6" s="75"/>
      <c r="B6" s="67"/>
      <c r="C6" s="78"/>
    </row>
    <row r="7" spans="1:3" ht="19.5">
      <c r="A7" s="75"/>
      <c r="B7" s="67"/>
      <c r="C7" s="78"/>
    </row>
    <row r="9" spans="1:3" ht="25.5">
      <c r="A9" s="68" t="s">
        <v>19</v>
      </c>
      <c r="B9" s="69" t="s">
        <v>20</v>
      </c>
      <c r="C9" s="79" t="s">
        <v>141</v>
      </c>
    </row>
    <row r="10" spans="1:3">
      <c r="A10" s="73" t="s">
        <v>144</v>
      </c>
      <c r="B10" s="74" t="s">
        <v>48</v>
      </c>
      <c r="C10" s="5">
        <f>SUM(C11:C12)</f>
        <v>8539593</v>
      </c>
    </row>
    <row r="11" spans="1:3">
      <c r="A11" s="72" t="s">
        <v>147</v>
      </c>
      <c r="B11" s="71" t="s">
        <v>48</v>
      </c>
      <c r="C11" s="4">
        <v>8039593</v>
      </c>
    </row>
    <row r="12" spans="1:3">
      <c r="A12" s="70" t="s">
        <v>150</v>
      </c>
      <c r="B12" s="71" t="s">
        <v>48</v>
      </c>
      <c r="C12" s="4">
        <v>500000</v>
      </c>
    </row>
    <row r="13" spans="1:3" ht="25.5">
      <c r="A13" s="70" t="s">
        <v>49</v>
      </c>
      <c r="B13" s="71" t="s">
        <v>50</v>
      </c>
      <c r="C13" s="4">
        <v>2913190</v>
      </c>
    </row>
    <row r="14" spans="1:3" ht="15.75">
      <c r="A14" s="76" t="s">
        <v>51</v>
      </c>
      <c r="B14" s="77" t="s">
        <v>52</v>
      </c>
      <c r="C14" s="5">
        <f>SUM(C11:C13)</f>
        <v>11452783</v>
      </c>
    </row>
    <row r="15" spans="1:3">
      <c r="A15" s="72" t="s">
        <v>151</v>
      </c>
      <c r="B15" s="71" t="s">
        <v>152</v>
      </c>
      <c r="C15" s="4">
        <v>2322835</v>
      </c>
    </row>
    <row r="16" spans="1:3" ht="22.5" customHeight="1">
      <c r="A16" s="72" t="s">
        <v>153</v>
      </c>
      <c r="B16" s="71" t="s">
        <v>152</v>
      </c>
      <c r="C16" s="4">
        <v>400000</v>
      </c>
    </row>
    <row r="17" spans="1:3" ht="25.5">
      <c r="A17" s="72" t="s">
        <v>55</v>
      </c>
      <c r="B17" s="71" t="s">
        <v>56</v>
      </c>
      <c r="C17" s="4">
        <v>807165</v>
      </c>
    </row>
    <row r="18" spans="1:3" ht="15.75">
      <c r="A18" s="76" t="s">
        <v>57</v>
      </c>
      <c r="B18" s="77" t="s">
        <v>58</v>
      </c>
      <c r="C18" s="5">
        <f>SUM(C15:C17)</f>
        <v>3530000</v>
      </c>
    </row>
  </sheetData>
  <mergeCells count="3"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Q22" sqref="Q22"/>
    </sheetView>
  </sheetViews>
  <sheetFormatPr defaultRowHeight="15"/>
  <cols>
    <col min="1" max="1" width="41.85546875" style="64" customWidth="1"/>
    <col min="2" max="2" width="16.42578125" style="64" customWidth="1"/>
    <col min="3" max="3" width="23.140625" style="64" customWidth="1"/>
    <col min="4" max="8" width="0" style="64" hidden="1" customWidth="1"/>
    <col min="9" max="256" width="9.140625" style="64"/>
    <col min="257" max="257" width="41.85546875" style="64" customWidth="1"/>
    <col min="258" max="258" width="16.42578125" style="64" customWidth="1"/>
    <col min="259" max="259" width="23.140625" style="64" customWidth="1"/>
    <col min="260" max="264" width="0" style="64" hidden="1" customWidth="1"/>
    <col min="265" max="512" width="9.140625" style="64"/>
    <col min="513" max="513" width="41.85546875" style="64" customWidth="1"/>
    <col min="514" max="514" width="16.42578125" style="64" customWidth="1"/>
    <col min="515" max="515" width="23.140625" style="64" customWidth="1"/>
    <col min="516" max="520" width="0" style="64" hidden="1" customWidth="1"/>
    <col min="521" max="768" width="9.140625" style="64"/>
    <col min="769" max="769" width="41.85546875" style="64" customWidth="1"/>
    <col min="770" max="770" width="16.42578125" style="64" customWidth="1"/>
    <col min="771" max="771" width="23.140625" style="64" customWidth="1"/>
    <col min="772" max="776" width="0" style="64" hidden="1" customWidth="1"/>
    <col min="777" max="1024" width="9.140625" style="64"/>
    <col min="1025" max="1025" width="41.85546875" style="64" customWidth="1"/>
    <col min="1026" max="1026" width="16.42578125" style="64" customWidth="1"/>
    <col min="1027" max="1027" width="23.140625" style="64" customWidth="1"/>
    <col min="1028" max="1032" width="0" style="64" hidden="1" customWidth="1"/>
    <col min="1033" max="1280" width="9.140625" style="64"/>
    <col min="1281" max="1281" width="41.85546875" style="64" customWidth="1"/>
    <col min="1282" max="1282" width="16.42578125" style="64" customWidth="1"/>
    <col min="1283" max="1283" width="23.140625" style="64" customWidth="1"/>
    <col min="1284" max="1288" width="0" style="64" hidden="1" customWidth="1"/>
    <col min="1289" max="1536" width="9.140625" style="64"/>
    <col min="1537" max="1537" width="41.85546875" style="64" customWidth="1"/>
    <col min="1538" max="1538" width="16.42578125" style="64" customWidth="1"/>
    <col min="1539" max="1539" width="23.140625" style="64" customWidth="1"/>
    <col min="1540" max="1544" width="0" style="64" hidden="1" customWidth="1"/>
    <col min="1545" max="1792" width="9.140625" style="64"/>
    <col min="1793" max="1793" width="41.85546875" style="64" customWidth="1"/>
    <col min="1794" max="1794" width="16.42578125" style="64" customWidth="1"/>
    <col min="1795" max="1795" width="23.140625" style="64" customWidth="1"/>
    <col min="1796" max="1800" width="0" style="64" hidden="1" customWidth="1"/>
    <col min="1801" max="2048" width="9.140625" style="64"/>
    <col min="2049" max="2049" width="41.85546875" style="64" customWidth="1"/>
    <col min="2050" max="2050" width="16.42578125" style="64" customWidth="1"/>
    <col min="2051" max="2051" width="23.140625" style="64" customWidth="1"/>
    <col min="2052" max="2056" width="0" style="64" hidden="1" customWidth="1"/>
    <col min="2057" max="2304" width="9.140625" style="64"/>
    <col min="2305" max="2305" width="41.85546875" style="64" customWidth="1"/>
    <col min="2306" max="2306" width="16.42578125" style="64" customWidth="1"/>
    <col min="2307" max="2307" width="23.140625" style="64" customWidth="1"/>
    <col min="2308" max="2312" width="0" style="64" hidden="1" customWidth="1"/>
    <col min="2313" max="2560" width="9.140625" style="64"/>
    <col min="2561" max="2561" width="41.85546875" style="64" customWidth="1"/>
    <col min="2562" max="2562" width="16.42578125" style="64" customWidth="1"/>
    <col min="2563" max="2563" width="23.140625" style="64" customWidth="1"/>
    <col min="2564" max="2568" width="0" style="64" hidden="1" customWidth="1"/>
    <col min="2569" max="2816" width="9.140625" style="64"/>
    <col min="2817" max="2817" width="41.85546875" style="64" customWidth="1"/>
    <col min="2818" max="2818" width="16.42578125" style="64" customWidth="1"/>
    <col min="2819" max="2819" width="23.140625" style="64" customWidth="1"/>
    <col min="2820" max="2824" width="0" style="64" hidden="1" customWidth="1"/>
    <col min="2825" max="3072" width="9.140625" style="64"/>
    <col min="3073" max="3073" width="41.85546875" style="64" customWidth="1"/>
    <col min="3074" max="3074" width="16.42578125" style="64" customWidth="1"/>
    <col min="3075" max="3075" width="23.140625" style="64" customWidth="1"/>
    <col min="3076" max="3080" width="0" style="64" hidden="1" customWidth="1"/>
    <col min="3081" max="3328" width="9.140625" style="64"/>
    <col min="3329" max="3329" width="41.85546875" style="64" customWidth="1"/>
    <col min="3330" max="3330" width="16.42578125" style="64" customWidth="1"/>
    <col min="3331" max="3331" width="23.140625" style="64" customWidth="1"/>
    <col min="3332" max="3336" width="0" style="64" hidden="1" customWidth="1"/>
    <col min="3337" max="3584" width="9.140625" style="64"/>
    <col min="3585" max="3585" width="41.85546875" style="64" customWidth="1"/>
    <col min="3586" max="3586" width="16.42578125" style="64" customWidth="1"/>
    <col min="3587" max="3587" width="23.140625" style="64" customWidth="1"/>
    <col min="3588" max="3592" width="0" style="64" hidden="1" customWidth="1"/>
    <col min="3593" max="3840" width="9.140625" style="64"/>
    <col min="3841" max="3841" width="41.85546875" style="64" customWidth="1"/>
    <col min="3842" max="3842" width="16.42578125" style="64" customWidth="1"/>
    <col min="3843" max="3843" width="23.140625" style="64" customWidth="1"/>
    <col min="3844" max="3848" width="0" style="64" hidden="1" customWidth="1"/>
    <col min="3849" max="4096" width="9.140625" style="64"/>
    <col min="4097" max="4097" width="41.85546875" style="64" customWidth="1"/>
    <col min="4098" max="4098" width="16.42578125" style="64" customWidth="1"/>
    <col min="4099" max="4099" width="23.140625" style="64" customWidth="1"/>
    <col min="4100" max="4104" width="0" style="64" hidden="1" customWidth="1"/>
    <col min="4105" max="4352" width="9.140625" style="64"/>
    <col min="4353" max="4353" width="41.85546875" style="64" customWidth="1"/>
    <col min="4354" max="4354" width="16.42578125" style="64" customWidth="1"/>
    <col min="4355" max="4355" width="23.140625" style="64" customWidth="1"/>
    <col min="4356" max="4360" width="0" style="64" hidden="1" customWidth="1"/>
    <col min="4361" max="4608" width="9.140625" style="64"/>
    <col min="4609" max="4609" width="41.85546875" style="64" customWidth="1"/>
    <col min="4610" max="4610" width="16.42578125" style="64" customWidth="1"/>
    <col min="4611" max="4611" width="23.140625" style="64" customWidth="1"/>
    <col min="4612" max="4616" width="0" style="64" hidden="1" customWidth="1"/>
    <col min="4617" max="4864" width="9.140625" style="64"/>
    <col min="4865" max="4865" width="41.85546875" style="64" customWidth="1"/>
    <col min="4866" max="4866" width="16.42578125" style="64" customWidth="1"/>
    <col min="4867" max="4867" width="23.140625" style="64" customWidth="1"/>
    <col min="4868" max="4872" width="0" style="64" hidden="1" customWidth="1"/>
    <col min="4873" max="5120" width="9.140625" style="64"/>
    <col min="5121" max="5121" width="41.85546875" style="64" customWidth="1"/>
    <col min="5122" max="5122" width="16.42578125" style="64" customWidth="1"/>
    <col min="5123" max="5123" width="23.140625" style="64" customWidth="1"/>
    <col min="5124" max="5128" width="0" style="64" hidden="1" customWidth="1"/>
    <col min="5129" max="5376" width="9.140625" style="64"/>
    <col min="5377" max="5377" width="41.85546875" style="64" customWidth="1"/>
    <col min="5378" max="5378" width="16.42578125" style="64" customWidth="1"/>
    <col min="5379" max="5379" width="23.140625" style="64" customWidth="1"/>
    <col min="5380" max="5384" width="0" style="64" hidden="1" customWidth="1"/>
    <col min="5385" max="5632" width="9.140625" style="64"/>
    <col min="5633" max="5633" width="41.85546875" style="64" customWidth="1"/>
    <col min="5634" max="5634" width="16.42578125" style="64" customWidth="1"/>
    <col min="5635" max="5635" width="23.140625" style="64" customWidth="1"/>
    <col min="5636" max="5640" width="0" style="64" hidden="1" customWidth="1"/>
    <col min="5641" max="5888" width="9.140625" style="64"/>
    <col min="5889" max="5889" width="41.85546875" style="64" customWidth="1"/>
    <col min="5890" max="5890" width="16.42578125" style="64" customWidth="1"/>
    <col min="5891" max="5891" width="23.140625" style="64" customWidth="1"/>
    <col min="5892" max="5896" width="0" style="64" hidden="1" customWidth="1"/>
    <col min="5897" max="6144" width="9.140625" style="64"/>
    <col min="6145" max="6145" width="41.85546875" style="64" customWidth="1"/>
    <col min="6146" max="6146" width="16.42578125" style="64" customWidth="1"/>
    <col min="6147" max="6147" width="23.140625" style="64" customWidth="1"/>
    <col min="6148" max="6152" width="0" style="64" hidden="1" customWidth="1"/>
    <col min="6153" max="6400" width="9.140625" style="64"/>
    <col min="6401" max="6401" width="41.85546875" style="64" customWidth="1"/>
    <col min="6402" max="6402" width="16.42578125" style="64" customWidth="1"/>
    <col min="6403" max="6403" width="23.140625" style="64" customWidth="1"/>
    <col min="6404" max="6408" width="0" style="64" hidden="1" customWidth="1"/>
    <col min="6409" max="6656" width="9.140625" style="64"/>
    <col min="6657" max="6657" width="41.85546875" style="64" customWidth="1"/>
    <col min="6658" max="6658" width="16.42578125" style="64" customWidth="1"/>
    <col min="6659" max="6659" width="23.140625" style="64" customWidth="1"/>
    <col min="6660" max="6664" width="0" style="64" hidden="1" customWidth="1"/>
    <col min="6665" max="6912" width="9.140625" style="64"/>
    <col min="6913" max="6913" width="41.85546875" style="64" customWidth="1"/>
    <col min="6914" max="6914" width="16.42578125" style="64" customWidth="1"/>
    <col min="6915" max="6915" width="23.140625" style="64" customWidth="1"/>
    <col min="6916" max="6920" width="0" style="64" hidden="1" customWidth="1"/>
    <col min="6921" max="7168" width="9.140625" style="64"/>
    <col min="7169" max="7169" width="41.85546875" style="64" customWidth="1"/>
    <col min="7170" max="7170" width="16.42578125" style="64" customWidth="1"/>
    <col min="7171" max="7171" width="23.140625" style="64" customWidth="1"/>
    <col min="7172" max="7176" width="0" style="64" hidden="1" customWidth="1"/>
    <col min="7177" max="7424" width="9.140625" style="64"/>
    <col min="7425" max="7425" width="41.85546875" style="64" customWidth="1"/>
    <col min="7426" max="7426" width="16.42578125" style="64" customWidth="1"/>
    <col min="7427" max="7427" width="23.140625" style="64" customWidth="1"/>
    <col min="7428" max="7432" width="0" style="64" hidden="1" customWidth="1"/>
    <col min="7433" max="7680" width="9.140625" style="64"/>
    <col min="7681" max="7681" width="41.85546875" style="64" customWidth="1"/>
    <col min="7682" max="7682" width="16.42578125" style="64" customWidth="1"/>
    <col min="7683" max="7683" width="23.140625" style="64" customWidth="1"/>
    <col min="7684" max="7688" width="0" style="64" hidden="1" customWidth="1"/>
    <col min="7689" max="7936" width="9.140625" style="64"/>
    <col min="7937" max="7937" width="41.85546875" style="64" customWidth="1"/>
    <col min="7938" max="7938" width="16.42578125" style="64" customWidth="1"/>
    <col min="7939" max="7939" width="23.140625" style="64" customWidth="1"/>
    <col min="7940" max="7944" width="0" style="64" hidden="1" customWidth="1"/>
    <col min="7945" max="8192" width="9.140625" style="64"/>
    <col min="8193" max="8193" width="41.85546875" style="64" customWidth="1"/>
    <col min="8194" max="8194" width="16.42578125" style="64" customWidth="1"/>
    <col min="8195" max="8195" width="23.140625" style="64" customWidth="1"/>
    <col min="8196" max="8200" width="0" style="64" hidden="1" customWidth="1"/>
    <col min="8201" max="8448" width="9.140625" style="64"/>
    <col min="8449" max="8449" width="41.85546875" style="64" customWidth="1"/>
    <col min="8450" max="8450" width="16.42578125" style="64" customWidth="1"/>
    <col min="8451" max="8451" width="23.140625" style="64" customWidth="1"/>
    <col min="8452" max="8456" width="0" style="64" hidden="1" customWidth="1"/>
    <col min="8457" max="8704" width="9.140625" style="64"/>
    <col min="8705" max="8705" width="41.85546875" style="64" customWidth="1"/>
    <col min="8706" max="8706" width="16.42578125" style="64" customWidth="1"/>
    <col min="8707" max="8707" width="23.140625" style="64" customWidth="1"/>
    <col min="8708" max="8712" width="0" style="64" hidden="1" customWidth="1"/>
    <col min="8713" max="8960" width="9.140625" style="64"/>
    <col min="8961" max="8961" width="41.85546875" style="64" customWidth="1"/>
    <col min="8962" max="8962" width="16.42578125" style="64" customWidth="1"/>
    <col min="8963" max="8963" width="23.140625" style="64" customWidth="1"/>
    <col min="8964" max="8968" width="0" style="64" hidden="1" customWidth="1"/>
    <col min="8969" max="9216" width="9.140625" style="64"/>
    <col min="9217" max="9217" width="41.85546875" style="64" customWidth="1"/>
    <col min="9218" max="9218" width="16.42578125" style="64" customWidth="1"/>
    <col min="9219" max="9219" width="23.140625" style="64" customWidth="1"/>
    <col min="9220" max="9224" width="0" style="64" hidden="1" customWidth="1"/>
    <col min="9225" max="9472" width="9.140625" style="64"/>
    <col min="9473" max="9473" width="41.85546875" style="64" customWidth="1"/>
    <col min="9474" max="9474" width="16.42578125" style="64" customWidth="1"/>
    <col min="9475" max="9475" width="23.140625" style="64" customWidth="1"/>
    <col min="9476" max="9480" width="0" style="64" hidden="1" customWidth="1"/>
    <col min="9481" max="9728" width="9.140625" style="64"/>
    <col min="9729" max="9729" width="41.85546875" style="64" customWidth="1"/>
    <col min="9730" max="9730" width="16.42578125" style="64" customWidth="1"/>
    <col min="9731" max="9731" width="23.140625" style="64" customWidth="1"/>
    <col min="9732" max="9736" width="0" style="64" hidden="1" customWidth="1"/>
    <col min="9737" max="9984" width="9.140625" style="64"/>
    <col min="9985" max="9985" width="41.85546875" style="64" customWidth="1"/>
    <col min="9986" max="9986" width="16.42578125" style="64" customWidth="1"/>
    <col min="9987" max="9987" width="23.140625" style="64" customWidth="1"/>
    <col min="9988" max="9992" width="0" style="64" hidden="1" customWidth="1"/>
    <col min="9993" max="10240" width="9.140625" style="64"/>
    <col min="10241" max="10241" width="41.85546875" style="64" customWidth="1"/>
    <col min="10242" max="10242" width="16.42578125" style="64" customWidth="1"/>
    <col min="10243" max="10243" width="23.140625" style="64" customWidth="1"/>
    <col min="10244" max="10248" width="0" style="64" hidden="1" customWidth="1"/>
    <col min="10249" max="10496" width="9.140625" style="64"/>
    <col min="10497" max="10497" width="41.85546875" style="64" customWidth="1"/>
    <col min="10498" max="10498" width="16.42578125" style="64" customWidth="1"/>
    <col min="10499" max="10499" width="23.140625" style="64" customWidth="1"/>
    <col min="10500" max="10504" width="0" style="64" hidden="1" customWidth="1"/>
    <col min="10505" max="10752" width="9.140625" style="64"/>
    <col min="10753" max="10753" width="41.85546875" style="64" customWidth="1"/>
    <col min="10754" max="10754" width="16.42578125" style="64" customWidth="1"/>
    <col min="10755" max="10755" width="23.140625" style="64" customWidth="1"/>
    <col min="10756" max="10760" width="0" style="64" hidden="1" customWidth="1"/>
    <col min="10761" max="11008" width="9.140625" style="64"/>
    <col min="11009" max="11009" width="41.85546875" style="64" customWidth="1"/>
    <col min="11010" max="11010" width="16.42578125" style="64" customWidth="1"/>
    <col min="11011" max="11011" width="23.140625" style="64" customWidth="1"/>
    <col min="11012" max="11016" width="0" style="64" hidden="1" customWidth="1"/>
    <col min="11017" max="11264" width="9.140625" style="64"/>
    <col min="11265" max="11265" width="41.85546875" style="64" customWidth="1"/>
    <col min="11266" max="11266" width="16.42578125" style="64" customWidth="1"/>
    <col min="11267" max="11267" width="23.140625" style="64" customWidth="1"/>
    <col min="11268" max="11272" width="0" style="64" hidden="1" customWidth="1"/>
    <col min="11273" max="11520" width="9.140625" style="64"/>
    <col min="11521" max="11521" width="41.85546875" style="64" customWidth="1"/>
    <col min="11522" max="11522" width="16.42578125" style="64" customWidth="1"/>
    <col min="11523" max="11523" width="23.140625" style="64" customWidth="1"/>
    <col min="11524" max="11528" width="0" style="64" hidden="1" customWidth="1"/>
    <col min="11529" max="11776" width="9.140625" style="64"/>
    <col min="11777" max="11777" width="41.85546875" style="64" customWidth="1"/>
    <col min="11778" max="11778" width="16.42578125" style="64" customWidth="1"/>
    <col min="11779" max="11779" width="23.140625" style="64" customWidth="1"/>
    <col min="11780" max="11784" width="0" style="64" hidden="1" customWidth="1"/>
    <col min="11785" max="12032" width="9.140625" style="64"/>
    <col min="12033" max="12033" width="41.85546875" style="64" customWidth="1"/>
    <col min="12034" max="12034" width="16.42578125" style="64" customWidth="1"/>
    <col min="12035" max="12035" width="23.140625" style="64" customWidth="1"/>
    <col min="12036" max="12040" width="0" style="64" hidden="1" customWidth="1"/>
    <col min="12041" max="12288" width="9.140625" style="64"/>
    <col min="12289" max="12289" width="41.85546875" style="64" customWidth="1"/>
    <col min="12290" max="12290" width="16.42578125" style="64" customWidth="1"/>
    <col min="12291" max="12291" width="23.140625" style="64" customWidth="1"/>
    <col min="12292" max="12296" width="0" style="64" hidden="1" customWidth="1"/>
    <col min="12297" max="12544" width="9.140625" style="64"/>
    <col min="12545" max="12545" width="41.85546875" style="64" customWidth="1"/>
    <col min="12546" max="12546" width="16.42578125" style="64" customWidth="1"/>
    <col min="12547" max="12547" width="23.140625" style="64" customWidth="1"/>
    <col min="12548" max="12552" width="0" style="64" hidden="1" customWidth="1"/>
    <col min="12553" max="12800" width="9.140625" style="64"/>
    <col min="12801" max="12801" width="41.85546875" style="64" customWidth="1"/>
    <col min="12802" max="12802" width="16.42578125" style="64" customWidth="1"/>
    <col min="12803" max="12803" width="23.140625" style="64" customWidth="1"/>
    <col min="12804" max="12808" width="0" style="64" hidden="1" customWidth="1"/>
    <col min="12809" max="13056" width="9.140625" style="64"/>
    <col min="13057" max="13057" width="41.85546875" style="64" customWidth="1"/>
    <col min="13058" max="13058" width="16.42578125" style="64" customWidth="1"/>
    <col min="13059" max="13059" width="23.140625" style="64" customWidth="1"/>
    <col min="13060" max="13064" width="0" style="64" hidden="1" customWidth="1"/>
    <col min="13065" max="13312" width="9.140625" style="64"/>
    <col min="13313" max="13313" width="41.85546875" style="64" customWidth="1"/>
    <col min="13314" max="13314" width="16.42578125" style="64" customWidth="1"/>
    <col min="13315" max="13315" width="23.140625" style="64" customWidth="1"/>
    <col min="13316" max="13320" width="0" style="64" hidden="1" customWidth="1"/>
    <col min="13321" max="13568" width="9.140625" style="64"/>
    <col min="13569" max="13569" width="41.85546875" style="64" customWidth="1"/>
    <col min="13570" max="13570" width="16.42578125" style="64" customWidth="1"/>
    <col min="13571" max="13571" width="23.140625" style="64" customWidth="1"/>
    <col min="13572" max="13576" width="0" style="64" hidden="1" customWidth="1"/>
    <col min="13577" max="13824" width="9.140625" style="64"/>
    <col min="13825" max="13825" width="41.85546875" style="64" customWidth="1"/>
    <col min="13826" max="13826" width="16.42578125" style="64" customWidth="1"/>
    <col min="13827" max="13827" width="23.140625" style="64" customWidth="1"/>
    <col min="13828" max="13832" width="0" style="64" hidden="1" customWidth="1"/>
    <col min="13833" max="14080" width="9.140625" style="64"/>
    <col min="14081" max="14081" width="41.85546875" style="64" customWidth="1"/>
    <col min="14082" max="14082" width="16.42578125" style="64" customWidth="1"/>
    <col min="14083" max="14083" width="23.140625" style="64" customWidth="1"/>
    <col min="14084" max="14088" width="0" style="64" hidden="1" customWidth="1"/>
    <col min="14089" max="14336" width="9.140625" style="64"/>
    <col min="14337" max="14337" width="41.85546875" style="64" customWidth="1"/>
    <col min="14338" max="14338" width="16.42578125" style="64" customWidth="1"/>
    <col min="14339" max="14339" width="23.140625" style="64" customWidth="1"/>
    <col min="14340" max="14344" width="0" style="64" hidden="1" customWidth="1"/>
    <col min="14345" max="14592" width="9.140625" style="64"/>
    <col min="14593" max="14593" width="41.85546875" style="64" customWidth="1"/>
    <col min="14594" max="14594" width="16.42578125" style="64" customWidth="1"/>
    <col min="14595" max="14595" width="23.140625" style="64" customWidth="1"/>
    <col min="14596" max="14600" width="0" style="64" hidden="1" customWidth="1"/>
    <col min="14601" max="14848" width="9.140625" style="64"/>
    <col min="14849" max="14849" width="41.85546875" style="64" customWidth="1"/>
    <col min="14850" max="14850" width="16.42578125" style="64" customWidth="1"/>
    <col min="14851" max="14851" width="23.140625" style="64" customWidth="1"/>
    <col min="14852" max="14856" width="0" style="64" hidden="1" customWidth="1"/>
    <col min="14857" max="15104" width="9.140625" style="64"/>
    <col min="15105" max="15105" width="41.85546875" style="64" customWidth="1"/>
    <col min="15106" max="15106" width="16.42578125" style="64" customWidth="1"/>
    <col min="15107" max="15107" width="23.140625" style="64" customWidth="1"/>
    <col min="15108" max="15112" width="0" style="64" hidden="1" customWidth="1"/>
    <col min="15113" max="15360" width="9.140625" style="64"/>
    <col min="15361" max="15361" width="41.85546875" style="64" customWidth="1"/>
    <col min="15362" max="15362" width="16.42578125" style="64" customWidth="1"/>
    <col min="15363" max="15363" width="23.140625" style="64" customWidth="1"/>
    <col min="15364" max="15368" width="0" style="64" hidden="1" customWidth="1"/>
    <col min="15369" max="15616" width="9.140625" style="64"/>
    <col min="15617" max="15617" width="41.85546875" style="64" customWidth="1"/>
    <col min="15618" max="15618" width="16.42578125" style="64" customWidth="1"/>
    <col min="15619" max="15619" width="23.140625" style="64" customWidth="1"/>
    <col min="15620" max="15624" width="0" style="64" hidden="1" customWidth="1"/>
    <col min="15625" max="15872" width="9.140625" style="64"/>
    <col min="15873" max="15873" width="41.85546875" style="64" customWidth="1"/>
    <col min="15874" max="15874" width="16.42578125" style="64" customWidth="1"/>
    <col min="15875" max="15875" width="23.140625" style="64" customWidth="1"/>
    <col min="15876" max="15880" width="0" style="64" hidden="1" customWidth="1"/>
    <col min="15881" max="16128" width="9.140625" style="64"/>
    <col min="16129" max="16129" width="41.85546875" style="64" customWidth="1"/>
    <col min="16130" max="16130" width="16.42578125" style="64" customWidth="1"/>
    <col min="16131" max="16131" width="23.140625" style="64" customWidth="1"/>
    <col min="16132" max="16136" width="0" style="64" hidden="1" customWidth="1"/>
    <col min="16137" max="16384" width="9.140625" style="64"/>
  </cols>
  <sheetData>
    <row r="1" spans="1:8">
      <c r="A1" s="153"/>
      <c r="B1" s="153"/>
      <c r="C1" s="153"/>
    </row>
    <row r="2" spans="1:8">
      <c r="A2" s="153" t="s">
        <v>161</v>
      </c>
      <c r="B2" s="153"/>
      <c r="C2" s="153"/>
      <c r="D2" s="153"/>
      <c r="E2" s="153"/>
      <c r="F2" s="153"/>
    </row>
    <row r="3" spans="1:8" ht="15.75">
      <c r="A3" s="170" t="s">
        <v>157</v>
      </c>
      <c r="B3" s="171"/>
      <c r="C3" s="171"/>
      <c r="D3" s="171"/>
      <c r="E3" s="171"/>
      <c r="F3" s="172"/>
    </row>
    <row r="4" spans="1:8" ht="16.5">
      <c r="A4" s="168" t="s">
        <v>163</v>
      </c>
      <c r="B4" s="173"/>
      <c r="C4" s="173"/>
      <c r="D4" s="173"/>
      <c r="E4" s="173"/>
      <c r="F4" s="173"/>
      <c r="G4" s="173"/>
      <c r="H4" s="173"/>
    </row>
    <row r="5" spans="1:8" ht="19.5">
      <c r="A5" s="80"/>
    </row>
    <row r="6" spans="1:8" ht="19.5">
      <c r="A6" s="80"/>
    </row>
    <row r="7" spans="1:8" ht="19.5">
      <c r="A7" s="80"/>
    </row>
    <row r="8" spans="1:8" ht="19.5">
      <c r="A8" s="80"/>
    </row>
    <row r="10" spans="1:8" ht="39">
      <c r="A10" s="68" t="s">
        <v>19</v>
      </c>
      <c r="B10" s="69" t="s">
        <v>20</v>
      </c>
      <c r="C10" s="81" t="s">
        <v>141</v>
      </c>
      <c r="D10" s="81" t="s">
        <v>158</v>
      </c>
      <c r="E10" s="81" t="s">
        <v>158</v>
      </c>
      <c r="F10" s="81" t="s">
        <v>158</v>
      </c>
      <c r="G10" s="81" t="s">
        <v>158</v>
      </c>
      <c r="H10" s="82" t="s">
        <v>111</v>
      </c>
    </row>
    <row r="11" spans="1:8" hidden="1">
      <c r="A11" s="65"/>
      <c r="B11" s="65"/>
      <c r="C11" s="65"/>
      <c r="D11" s="65"/>
      <c r="E11" s="65"/>
      <c r="F11" s="65"/>
      <c r="G11" s="65"/>
      <c r="H11" s="65"/>
    </row>
    <row r="12" spans="1:8" hidden="1">
      <c r="A12" s="65"/>
      <c r="B12" s="65"/>
      <c r="C12" s="65"/>
      <c r="D12" s="65"/>
      <c r="E12" s="65"/>
      <c r="F12" s="65"/>
      <c r="G12" s="65"/>
      <c r="H12" s="65"/>
    </row>
    <row r="13" spans="1:8" hidden="1">
      <c r="A13" s="65"/>
      <c r="B13" s="65"/>
      <c r="C13" s="65"/>
      <c r="D13" s="65"/>
      <c r="E13" s="65"/>
      <c r="F13" s="65"/>
      <c r="G13" s="65"/>
      <c r="H13" s="65"/>
    </row>
    <row r="14" spans="1:8" hidden="1">
      <c r="A14" s="65"/>
      <c r="B14" s="65"/>
      <c r="C14" s="65"/>
      <c r="D14" s="65"/>
      <c r="E14" s="65"/>
      <c r="F14" s="65"/>
      <c r="G14" s="65"/>
      <c r="H14" s="65"/>
    </row>
    <row r="15" spans="1:8">
      <c r="A15" s="73" t="s">
        <v>159</v>
      </c>
      <c r="B15" s="74" t="s">
        <v>42</v>
      </c>
      <c r="C15" s="66">
        <v>10000000</v>
      </c>
      <c r="D15" s="65"/>
      <c r="E15" s="65"/>
      <c r="F15" s="65"/>
      <c r="G15" s="65"/>
      <c r="H15" s="65"/>
    </row>
    <row r="16" spans="1:8" hidden="1">
      <c r="A16" s="73"/>
      <c r="B16" s="74"/>
      <c r="C16" s="65"/>
      <c r="D16" s="65"/>
      <c r="E16" s="65"/>
      <c r="F16" s="65"/>
      <c r="G16" s="65"/>
      <c r="H16" s="65"/>
    </row>
    <row r="17" spans="1:8" hidden="1">
      <c r="A17" s="73"/>
      <c r="B17" s="74"/>
      <c r="C17" s="65"/>
      <c r="D17" s="65"/>
      <c r="E17" s="65"/>
      <c r="F17" s="65"/>
      <c r="G17" s="65"/>
      <c r="H17" s="65"/>
    </row>
    <row r="18" spans="1:8" hidden="1">
      <c r="A18" s="73"/>
      <c r="B18" s="74"/>
      <c r="C18" s="65"/>
      <c r="D18" s="65"/>
      <c r="E18" s="65"/>
      <c r="F18" s="65"/>
      <c r="G18" s="65"/>
      <c r="H18" s="65"/>
    </row>
    <row r="19" spans="1:8" hidden="1">
      <c r="A19" s="73"/>
      <c r="B19" s="74"/>
      <c r="C19" s="65"/>
      <c r="D19" s="65"/>
      <c r="E19" s="65"/>
      <c r="F19" s="65"/>
      <c r="G19" s="65"/>
      <c r="H19" s="65"/>
    </row>
    <row r="20" spans="1:8">
      <c r="A20" s="73" t="s">
        <v>160</v>
      </c>
      <c r="B20" s="74" t="s">
        <v>42</v>
      </c>
      <c r="C20" s="66">
        <v>0</v>
      </c>
      <c r="D20" s="65"/>
      <c r="E20" s="65"/>
      <c r="F20" s="65"/>
      <c r="G20" s="65"/>
      <c r="H20" s="65"/>
    </row>
    <row r="21" spans="1:8">
      <c r="A21" s="65"/>
      <c r="B21" s="65"/>
      <c r="C21" s="65"/>
    </row>
  </sheetData>
  <mergeCells count="4">
    <mergeCell ref="A1:C1"/>
    <mergeCell ref="A2:F2"/>
    <mergeCell ref="A3:F3"/>
    <mergeCell ref="A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K8" sqref="K8"/>
    </sheetView>
  </sheetViews>
  <sheetFormatPr defaultRowHeight="15"/>
  <cols>
    <col min="1" max="1" width="55.28515625" style="64" customWidth="1"/>
    <col min="2" max="2" width="10.85546875" style="64" customWidth="1"/>
    <col min="3" max="3" width="17.140625" style="7" customWidth="1"/>
    <col min="4" max="256" width="9.140625" style="64"/>
    <col min="257" max="257" width="55.28515625" style="64" customWidth="1"/>
    <col min="258" max="258" width="10.85546875" style="64" customWidth="1"/>
    <col min="259" max="259" width="17.140625" style="64" customWidth="1"/>
    <col min="260" max="512" width="9.140625" style="64"/>
    <col min="513" max="513" width="55.28515625" style="64" customWidth="1"/>
    <col min="514" max="514" width="10.85546875" style="64" customWidth="1"/>
    <col min="515" max="515" width="17.140625" style="64" customWidth="1"/>
    <col min="516" max="768" width="9.140625" style="64"/>
    <col min="769" max="769" width="55.28515625" style="64" customWidth="1"/>
    <col min="770" max="770" width="10.85546875" style="64" customWidth="1"/>
    <col min="771" max="771" width="17.140625" style="64" customWidth="1"/>
    <col min="772" max="1024" width="9.140625" style="64"/>
    <col min="1025" max="1025" width="55.28515625" style="64" customWidth="1"/>
    <col min="1026" max="1026" width="10.85546875" style="64" customWidth="1"/>
    <col min="1027" max="1027" width="17.140625" style="64" customWidth="1"/>
    <col min="1028" max="1280" width="9.140625" style="64"/>
    <col min="1281" max="1281" width="55.28515625" style="64" customWidth="1"/>
    <col min="1282" max="1282" width="10.85546875" style="64" customWidth="1"/>
    <col min="1283" max="1283" width="17.140625" style="64" customWidth="1"/>
    <col min="1284" max="1536" width="9.140625" style="64"/>
    <col min="1537" max="1537" width="55.28515625" style="64" customWidth="1"/>
    <col min="1538" max="1538" width="10.85546875" style="64" customWidth="1"/>
    <col min="1539" max="1539" width="17.140625" style="64" customWidth="1"/>
    <col min="1540" max="1792" width="9.140625" style="64"/>
    <col min="1793" max="1793" width="55.28515625" style="64" customWidth="1"/>
    <col min="1794" max="1794" width="10.85546875" style="64" customWidth="1"/>
    <col min="1795" max="1795" width="17.140625" style="64" customWidth="1"/>
    <col min="1796" max="2048" width="9.140625" style="64"/>
    <col min="2049" max="2049" width="55.28515625" style="64" customWidth="1"/>
    <col min="2050" max="2050" width="10.85546875" style="64" customWidth="1"/>
    <col min="2051" max="2051" width="17.140625" style="64" customWidth="1"/>
    <col min="2052" max="2304" width="9.140625" style="64"/>
    <col min="2305" max="2305" width="55.28515625" style="64" customWidth="1"/>
    <col min="2306" max="2306" width="10.85546875" style="64" customWidth="1"/>
    <col min="2307" max="2307" width="17.140625" style="64" customWidth="1"/>
    <col min="2308" max="2560" width="9.140625" style="64"/>
    <col min="2561" max="2561" width="55.28515625" style="64" customWidth="1"/>
    <col min="2562" max="2562" width="10.85546875" style="64" customWidth="1"/>
    <col min="2563" max="2563" width="17.140625" style="64" customWidth="1"/>
    <col min="2564" max="2816" width="9.140625" style="64"/>
    <col min="2817" max="2817" width="55.28515625" style="64" customWidth="1"/>
    <col min="2818" max="2818" width="10.85546875" style="64" customWidth="1"/>
    <col min="2819" max="2819" width="17.140625" style="64" customWidth="1"/>
    <col min="2820" max="3072" width="9.140625" style="64"/>
    <col min="3073" max="3073" width="55.28515625" style="64" customWidth="1"/>
    <col min="3074" max="3074" width="10.85546875" style="64" customWidth="1"/>
    <col min="3075" max="3075" width="17.140625" style="64" customWidth="1"/>
    <col min="3076" max="3328" width="9.140625" style="64"/>
    <col min="3329" max="3329" width="55.28515625" style="64" customWidth="1"/>
    <col min="3330" max="3330" width="10.85546875" style="64" customWidth="1"/>
    <col min="3331" max="3331" width="17.140625" style="64" customWidth="1"/>
    <col min="3332" max="3584" width="9.140625" style="64"/>
    <col min="3585" max="3585" width="55.28515625" style="64" customWidth="1"/>
    <col min="3586" max="3586" width="10.85546875" style="64" customWidth="1"/>
    <col min="3587" max="3587" width="17.140625" style="64" customWidth="1"/>
    <col min="3588" max="3840" width="9.140625" style="64"/>
    <col min="3841" max="3841" width="55.28515625" style="64" customWidth="1"/>
    <col min="3842" max="3842" width="10.85546875" style="64" customWidth="1"/>
    <col min="3843" max="3843" width="17.140625" style="64" customWidth="1"/>
    <col min="3844" max="4096" width="9.140625" style="64"/>
    <col min="4097" max="4097" width="55.28515625" style="64" customWidth="1"/>
    <col min="4098" max="4098" width="10.85546875" style="64" customWidth="1"/>
    <col min="4099" max="4099" width="17.140625" style="64" customWidth="1"/>
    <col min="4100" max="4352" width="9.140625" style="64"/>
    <col min="4353" max="4353" width="55.28515625" style="64" customWidth="1"/>
    <col min="4354" max="4354" width="10.85546875" style="64" customWidth="1"/>
    <col min="4355" max="4355" width="17.140625" style="64" customWidth="1"/>
    <col min="4356" max="4608" width="9.140625" style="64"/>
    <col min="4609" max="4609" width="55.28515625" style="64" customWidth="1"/>
    <col min="4610" max="4610" width="10.85546875" style="64" customWidth="1"/>
    <col min="4611" max="4611" width="17.140625" style="64" customWidth="1"/>
    <col min="4612" max="4864" width="9.140625" style="64"/>
    <col min="4865" max="4865" width="55.28515625" style="64" customWidth="1"/>
    <col min="4866" max="4866" width="10.85546875" style="64" customWidth="1"/>
    <col min="4867" max="4867" width="17.140625" style="64" customWidth="1"/>
    <col min="4868" max="5120" width="9.140625" style="64"/>
    <col min="5121" max="5121" width="55.28515625" style="64" customWidth="1"/>
    <col min="5122" max="5122" width="10.85546875" style="64" customWidth="1"/>
    <col min="5123" max="5123" width="17.140625" style="64" customWidth="1"/>
    <col min="5124" max="5376" width="9.140625" style="64"/>
    <col min="5377" max="5377" width="55.28515625" style="64" customWidth="1"/>
    <col min="5378" max="5378" width="10.85546875" style="64" customWidth="1"/>
    <col min="5379" max="5379" width="17.140625" style="64" customWidth="1"/>
    <col min="5380" max="5632" width="9.140625" style="64"/>
    <col min="5633" max="5633" width="55.28515625" style="64" customWidth="1"/>
    <col min="5634" max="5634" width="10.85546875" style="64" customWidth="1"/>
    <col min="5635" max="5635" width="17.140625" style="64" customWidth="1"/>
    <col min="5636" max="5888" width="9.140625" style="64"/>
    <col min="5889" max="5889" width="55.28515625" style="64" customWidth="1"/>
    <col min="5890" max="5890" width="10.85546875" style="64" customWidth="1"/>
    <col min="5891" max="5891" width="17.140625" style="64" customWidth="1"/>
    <col min="5892" max="6144" width="9.140625" style="64"/>
    <col min="6145" max="6145" width="55.28515625" style="64" customWidth="1"/>
    <col min="6146" max="6146" width="10.85546875" style="64" customWidth="1"/>
    <col min="6147" max="6147" width="17.140625" style="64" customWidth="1"/>
    <col min="6148" max="6400" width="9.140625" style="64"/>
    <col min="6401" max="6401" width="55.28515625" style="64" customWidth="1"/>
    <col min="6402" max="6402" width="10.85546875" style="64" customWidth="1"/>
    <col min="6403" max="6403" width="17.140625" style="64" customWidth="1"/>
    <col min="6404" max="6656" width="9.140625" style="64"/>
    <col min="6657" max="6657" width="55.28515625" style="64" customWidth="1"/>
    <col min="6658" max="6658" width="10.85546875" style="64" customWidth="1"/>
    <col min="6659" max="6659" width="17.140625" style="64" customWidth="1"/>
    <col min="6660" max="6912" width="9.140625" style="64"/>
    <col min="6913" max="6913" width="55.28515625" style="64" customWidth="1"/>
    <col min="6914" max="6914" width="10.85546875" style="64" customWidth="1"/>
    <col min="6915" max="6915" width="17.140625" style="64" customWidth="1"/>
    <col min="6916" max="7168" width="9.140625" style="64"/>
    <col min="7169" max="7169" width="55.28515625" style="64" customWidth="1"/>
    <col min="7170" max="7170" width="10.85546875" style="64" customWidth="1"/>
    <col min="7171" max="7171" width="17.140625" style="64" customWidth="1"/>
    <col min="7172" max="7424" width="9.140625" style="64"/>
    <col min="7425" max="7425" width="55.28515625" style="64" customWidth="1"/>
    <col min="7426" max="7426" width="10.85546875" style="64" customWidth="1"/>
    <col min="7427" max="7427" width="17.140625" style="64" customWidth="1"/>
    <col min="7428" max="7680" width="9.140625" style="64"/>
    <col min="7681" max="7681" width="55.28515625" style="64" customWidth="1"/>
    <col min="7682" max="7682" width="10.85546875" style="64" customWidth="1"/>
    <col min="7683" max="7683" width="17.140625" style="64" customWidth="1"/>
    <col min="7684" max="7936" width="9.140625" style="64"/>
    <col min="7937" max="7937" width="55.28515625" style="64" customWidth="1"/>
    <col min="7938" max="7938" width="10.85546875" style="64" customWidth="1"/>
    <col min="7939" max="7939" width="17.140625" style="64" customWidth="1"/>
    <col min="7940" max="8192" width="9.140625" style="64"/>
    <col min="8193" max="8193" width="55.28515625" style="64" customWidth="1"/>
    <col min="8194" max="8194" width="10.85546875" style="64" customWidth="1"/>
    <col min="8195" max="8195" width="17.140625" style="64" customWidth="1"/>
    <col min="8196" max="8448" width="9.140625" style="64"/>
    <col min="8449" max="8449" width="55.28515625" style="64" customWidth="1"/>
    <col min="8450" max="8450" width="10.85546875" style="64" customWidth="1"/>
    <col min="8451" max="8451" width="17.140625" style="64" customWidth="1"/>
    <col min="8452" max="8704" width="9.140625" style="64"/>
    <col min="8705" max="8705" width="55.28515625" style="64" customWidth="1"/>
    <col min="8706" max="8706" width="10.85546875" style="64" customWidth="1"/>
    <col min="8707" max="8707" width="17.140625" style="64" customWidth="1"/>
    <col min="8708" max="8960" width="9.140625" style="64"/>
    <col min="8961" max="8961" width="55.28515625" style="64" customWidth="1"/>
    <col min="8962" max="8962" width="10.85546875" style="64" customWidth="1"/>
    <col min="8963" max="8963" width="17.140625" style="64" customWidth="1"/>
    <col min="8964" max="9216" width="9.140625" style="64"/>
    <col min="9217" max="9217" width="55.28515625" style="64" customWidth="1"/>
    <col min="9218" max="9218" width="10.85546875" style="64" customWidth="1"/>
    <col min="9219" max="9219" width="17.140625" style="64" customWidth="1"/>
    <col min="9220" max="9472" width="9.140625" style="64"/>
    <col min="9473" max="9473" width="55.28515625" style="64" customWidth="1"/>
    <col min="9474" max="9474" width="10.85546875" style="64" customWidth="1"/>
    <col min="9475" max="9475" width="17.140625" style="64" customWidth="1"/>
    <col min="9476" max="9728" width="9.140625" style="64"/>
    <col min="9729" max="9729" width="55.28515625" style="64" customWidth="1"/>
    <col min="9730" max="9730" width="10.85546875" style="64" customWidth="1"/>
    <col min="9731" max="9731" width="17.140625" style="64" customWidth="1"/>
    <col min="9732" max="9984" width="9.140625" style="64"/>
    <col min="9985" max="9985" width="55.28515625" style="64" customWidth="1"/>
    <col min="9986" max="9986" width="10.85546875" style="64" customWidth="1"/>
    <col min="9987" max="9987" width="17.140625" style="64" customWidth="1"/>
    <col min="9988" max="10240" width="9.140625" style="64"/>
    <col min="10241" max="10241" width="55.28515625" style="64" customWidth="1"/>
    <col min="10242" max="10242" width="10.85546875" style="64" customWidth="1"/>
    <col min="10243" max="10243" width="17.140625" style="64" customWidth="1"/>
    <col min="10244" max="10496" width="9.140625" style="64"/>
    <col min="10497" max="10497" width="55.28515625" style="64" customWidth="1"/>
    <col min="10498" max="10498" width="10.85546875" style="64" customWidth="1"/>
    <col min="10499" max="10499" width="17.140625" style="64" customWidth="1"/>
    <col min="10500" max="10752" width="9.140625" style="64"/>
    <col min="10753" max="10753" width="55.28515625" style="64" customWidth="1"/>
    <col min="10754" max="10754" width="10.85546875" style="64" customWidth="1"/>
    <col min="10755" max="10755" width="17.140625" style="64" customWidth="1"/>
    <col min="10756" max="11008" width="9.140625" style="64"/>
    <col min="11009" max="11009" width="55.28515625" style="64" customWidth="1"/>
    <col min="11010" max="11010" width="10.85546875" style="64" customWidth="1"/>
    <col min="11011" max="11011" width="17.140625" style="64" customWidth="1"/>
    <col min="11012" max="11264" width="9.140625" style="64"/>
    <col min="11265" max="11265" width="55.28515625" style="64" customWidth="1"/>
    <col min="11266" max="11266" width="10.85546875" style="64" customWidth="1"/>
    <col min="11267" max="11267" width="17.140625" style="64" customWidth="1"/>
    <col min="11268" max="11520" width="9.140625" style="64"/>
    <col min="11521" max="11521" width="55.28515625" style="64" customWidth="1"/>
    <col min="11522" max="11522" width="10.85546875" style="64" customWidth="1"/>
    <col min="11523" max="11523" width="17.140625" style="64" customWidth="1"/>
    <col min="11524" max="11776" width="9.140625" style="64"/>
    <col min="11777" max="11777" width="55.28515625" style="64" customWidth="1"/>
    <col min="11778" max="11778" width="10.85546875" style="64" customWidth="1"/>
    <col min="11779" max="11779" width="17.140625" style="64" customWidth="1"/>
    <col min="11780" max="12032" width="9.140625" style="64"/>
    <col min="12033" max="12033" width="55.28515625" style="64" customWidth="1"/>
    <col min="12034" max="12034" width="10.85546875" style="64" customWidth="1"/>
    <col min="12035" max="12035" width="17.140625" style="64" customWidth="1"/>
    <col min="12036" max="12288" width="9.140625" style="64"/>
    <col min="12289" max="12289" width="55.28515625" style="64" customWidth="1"/>
    <col min="12290" max="12290" width="10.85546875" style="64" customWidth="1"/>
    <col min="12291" max="12291" width="17.140625" style="64" customWidth="1"/>
    <col min="12292" max="12544" width="9.140625" style="64"/>
    <col min="12545" max="12545" width="55.28515625" style="64" customWidth="1"/>
    <col min="12546" max="12546" width="10.85546875" style="64" customWidth="1"/>
    <col min="12547" max="12547" width="17.140625" style="64" customWidth="1"/>
    <col min="12548" max="12800" width="9.140625" style="64"/>
    <col min="12801" max="12801" width="55.28515625" style="64" customWidth="1"/>
    <col min="12802" max="12802" width="10.85546875" style="64" customWidth="1"/>
    <col min="12803" max="12803" width="17.140625" style="64" customWidth="1"/>
    <col min="12804" max="13056" width="9.140625" style="64"/>
    <col min="13057" max="13057" width="55.28515625" style="64" customWidth="1"/>
    <col min="13058" max="13058" width="10.85546875" style="64" customWidth="1"/>
    <col min="13059" max="13059" width="17.140625" style="64" customWidth="1"/>
    <col min="13060" max="13312" width="9.140625" style="64"/>
    <col min="13313" max="13313" width="55.28515625" style="64" customWidth="1"/>
    <col min="13314" max="13314" width="10.85546875" style="64" customWidth="1"/>
    <col min="13315" max="13315" width="17.140625" style="64" customWidth="1"/>
    <col min="13316" max="13568" width="9.140625" style="64"/>
    <col min="13569" max="13569" width="55.28515625" style="64" customWidth="1"/>
    <col min="13570" max="13570" width="10.85546875" style="64" customWidth="1"/>
    <col min="13571" max="13571" width="17.140625" style="64" customWidth="1"/>
    <col min="13572" max="13824" width="9.140625" style="64"/>
    <col min="13825" max="13825" width="55.28515625" style="64" customWidth="1"/>
    <col min="13826" max="13826" width="10.85546875" style="64" customWidth="1"/>
    <col min="13827" max="13827" width="17.140625" style="64" customWidth="1"/>
    <col min="13828" max="14080" width="9.140625" style="64"/>
    <col min="14081" max="14081" width="55.28515625" style="64" customWidth="1"/>
    <col min="14082" max="14082" width="10.85546875" style="64" customWidth="1"/>
    <col min="14083" max="14083" width="17.140625" style="64" customWidth="1"/>
    <col min="14084" max="14336" width="9.140625" style="64"/>
    <col min="14337" max="14337" width="55.28515625" style="64" customWidth="1"/>
    <col min="14338" max="14338" width="10.85546875" style="64" customWidth="1"/>
    <col min="14339" max="14339" width="17.140625" style="64" customWidth="1"/>
    <col min="14340" max="14592" width="9.140625" style="64"/>
    <col min="14593" max="14593" width="55.28515625" style="64" customWidth="1"/>
    <col min="14594" max="14594" width="10.85546875" style="64" customWidth="1"/>
    <col min="14595" max="14595" width="17.140625" style="64" customWidth="1"/>
    <col min="14596" max="14848" width="9.140625" style="64"/>
    <col min="14849" max="14849" width="55.28515625" style="64" customWidth="1"/>
    <col min="14850" max="14850" width="10.85546875" style="64" customWidth="1"/>
    <col min="14851" max="14851" width="17.140625" style="64" customWidth="1"/>
    <col min="14852" max="15104" width="9.140625" style="64"/>
    <col min="15105" max="15105" width="55.28515625" style="64" customWidth="1"/>
    <col min="15106" max="15106" width="10.85546875" style="64" customWidth="1"/>
    <col min="15107" max="15107" width="17.140625" style="64" customWidth="1"/>
    <col min="15108" max="15360" width="9.140625" style="64"/>
    <col min="15361" max="15361" width="55.28515625" style="64" customWidth="1"/>
    <col min="15362" max="15362" width="10.85546875" style="64" customWidth="1"/>
    <col min="15363" max="15363" width="17.140625" style="64" customWidth="1"/>
    <col min="15364" max="15616" width="9.140625" style="64"/>
    <col min="15617" max="15617" width="55.28515625" style="64" customWidth="1"/>
    <col min="15618" max="15618" width="10.85546875" style="64" customWidth="1"/>
    <col min="15619" max="15619" width="17.140625" style="64" customWidth="1"/>
    <col min="15620" max="15872" width="9.140625" style="64"/>
    <col min="15873" max="15873" width="55.28515625" style="64" customWidth="1"/>
    <col min="15874" max="15874" width="10.85546875" style="64" customWidth="1"/>
    <col min="15875" max="15875" width="17.140625" style="64" customWidth="1"/>
    <col min="15876" max="16128" width="9.140625" style="64"/>
    <col min="16129" max="16129" width="55.28515625" style="64" customWidth="1"/>
    <col min="16130" max="16130" width="10.85546875" style="64" customWidth="1"/>
    <col min="16131" max="16131" width="17.140625" style="64" customWidth="1"/>
    <col min="16132" max="16384" width="9.140625" style="64"/>
  </cols>
  <sheetData>
    <row r="1" spans="1:4">
      <c r="A1" s="153" t="s">
        <v>202</v>
      </c>
      <c r="B1" s="153"/>
      <c r="C1" s="153"/>
      <c r="D1" s="153"/>
    </row>
    <row r="2" spans="1:4" ht="18.75">
      <c r="A2" s="174" t="s">
        <v>204</v>
      </c>
      <c r="B2" s="174"/>
      <c r="C2" s="174"/>
      <c r="D2" s="174"/>
    </row>
    <row r="3" spans="1:4" ht="15.75">
      <c r="A3" s="156" t="s">
        <v>203</v>
      </c>
      <c r="B3" s="156"/>
      <c r="C3" s="156"/>
      <c r="D3" s="83"/>
    </row>
    <row r="4" spans="1:4" ht="19.5">
      <c r="A4" s="84"/>
      <c r="B4" s="85"/>
      <c r="C4" s="93"/>
    </row>
    <row r="5" spans="1:4" ht="19.5">
      <c r="A5" s="84"/>
      <c r="B5" s="85"/>
      <c r="C5" s="93"/>
    </row>
    <row r="6" spans="1:4">
      <c r="A6" s="86"/>
    </row>
    <row r="7" spans="1:4">
      <c r="A7" s="66" t="s">
        <v>164</v>
      </c>
      <c r="B7" s="69" t="s">
        <v>20</v>
      </c>
      <c r="C7" s="94" t="s">
        <v>165</v>
      </c>
    </row>
    <row r="8" spans="1:4">
      <c r="A8" s="87" t="s">
        <v>166</v>
      </c>
      <c r="B8" s="71" t="s">
        <v>167</v>
      </c>
      <c r="C8" s="4"/>
    </row>
    <row r="9" spans="1:4">
      <c r="A9" s="87" t="s">
        <v>168</v>
      </c>
      <c r="B9" s="71" t="s">
        <v>167</v>
      </c>
      <c r="C9" s="4"/>
    </row>
    <row r="10" spans="1:4" ht="25.5">
      <c r="A10" s="87" t="s">
        <v>169</v>
      </c>
      <c r="B10" s="71" t="s">
        <v>167</v>
      </c>
      <c r="C10" s="4"/>
    </row>
    <row r="11" spans="1:4">
      <c r="A11" s="87" t="s">
        <v>170</v>
      </c>
      <c r="B11" s="71" t="s">
        <v>167</v>
      </c>
      <c r="C11" s="4"/>
    </row>
    <row r="12" spans="1:4">
      <c r="A12" s="72" t="s">
        <v>171</v>
      </c>
      <c r="B12" s="71" t="s">
        <v>167</v>
      </c>
      <c r="C12" s="4"/>
    </row>
    <row r="13" spans="1:4">
      <c r="A13" s="72" t="s">
        <v>172</v>
      </c>
      <c r="B13" s="71" t="s">
        <v>167</v>
      </c>
      <c r="C13" s="4"/>
    </row>
    <row r="14" spans="1:4">
      <c r="A14" s="73" t="s">
        <v>173</v>
      </c>
      <c r="B14" s="88" t="s">
        <v>167</v>
      </c>
      <c r="C14" s="95"/>
    </row>
    <row r="15" spans="1:4">
      <c r="A15" s="87" t="s">
        <v>174</v>
      </c>
      <c r="B15" s="71" t="s">
        <v>175</v>
      </c>
      <c r="C15" s="4"/>
    </row>
    <row r="16" spans="1:4">
      <c r="A16" s="89" t="s">
        <v>176</v>
      </c>
      <c r="B16" s="88" t="s">
        <v>175</v>
      </c>
      <c r="C16" s="4"/>
    </row>
    <row r="17" spans="1:3">
      <c r="A17" s="87" t="s">
        <v>177</v>
      </c>
      <c r="B17" s="71" t="s">
        <v>178</v>
      </c>
      <c r="C17" s="4"/>
    </row>
    <row r="18" spans="1:3">
      <c r="A18" s="87" t="s">
        <v>179</v>
      </c>
      <c r="B18" s="71" t="s">
        <v>178</v>
      </c>
      <c r="C18" s="4"/>
    </row>
    <row r="19" spans="1:3">
      <c r="A19" s="72" t="s">
        <v>180</v>
      </c>
      <c r="B19" s="71" t="s">
        <v>178</v>
      </c>
      <c r="C19" s="4"/>
    </row>
    <row r="20" spans="1:3">
      <c r="A20" s="72" t="s">
        <v>181</v>
      </c>
      <c r="B20" s="71" t="s">
        <v>178</v>
      </c>
      <c r="C20" s="4"/>
    </row>
    <row r="21" spans="1:3" ht="25.5">
      <c r="A21" s="72" t="s">
        <v>182</v>
      </c>
      <c r="B21" s="71" t="s">
        <v>178</v>
      </c>
      <c r="C21" s="4"/>
    </row>
    <row r="22" spans="1:3" ht="25.5">
      <c r="A22" s="90" t="s">
        <v>183</v>
      </c>
      <c r="B22" s="71" t="s">
        <v>178</v>
      </c>
      <c r="C22" s="4"/>
    </row>
    <row r="23" spans="1:3">
      <c r="A23" s="91" t="s">
        <v>184</v>
      </c>
      <c r="B23" s="88" t="s">
        <v>178</v>
      </c>
      <c r="C23" s="4"/>
    </row>
    <row r="24" spans="1:3">
      <c r="A24" s="87" t="s">
        <v>185</v>
      </c>
      <c r="B24" s="71" t="s">
        <v>186</v>
      </c>
      <c r="C24" s="4"/>
    </row>
    <row r="25" spans="1:3">
      <c r="A25" s="87" t="s">
        <v>187</v>
      </c>
      <c r="B25" s="71" t="s">
        <v>186</v>
      </c>
      <c r="C25" s="4"/>
    </row>
    <row r="26" spans="1:3">
      <c r="A26" s="91" t="s">
        <v>188</v>
      </c>
      <c r="B26" s="74" t="s">
        <v>186</v>
      </c>
      <c r="C26" s="4"/>
    </row>
    <row r="27" spans="1:3">
      <c r="A27" s="87" t="s">
        <v>189</v>
      </c>
      <c r="B27" s="71" t="s">
        <v>36</v>
      </c>
      <c r="C27" s="4"/>
    </row>
    <row r="28" spans="1:3">
      <c r="A28" s="87" t="s">
        <v>190</v>
      </c>
      <c r="B28" s="71" t="s">
        <v>36</v>
      </c>
      <c r="C28" s="4"/>
    </row>
    <row r="29" spans="1:3">
      <c r="A29" s="72" t="s">
        <v>191</v>
      </c>
      <c r="B29" s="71" t="s">
        <v>36</v>
      </c>
      <c r="C29" s="4">
        <v>1270000</v>
      </c>
    </row>
    <row r="30" spans="1:3">
      <c r="A30" s="72" t="s">
        <v>192</v>
      </c>
      <c r="B30" s="71" t="s">
        <v>36</v>
      </c>
      <c r="C30" s="4"/>
    </row>
    <row r="31" spans="1:3">
      <c r="A31" s="72" t="s">
        <v>193</v>
      </c>
      <c r="B31" s="71" t="s">
        <v>36</v>
      </c>
      <c r="C31" s="4"/>
    </row>
    <row r="32" spans="1:3" ht="25.5">
      <c r="A32" s="72" t="s">
        <v>194</v>
      </c>
      <c r="B32" s="71" t="s">
        <v>36</v>
      </c>
      <c r="C32" s="4"/>
    </row>
    <row r="33" spans="1:3">
      <c r="A33" s="72" t="s">
        <v>195</v>
      </c>
      <c r="B33" s="71" t="s">
        <v>36</v>
      </c>
      <c r="C33" s="4"/>
    </row>
    <row r="34" spans="1:3">
      <c r="A34" s="72" t="s">
        <v>196</v>
      </c>
      <c r="B34" s="71" t="s">
        <v>36</v>
      </c>
      <c r="C34" s="4"/>
    </row>
    <row r="35" spans="1:3">
      <c r="A35" s="72" t="s">
        <v>197</v>
      </c>
      <c r="B35" s="71" t="s">
        <v>36</v>
      </c>
      <c r="C35" s="4"/>
    </row>
    <row r="36" spans="1:3">
      <c r="A36" s="72" t="s">
        <v>198</v>
      </c>
      <c r="B36" s="71" t="s">
        <v>36</v>
      </c>
      <c r="C36" s="4"/>
    </row>
    <row r="37" spans="1:3" ht="25.5">
      <c r="A37" s="72" t="s">
        <v>199</v>
      </c>
      <c r="B37" s="71" t="s">
        <v>36</v>
      </c>
      <c r="C37" s="4"/>
    </row>
    <row r="38" spans="1:3" ht="25.5">
      <c r="A38" s="72" t="s">
        <v>200</v>
      </c>
      <c r="B38" s="71" t="s">
        <v>36</v>
      </c>
      <c r="C38" s="4"/>
    </row>
    <row r="39" spans="1:3">
      <c r="A39" s="91" t="s">
        <v>201</v>
      </c>
      <c r="B39" s="88" t="s">
        <v>36</v>
      </c>
      <c r="C39" s="5">
        <f>SUM(C27:C38)</f>
        <v>1270000</v>
      </c>
    </row>
    <row r="40" spans="1:3" ht="15.75">
      <c r="A40" s="92" t="s">
        <v>37</v>
      </c>
      <c r="B40" s="77" t="s">
        <v>38</v>
      </c>
      <c r="C40" s="5">
        <f>SUM(C14+C39)</f>
        <v>1270000</v>
      </c>
    </row>
  </sheetData>
  <mergeCells count="3">
    <mergeCell ref="A1:D1"/>
    <mergeCell ref="A2:D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selection activeCell="J60" sqref="J60"/>
    </sheetView>
  </sheetViews>
  <sheetFormatPr defaultRowHeight="15"/>
  <cols>
    <col min="1" max="1" width="45.42578125" style="64" customWidth="1"/>
    <col min="2" max="2" width="12.5703125" style="64" customWidth="1"/>
    <col min="3" max="3" width="20.42578125" style="7" customWidth="1"/>
    <col min="4" max="256" width="9.140625" style="64"/>
    <col min="257" max="257" width="45.42578125" style="64" customWidth="1"/>
    <col min="258" max="258" width="12.5703125" style="64" customWidth="1"/>
    <col min="259" max="259" width="20.42578125" style="64" customWidth="1"/>
    <col min="260" max="512" width="9.140625" style="64"/>
    <col min="513" max="513" width="45.42578125" style="64" customWidth="1"/>
    <col min="514" max="514" width="12.5703125" style="64" customWidth="1"/>
    <col min="515" max="515" width="20.42578125" style="64" customWidth="1"/>
    <col min="516" max="768" width="9.140625" style="64"/>
    <col min="769" max="769" width="45.42578125" style="64" customWidth="1"/>
    <col min="770" max="770" width="12.5703125" style="64" customWidth="1"/>
    <col min="771" max="771" width="20.42578125" style="64" customWidth="1"/>
    <col min="772" max="1024" width="9.140625" style="64"/>
    <col min="1025" max="1025" width="45.42578125" style="64" customWidth="1"/>
    <col min="1026" max="1026" width="12.5703125" style="64" customWidth="1"/>
    <col min="1027" max="1027" width="20.42578125" style="64" customWidth="1"/>
    <col min="1028" max="1280" width="9.140625" style="64"/>
    <col min="1281" max="1281" width="45.42578125" style="64" customWidth="1"/>
    <col min="1282" max="1282" width="12.5703125" style="64" customWidth="1"/>
    <col min="1283" max="1283" width="20.42578125" style="64" customWidth="1"/>
    <col min="1284" max="1536" width="9.140625" style="64"/>
    <col min="1537" max="1537" width="45.42578125" style="64" customWidth="1"/>
    <col min="1538" max="1538" width="12.5703125" style="64" customWidth="1"/>
    <col min="1539" max="1539" width="20.42578125" style="64" customWidth="1"/>
    <col min="1540" max="1792" width="9.140625" style="64"/>
    <col min="1793" max="1793" width="45.42578125" style="64" customWidth="1"/>
    <col min="1794" max="1794" width="12.5703125" style="64" customWidth="1"/>
    <col min="1795" max="1795" width="20.42578125" style="64" customWidth="1"/>
    <col min="1796" max="2048" width="9.140625" style="64"/>
    <col min="2049" max="2049" width="45.42578125" style="64" customWidth="1"/>
    <col min="2050" max="2050" width="12.5703125" style="64" customWidth="1"/>
    <col min="2051" max="2051" width="20.42578125" style="64" customWidth="1"/>
    <col min="2052" max="2304" width="9.140625" style="64"/>
    <col min="2305" max="2305" width="45.42578125" style="64" customWidth="1"/>
    <col min="2306" max="2306" width="12.5703125" style="64" customWidth="1"/>
    <col min="2307" max="2307" width="20.42578125" style="64" customWidth="1"/>
    <col min="2308" max="2560" width="9.140625" style="64"/>
    <col min="2561" max="2561" width="45.42578125" style="64" customWidth="1"/>
    <col min="2562" max="2562" width="12.5703125" style="64" customWidth="1"/>
    <col min="2563" max="2563" width="20.42578125" style="64" customWidth="1"/>
    <col min="2564" max="2816" width="9.140625" style="64"/>
    <col min="2817" max="2817" width="45.42578125" style="64" customWidth="1"/>
    <col min="2818" max="2818" width="12.5703125" style="64" customWidth="1"/>
    <col min="2819" max="2819" width="20.42578125" style="64" customWidth="1"/>
    <col min="2820" max="3072" width="9.140625" style="64"/>
    <col min="3073" max="3073" width="45.42578125" style="64" customWidth="1"/>
    <col min="3074" max="3074" width="12.5703125" style="64" customWidth="1"/>
    <col min="3075" max="3075" width="20.42578125" style="64" customWidth="1"/>
    <col min="3076" max="3328" width="9.140625" style="64"/>
    <col min="3329" max="3329" width="45.42578125" style="64" customWidth="1"/>
    <col min="3330" max="3330" width="12.5703125" style="64" customWidth="1"/>
    <col min="3331" max="3331" width="20.42578125" style="64" customWidth="1"/>
    <col min="3332" max="3584" width="9.140625" style="64"/>
    <col min="3585" max="3585" width="45.42578125" style="64" customWidth="1"/>
    <col min="3586" max="3586" width="12.5703125" style="64" customWidth="1"/>
    <col min="3587" max="3587" width="20.42578125" style="64" customWidth="1"/>
    <col min="3588" max="3840" width="9.140625" style="64"/>
    <col min="3841" max="3841" width="45.42578125" style="64" customWidth="1"/>
    <col min="3842" max="3842" width="12.5703125" style="64" customWidth="1"/>
    <col min="3843" max="3843" width="20.42578125" style="64" customWidth="1"/>
    <col min="3844" max="4096" width="9.140625" style="64"/>
    <col min="4097" max="4097" width="45.42578125" style="64" customWidth="1"/>
    <col min="4098" max="4098" width="12.5703125" style="64" customWidth="1"/>
    <col min="4099" max="4099" width="20.42578125" style="64" customWidth="1"/>
    <col min="4100" max="4352" width="9.140625" style="64"/>
    <col min="4353" max="4353" width="45.42578125" style="64" customWidth="1"/>
    <col min="4354" max="4354" width="12.5703125" style="64" customWidth="1"/>
    <col min="4355" max="4355" width="20.42578125" style="64" customWidth="1"/>
    <col min="4356" max="4608" width="9.140625" style="64"/>
    <col min="4609" max="4609" width="45.42578125" style="64" customWidth="1"/>
    <col min="4610" max="4610" width="12.5703125" style="64" customWidth="1"/>
    <col min="4611" max="4611" width="20.42578125" style="64" customWidth="1"/>
    <col min="4612" max="4864" width="9.140625" style="64"/>
    <col min="4865" max="4865" width="45.42578125" style="64" customWidth="1"/>
    <col min="4866" max="4866" width="12.5703125" style="64" customWidth="1"/>
    <col min="4867" max="4867" width="20.42578125" style="64" customWidth="1"/>
    <col min="4868" max="5120" width="9.140625" style="64"/>
    <col min="5121" max="5121" width="45.42578125" style="64" customWidth="1"/>
    <col min="5122" max="5122" width="12.5703125" style="64" customWidth="1"/>
    <col min="5123" max="5123" width="20.42578125" style="64" customWidth="1"/>
    <col min="5124" max="5376" width="9.140625" style="64"/>
    <col min="5377" max="5377" width="45.42578125" style="64" customWidth="1"/>
    <col min="5378" max="5378" width="12.5703125" style="64" customWidth="1"/>
    <col min="5379" max="5379" width="20.42578125" style="64" customWidth="1"/>
    <col min="5380" max="5632" width="9.140625" style="64"/>
    <col min="5633" max="5633" width="45.42578125" style="64" customWidth="1"/>
    <col min="5634" max="5634" width="12.5703125" style="64" customWidth="1"/>
    <col min="5635" max="5635" width="20.42578125" style="64" customWidth="1"/>
    <col min="5636" max="5888" width="9.140625" style="64"/>
    <col min="5889" max="5889" width="45.42578125" style="64" customWidth="1"/>
    <col min="5890" max="5890" width="12.5703125" style="64" customWidth="1"/>
    <col min="5891" max="5891" width="20.42578125" style="64" customWidth="1"/>
    <col min="5892" max="6144" width="9.140625" style="64"/>
    <col min="6145" max="6145" width="45.42578125" style="64" customWidth="1"/>
    <col min="6146" max="6146" width="12.5703125" style="64" customWidth="1"/>
    <col min="6147" max="6147" width="20.42578125" style="64" customWidth="1"/>
    <col min="6148" max="6400" width="9.140625" style="64"/>
    <col min="6401" max="6401" width="45.42578125" style="64" customWidth="1"/>
    <col min="6402" max="6402" width="12.5703125" style="64" customWidth="1"/>
    <col min="6403" max="6403" width="20.42578125" style="64" customWidth="1"/>
    <col min="6404" max="6656" width="9.140625" style="64"/>
    <col min="6657" max="6657" width="45.42578125" style="64" customWidth="1"/>
    <col min="6658" max="6658" width="12.5703125" style="64" customWidth="1"/>
    <col min="6659" max="6659" width="20.42578125" style="64" customWidth="1"/>
    <col min="6660" max="6912" width="9.140625" style="64"/>
    <col min="6913" max="6913" width="45.42578125" style="64" customWidth="1"/>
    <col min="6914" max="6914" width="12.5703125" style="64" customWidth="1"/>
    <col min="6915" max="6915" width="20.42578125" style="64" customWidth="1"/>
    <col min="6916" max="7168" width="9.140625" style="64"/>
    <col min="7169" max="7169" width="45.42578125" style="64" customWidth="1"/>
    <col min="7170" max="7170" width="12.5703125" style="64" customWidth="1"/>
    <col min="7171" max="7171" width="20.42578125" style="64" customWidth="1"/>
    <col min="7172" max="7424" width="9.140625" style="64"/>
    <col min="7425" max="7425" width="45.42578125" style="64" customWidth="1"/>
    <col min="7426" max="7426" width="12.5703125" style="64" customWidth="1"/>
    <col min="7427" max="7427" width="20.42578125" style="64" customWidth="1"/>
    <col min="7428" max="7680" width="9.140625" style="64"/>
    <col min="7681" max="7681" width="45.42578125" style="64" customWidth="1"/>
    <col min="7682" max="7682" width="12.5703125" style="64" customWidth="1"/>
    <col min="7683" max="7683" width="20.42578125" style="64" customWidth="1"/>
    <col min="7684" max="7936" width="9.140625" style="64"/>
    <col min="7937" max="7937" width="45.42578125" style="64" customWidth="1"/>
    <col min="7938" max="7938" width="12.5703125" style="64" customWidth="1"/>
    <col min="7939" max="7939" width="20.42578125" style="64" customWidth="1"/>
    <col min="7940" max="8192" width="9.140625" style="64"/>
    <col min="8193" max="8193" width="45.42578125" style="64" customWidth="1"/>
    <col min="8194" max="8194" width="12.5703125" style="64" customWidth="1"/>
    <col min="8195" max="8195" width="20.42578125" style="64" customWidth="1"/>
    <col min="8196" max="8448" width="9.140625" style="64"/>
    <col min="8449" max="8449" width="45.42578125" style="64" customWidth="1"/>
    <col min="8450" max="8450" width="12.5703125" style="64" customWidth="1"/>
    <col min="8451" max="8451" width="20.42578125" style="64" customWidth="1"/>
    <col min="8452" max="8704" width="9.140625" style="64"/>
    <col min="8705" max="8705" width="45.42578125" style="64" customWidth="1"/>
    <col min="8706" max="8706" width="12.5703125" style="64" customWidth="1"/>
    <col min="8707" max="8707" width="20.42578125" style="64" customWidth="1"/>
    <col min="8708" max="8960" width="9.140625" style="64"/>
    <col min="8961" max="8961" width="45.42578125" style="64" customWidth="1"/>
    <col min="8962" max="8962" width="12.5703125" style="64" customWidth="1"/>
    <col min="8963" max="8963" width="20.42578125" style="64" customWidth="1"/>
    <col min="8964" max="9216" width="9.140625" style="64"/>
    <col min="9217" max="9217" width="45.42578125" style="64" customWidth="1"/>
    <col min="9218" max="9218" width="12.5703125" style="64" customWidth="1"/>
    <col min="9219" max="9219" width="20.42578125" style="64" customWidth="1"/>
    <col min="9220" max="9472" width="9.140625" style="64"/>
    <col min="9473" max="9473" width="45.42578125" style="64" customWidth="1"/>
    <col min="9474" max="9474" width="12.5703125" style="64" customWidth="1"/>
    <col min="9475" max="9475" width="20.42578125" style="64" customWidth="1"/>
    <col min="9476" max="9728" width="9.140625" style="64"/>
    <col min="9729" max="9729" width="45.42578125" style="64" customWidth="1"/>
    <col min="9730" max="9730" width="12.5703125" style="64" customWidth="1"/>
    <col min="9731" max="9731" width="20.42578125" style="64" customWidth="1"/>
    <col min="9732" max="9984" width="9.140625" style="64"/>
    <col min="9985" max="9985" width="45.42578125" style="64" customWidth="1"/>
    <col min="9986" max="9986" width="12.5703125" style="64" customWidth="1"/>
    <col min="9987" max="9987" width="20.42578125" style="64" customWidth="1"/>
    <col min="9988" max="10240" width="9.140625" style="64"/>
    <col min="10241" max="10241" width="45.42578125" style="64" customWidth="1"/>
    <col min="10242" max="10242" width="12.5703125" style="64" customWidth="1"/>
    <col min="10243" max="10243" width="20.42578125" style="64" customWidth="1"/>
    <col min="10244" max="10496" width="9.140625" style="64"/>
    <col min="10497" max="10497" width="45.42578125" style="64" customWidth="1"/>
    <col min="10498" max="10498" width="12.5703125" style="64" customWidth="1"/>
    <col min="10499" max="10499" width="20.42578125" style="64" customWidth="1"/>
    <col min="10500" max="10752" width="9.140625" style="64"/>
    <col min="10753" max="10753" width="45.42578125" style="64" customWidth="1"/>
    <col min="10754" max="10754" width="12.5703125" style="64" customWidth="1"/>
    <col min="10755" max="10755" width="20.42578125" style="64" customWidth="1"/>
    <col min="10756" max="11008" width="9.140625" style="64"/>
    <col min="11009" max="11009" width="45.42578125" style="64" customWidth="1"/>
    <col min="11010" max="11010" width="12.5703125" style="64" customWidth="1"/>
    <col min="11011" max="11011" width="20.42578125" style="64" customWidth="1"/>
    <col min="11012" max="11264" width="9.140625" style="64"/>
    <col min="11265" max="11265" width="45.42578125" style="64" customWidth="1"/>
    <col min="11266" max="11266" width="12.5703125" style="64" customWidth="1"/>
    <col min="11267" max="11267" width="20.42578125" style="64" customWidth="1"/>
    <col min="11268" max="11520" width="9.140625" style="64"/>
    <col min="11521" max="11521" width="45.42578125" style="64" customWidth="1"/>
    <col min="11522" max="11522" width="12.5703125" style="64" customWidth="1"/>
    <col min="11523" max="11523" width="20.42578125" style="64" customWidth="1"/>
    <col min="11524" max="11776" width="9.140625" style="64"/>
    <col min="11777" max="11777" width="45.42578125" style="64" customWidth="1"/>
    <col min="11778" max="11778" width="12.5703125" style="64" customWidth="1"/>
    <col min="11779" max="11779" width="20.42578125" style="64" customWidth="1"/>
    <col min="11780" max="12032" width="9.140625" style="64"/>
    <col min="12033" max="12033" width="45.42578125" style="64" customWidth="1"/>
    <col min="12034" max="12034" width="12.5703125" style="64" customWidth="1"/>
    <col min="12035" max="12035" width="20.42578125" style="64" customWidth="1"/>
    <col min="12036" max="12288" width="9.140625" style="64"/>
    <col min="12289" max="12289" width="45.42578125" style="64" customWidth="1"/>
    <col min="12290" max="12290" width="12.5703125" style="64" customWidth="1"/>
    <col min="12291" max="12291" width="20.42578125" style="64" customWidth="1"/>
    <col min="12292" max="12544" width="9.140625" style="64"/>
    <col min="12545" max="12545" width="45.42578125" style="64" customWidth="1"/>
    <col min="12546" max="12546" width="12.5703125" style="64" customWidth="1"/>
    <col min="12547" max="12547" width="20.42578125" style="64" customWidth="1"/>
    <col min="12548" max="12800" width="9.140625" style="64"/>
    <col min="12801" max="12801" width="45.42578125" style="64" customWidth="1"/>
    <col min="12802" max="12802" width="12.5703125" style="64" customWidth="1"/>
    <col min="12803" max="12803" width="20.42578125" style="64" customWidth="1"/>
    <col min="12804" max="13056" width="9.140625" style="64"/>
    <col min="13057" max="13057" width="45.42578125" style="64" customWidth="1"/>
    <col min="13058" max="13058" width="12.5703125" style="64" customWidth="1"/>
    <col min="13059" max="13059" width="20.42578125" style="64" customWidth="1"/>
    <col min="13060" max="13312" width="9.140625" style="64"/>
    <col min="13313" max="13313" width="45.42578125" style="64" customWidth="1"/>
    <col min="13314" max="13314" width="12.5703125" style="64" customWidth="1"/>
    <col min="13315" max="13315" width="20.42578125" style="64" customWidth="1"/>
    <col min="13316" max="13568" width="9.140625" style="64"/>
    <col min="13569" max="13569" width="45.42578125" style="64" customWidth="1"/>
    <col min="13570" max="13570" width="12.5703125" style="64" customWidth="1"/>
    <col min="13571" max="13571" width="20.42578125" style="64" customWidth="1"/>
    <col min="13572" max="13824" width="9.140625" style="64"/>
    <col min="13825" max="13825" width="45.42578125" style="64" customWidth="1"/>
    <col min="13826" max="13826" width="12.5703125" style="64" customWidth="1"/>
    <col min="13827" max="13827" width="20.42578125" style="64" customWidth="1"/>
    <col min="13828" max="14080" width="9.140625" style="64"/>
    <col min="14081" max="14081" width="45.42578125" style="64" customWidth="1"/>
    <col min="14082" max="14082" width="12.5703125" style="64" customWidth="1"/>
    <col min="14083" max="14083" width="20.42578125" style="64" customWidth="1"/>
    <col min="14084" max="14336" width="9.140625" style="64"/>
    <col min="14337" max="14337" width="45.42578125" style="64" customWidth="1"/>
    <col min="14338" max="14338" width="12.5703125" style="64" customWidth="1"/>
    <col min="14339" max="14339" width="20.42578125" style="64" customWidth="1"/>
    <col min="14340" max="14592" width="9.140625" style="64"/>
    <col min="14593" max="14593" width="45.42578125" style="64" customWidth="1"/>
    <col min="14594" max="14594" width="12.5703125" style="64" customWidth="1"/>
    <col min="14595" max="14595" width="20.42578125" style="64" customWidth="1"/>
    <col min="14596" max="14848" width="9.140625" style="64"/>
    <col min="14849" max="14849" width="45.42578125" style="64" customWidth="1"/>
    <col min="14850" max="14850" width="12.5703125" style="64" customWidth="1"/>
    <col min="14851" max="14851" width="20.42578125" style="64" customWidth="1"/>
    <col min="14852" max="15104" width="9.140625" style="64"/>
    <col min="15105" max="15105" width="45.42578125" style="64" customWidth="1"/>
    <col min="15106" max="15106" width="12.5703125" style="64" customWidth="1"/>
    <col min="15107" max="15107" width="20.42578125" style="64" customWidth="1"/>
    <col min="15108" max="15360" width="9.140625" style="64"/>
    <col min="15361" max="15361" width="45.42578125" style="64" customWidth="1"/>
    <col min="15362" max="15362" width="12.5703125" style="64" customWidth="1"/>
    <col min="15363" max="15363" width="20.42578125" style="64" customWidth="1"/>
    <col min="15364" max="15616" width="9.140625" style="64"/>
    <col min="15617" max="15617" width="45.42578125" style="64" customWidth="1"/>
    <col min="15618" max="15618" width="12.5703125" style="64" customWidth="1"/>
    <col min="15619" max="15619" width="20.42578125" style="64" customWidth="1"/>
    <col min="15620" max="15872" width="9.140625" style="64"/>
    <col min="15873" max="15873" width="45.42578125" style="64" customWidth="1"/>
    <col min="15874" max="15874" width="12.5703125" style="64" customWidth="1"/>
    <col min="15875" max="15875" width="20.42578125" style="64" customWidth="1"/>
    <col min="15876" max="16128" width="9.140625" style="64"/>
    <col min="16129" max="16129" width="45.42578125" style="64" customWidth="1"/>
    <col min="16130" max="16130" width="12.5703125" style="64" customWidth="1"/>
    <col min="16131" max="16131" width="20.42578125" style="64" customWidth="1"/>
    <col min="16132" max="16384" width="9.140625" style="64"/>
  </cols>
  <sheetData>
    <row r="1" spans="1:3">
      <c r="A1" s="153" t="s">
        <v>233</v>
      </c>
      <c r="B1" s="153"/>
      <c r="C1" s="153"/>
    </row>
    <row r="2" spans="1:3" ht="18.75">
      <c r="A2" s="174" t="s">
        <v>204</v>
      </c>
      <c r="B2" s="174"/>
      <c r="C2" s="174"/>
    </row>
    <row r="3" spans="1:3" ht="16.5">
      <c r="A3" s="168" t="s">
        <v>234</v>
      </c>
      <c r="B3" s="173"/>
      <c r="C3" s="173"/>
    </row>
    <row r="4" spans="1:3" ht="19.5" hidden="1">
      <c r="A4" s="75"/>
      <c r="B4" s="67"/>
      <c r="C4" s="78"/>
    </row>
    <row r="5" spans="1:3" ht="19.5" hidden="1">
      <c r="A5" s="75"/>
      <c r="B5" s="67"/>
      <c r="C5" s="78"/>
    </row>
    <row r="6" spans="1:3" ht="19.5">
      <c r="A6" s="75"/>
      <c r="B6" s="67"/>
      <c r="C6" s="78"/>
    </row>
    <row r="7" spans="1:3" ht="19.5">
      <c r="A7" s="75"/>
      <c r="B7" s="67"/>
      <c r="C7" s="78"/>
    </row>
    <row r="8" spans="1:3">
      <c r="A8" s="86" t="s">
        <v>141</v>
      </c>
    </row>
    <row r="9" spans="1:3">
      <c r="A9" s="66" t="s">
        <v>164</v>
      </c>
      <c r="B9" s="69" t="s">
        <v>20</v>
      </c>
      <c r="C9" s="94" t="s">
        <v>165</v>
      </c>
    </row>
    <row r="10" spans="1:3" hidden="1">
      <c r="A10" s="72" t="s">
        <v>205</v>
      </c>
      <c r="B10" s="71" t="s">
        <v>206</v>
      </c>
      <c r="C10" s="4"/>
    </row>
    <row r="11" spans="1:3" hidden="1">
      <c r="A11" s="72" t="s">
        <v>207</v>
      </c>
      <c r="B11" s="71" t="s">
        <v>206</v>
      </c>
      <c r="C11" s="4"/>
    </row>
    <row r="12" spans="1:3" ht="25.5" hidden="1">
      <c r="A12" s="72" t="s">
        <v>208</v>
      </c>
      <c r="B12" s="71" t="s">
        <v>206</v>
      </c>
      <c r="C12" s="4"/>
    </row>
    <row r="13" spans="1:3" hidden="1">
      <c r="A13" s="72" t="s">
        <v>209</v>
      </c>
      <c r="B13" s="71" t="s">
        <v>206</v>
      </c>
      <c r="C13" s="4"/>
    </row>
    <row r="14" spans="1:3" hidden="1">
      <c r="A14" s="72" t="s">
        <v>210</v>
      </c>
      <c r="B14" s="71" t="s">
        <v>206</v>
      </c>
      <c r="C14" s="4"/>
    </row>
    <row r="15" spans="1:3" hidden="1">
      <c r="A15" s="72" t="s">
        <v>211</v>
      </c>
      <c r="B15" s="71" t="s">
        <v>206</v>
      </c>
      <c r="C15" s="4"/>
    </row>
    <row r="16" spans="1:3" hidden="1">
      <c r="A16" s="72" t="s">
        <v>212</v>
      </c>
      <c r="B16" s="71" t="s">
        <v>206</v>
      </c>
      <c r="C16" s="4"/>
    </row>
    <row r="17" spans="1:3" hidden="1">
      <c r="A17" s="72" t="s">
        <v>213</v>
      </c>
      <c r="B17" s="71" t="s">
        <v>206</v>
      </c>
      <c r="C17" s="4"/>
    </row>
    <row r="18" spans="1:3" ht="25.5" hidden="1">
      <c r="A18" s="72" t="s">
        <v>214</v>
      </c>
      <c r="B18" s="71" t="s">
        <v>206</v>
      </c>
      <c r="C18" s="4"/>
    </row>
    <row r="19" spans="1:3" ht="25.5" hidden="1">
      <c r="A19" s="72" t="s">
        <v>215</v>
      </c>
      <c r="B19" s="71" t="s">
        <v>206</v>
      </c>
      <c r="C19" s="4"/>
    </row>
    <row r="20" spans="1:3" ht="25.5" hidden="1">
      <c r="A20" s="91" t="s">
        <v>216</v>
      </c>
      <c r="B20" s="74" t="s">
        <v>206</v>
      </c>
      <c r="C20" s="4"/>
    </row>
    <row r="21" spans="1:3" hidden="1">
      <c r="A21" s="72" t="s">
        <v>205</v>
      </c>
      <c r="B21" s="71" t="s">
        <v>217</v>
      </c>
      <c r="C21" s="4"/>
    </row>
    <row r="22" spans="1:3" hidden="1">
      <c r="A22" s="72" t="s">
        <v>207</v>
      </c>
      <c r="B22" s="71" t="s">
        <v>217</v>
      </c>
      <c r="C22" s="4"/>
    </row>
    <row r="23" spans="1:3" ht="25.5" hidden="1">
      <c r="A23" s="72" t="s">
        <v>208</v>
      </c>
      <c r="B23" s="71" t="s">
        <v>217</v>
      </c>
      <c r="C23" s="4"/>
    </row>
    <row r="24" spans="1:3" hidden="1">
      <c r="A24" s="72" t="s">
        <v>209</v>
      </c>
      <c r="B24" s="71" t="s">
        <v>217</v>
      </c>
      <c r="C24" s="4"/>
    </row>
    <row r="25" spans="1:3" hidden="1">
      <c r="A25" s="72" t="s">
        <v>210</v>
      </c>
      <c r="B25" s="71" t="s">
        <v>217</v>
      </c>
      <c r="C25" s="4"/>
    </row>
    <row r="26" spans="1:3" hidden="1">
      <c r="A26" s="72" t="s">
        <v>211</v>
      </c>
      <c r="B26" s="71" t="s">
        <v>217</v>
      </c>
      <c r="C26" s="4"/>
    </row>
    <row r="27" spans="1:3" hidden="1">
      <c r="A27" s="72" t="s">
        <v>212</v>
      </c>
      <c r="B27" s="71" t="s">
        <v>217</v>
      </c>
      <c r="C27" s="4"/>
    </row>
    <row r="28" spans="1:3" hidden="1">
      <c r="A28" s="72" t="s">
        <v>213</v>
      </c>
      <c r="B28" s="71" t="s">
        <v>217</v>
      </c>
      <c r="C28" s="4"/>
    </row>
    <row r="29" spans="1:3" ht="25.5" hidden="1">
      <c r="A29" s="72" t="s">
        <v>214</v>
      </c>
      <c r="B29" s="71" t="s">
        <v>217</v>
      </c>
      <c r="C29" s="4"/>
    </row>
    <row r="30" spans="1:3" ht="25.5" hidden="1">
      <c r="A30" s="72" t="s">
        <v>215</v>
      </c>
      <c r="B30" s="71" t="s">
        <v>217</v>
      </c>
      <c r="C30" s="4"/>
    </row>
    <row r="31" spans="1:3" ht="25.5" hidden="1">
      <c r="A31" s="91" t="s">
        <v>218</v>
      </c>
      <c r="B31" s="74" t="s">
        <v>217</v>
      </c>
      <c r="C31" s="5"/>
    </row>
    <row r="32" spans="1:3">
      <c r="A32" s="72" t="s">
        <v>205</v>
      </c>
      <c r="B32" s="71" t="s">
        <v>40</v>
      </c>
      <c r="C32" s="4"/>
    </row>
    <row r="33" spans="1:3">
      <c r="A33" s="72" t="s">
        <v>207</v>
      </c>
      <c r="B33" s="71" t="s">
        <v>40</v>
      </c>
      <c r="C33" s="4"/>
    </row>
    <row r="34" spans="1:3" ht="25.5">
      <c r="A34" s="72" t="s">
        <v>208</v>
      </c>
      <c r="B34" s="71" t="s">
        <v>40</v>
      </c>
      <c r="C34" s="4"/>
    </row>
    <row r="35" spans="1:3">
      <c r="A35" s="72" t="s">
        <v>209</v>
      </c>
      <c r="B35" s="71" t="s">
        <v>40</v>
      </c>
      <c r="C35" s="4"/>
    </row>
    <row r="36" spans="1:3">
      <c r="A36" s="72" t="s">
        <v>210</v>
      </c>
      <c r="B36" s="71" t="s">
        <v>40</v>
      </c>
      <c r="C36" s="4"/>
    </row>
    <row r="37" spans="1:3">
      <c r="A37" s="72" t="s">
        <v>211</v>
      </c>
      <c r="B37" s="71" t="s">
        <v>40</v>
      </c>
      <c r="C37" s="4"/>
    </row>
    <row r="38" spans="1:3">
      <c r="A38" s="72" t="s">
        <v>212</v>
      </c>
      <c r="B38" s="71" t="s">
        <v>40</v>
      </c>
      <c r="C38" s="4">
        <v>101280</v>
      </c>
    </row>
    <row r="39" spans="1:3">
      <c r="A39" s="72" t="s">
        <v>213</v>
      </c>
      <c r="B39" s="71" t="s">
        <v>40</v>
      </c>
      <c r="C39" s="4">
        <v>114680</v>
      </c>
    </row>
    <row r="40" spans="1:3" ht="25.5">
      <c r="A40" s="72" t="s">
        <v>214</v>
      </c>
      <c r="B40" s="71" t="s">
        <v>40</v>
      </c>
      <c r="C40" s="4"/>
    </row>
    <row r="41" spans="1:3" ht="25.5">
      <c r="A41" s="72" t="s">
        <v>215</v>
      </c>
      <c r="B41" s="71" t="s">
        <v>40</v>
      </c>
      <c r="C41" s="4"/>
    </row>
    <row r="42" spans="1:3" ht="25.5">
      <c r="A42" s="91" t="s">
        <v>39</v>
      </c>
      <c r="B42" s="74" t="s">
        <v>40</v>
      </c>
      <c r="C42" s="5">
        <f>SUM(C32:C41)</f>
        <v>215960</v>
      </c>
    </row>
    <row r="43" spans="1:3" hidden="1">
      <c r="A43" s="72" t="s">
        <v>219</v>
      </c>
      <c r="B43" s="70" t="s">
        <v>220</v>
      </c>
      <c r="C43" s="4"/>
    </row>
    <row r="44" spans="1:3" hidden="1">
      <c r="A44" s="72" t="s">
        <v>221</v>
      </c>
      <c r="B44" s="70" t="s">
        <v>220</v>
      </c>
      <c r="C44" s="4"/>
    </row>
    <row r="45" spans="1:3" hidden="1">
      <c r="A45" s="72" t="s">
        <v>222</v>
      </c>
      <c r="B45" s="70" t="s">
        <v>220</v>
      </c>
      <c r="C45" s="4"/>
    </row>
    <row r="46" spans="1:3" hidden="1">
      <c r="A46" s="70" t="s">
        <v>223</v>
      </c>
      <c r="B46" s="70" t="s">
        <v>220</v>
      </c>
      <c r="C46" s="4"/>
    </row>
    <row r="47" spans="1:3" ht="25.5" hidden="1">
      <c r="A47" s="70" t="s">
        <v>224</v>
      </c>
      <c r="B47" s="70" t="s">
        <v>220</v>
      </c>
      <c r="C47" s="4"/>
    </row>
    <row r="48" spans="1:3" ht="25.5" hidden="1">
      <c r="A48" s="70" t="s">
        <v>225</v>
      </c>
      <c r="B48" s="70" t="s">
        <v>220</v>
      </c>
      <c r="C48" s="4"/>
    </row>
    <row r="49" spans="1:3" hidden="1">
      <c r="A49" s="72" t="s">
        <v>226</v>
      </c>
      <c r="B49" s="70" t="s">
        <v>220</v>
      </c>
      <c r="C49" s="4"/>
    </row>
    <row r="50" spans="1:3" hidden="1">
      <c r="A50" s="72" t="s">
        <v>227</v>
      </c>
      <c r="B50" s="70" t="s">
        <v>220</v>
      </c>
      <c r="C50" s="4"/>
    </row>
    <row r="51" spans="1:3" hidden="1">
      <c r="A51" s="72" t="s">
        <v>228</v>
      </c>
      <c r="B51" s="70" t="s">
        <v>220</v>
      </c>
      <c r="C51" s="4"/>
    </row>
    <row r="52" spans="1:3" hidden="1">
      <c r="A52" s="72" t="s">
        <v>229</v>
      </c>
      <c r="B52" s="70" t="s">
        <v>220</v>
      </c>
      <c r="C52" s="4"/>
    </row>
    <row r="53" spans="1:3" ht="25.5" hidden="1">
      <c r="A53" s="91" t="s">
        <v>230</v>
      </c>
      <c r="B53" s="74" t="s">
        <v>220</v>
      </c>
      <c r="C53" s="4"/>
    </row>
    <row r="54" spans="1:3">
      <c r="A54" s="72" t="s">
        <v>219</v>
      </c>
      <c r="B54" s="70" t="s">
        <v>67</v>
      </c>
      <c r="C54" s="4"/>
    </row>
    <row r="55" spans="1:3">
      <c r="A55" s="72" t="s">
        <v>221</v>
      </c>
      <c r="B55" s="70" t="s">
        <v>67</v>
      </c>
      <c r="C55" s="4">
        <v>200000</v>
      </c>
    </row>
    <row r="56" spans="1:3">
      <c r="A56" s="72" t="s">
        <v>222</v>
      </c>
      <c r="B56" s="70" t="s">
        <v>67</v>
      </c>
      <c r="C56" s="4"/>
    </row>
    <row r="57" spans="1:3">
      <c r="A57" s="70" t="s">
        <v>223</v>
      </c>
      <c r="B57" s="70" t="s">
        <v>67</v>
      </c>
      <c r="C57" s="4"/>
    </row>
    <row r="58" spans="1:3" ht="25.5">
      <c r="A58" s="70" t="s">
        <v>224</v>
      </c>
      <c r="B58" s="70" t="s">
        <v>67</v>
      </c>
      <c r="C58" s="4"/>
    </row>
    <row r="59" spans="1:3" ht="25.5">
      <c r="A59" s="70" t="s">
        <v>225</v>
      </c>
      <c r="B59" s="70" t="s">
        <v>67</v>
      </c>
      <c r="C59" s="4"/>
    </row>
    <row r="60" spans="1:3">
      <c r="A60" s="72" t="s">
        <v>226</v>
      </c>
      <c r="B60" s="70" t="s">
        <v>67</v>
      </c>
      <c r="C60" s="4"/>
    </row>
    <row r="61" spans="1:3">
      <c r="A61" s="72" t="s">
        <v>231</v>
      </c>
      <c r="B61" s="70" t="s">
        <v>67</v>
      </c>
      <c r="C61" s="4"/>
    </row>
    <row r="62" spans="1:3">
      <c r="A62" s="72" t="s">
        <v>228</v>
      </c>
      <c r="B62" s="70" t="s">
        <v>67</v>
      </c>
      <c r="C62" s="4"/>
    </row>
    <row r="63" spans="1:3">
      <c r="A63" s="72" t="s">
        <v>229</v>
      </c>
      <c r="B63" s="70" t="s">
        <v>67</v>
      </c>
      <c r="C63" s="4"/>
    </row>
    <row r="64" spans="1:3" ht="25.5">
      <c r="A64" s="73" t="s">
        <v>232</v>
      </c>
      <c r="B64" s="74" t="s">
        <v>67</v>
      </c>
      <c r="C64" s="5">
        <f>SUM(C54:C63)</f>
        <v>200000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H39" sqref="H39"/>
    </sheetView>
  </sheetViews>
  <sheetFormatPr defaultRowHeight="15"/>
  <cols>
    <col min="1" max="1" width="54.140625" style="64" customWidth="1"/>
    <col min="2" max="2" width="14" style="64" customWidth="1"/>
    <col min="3" max="3" width="13.7109375" style="7" customWidth="1"/>
    <col min="4" max="256" width="9.140625" style="64"/>
    <col min="257" max="257" width="54.140625" style="64" customWidth="1"/>
    <col min="258" max="258" width="14" style="64" customWidth="1"/>
    <col min="259" max="259" width="13.7109375" style="64" customWidth="1"/>
    <col min="260" max="512" width="9.140625" style="64"/>
    <col min="513" max="513" width="54.140625" style="64" customWidth="1"/>
    <col min="514" max="514" width="14" style="64" customWidth="1"/>
    <col min="515" max="515" width="13.7109375" style="64" customWidth="1"/>
    <col min="516" max="768" width="9.140625" style="64"/>
    <col min="769" max="769" width="54.140625" style="64" customWidth="1"/>
    <col min="770" max="770" width="14" style="64" customWidth="1"/>
    <col min="771" max="771" width="13.7109375" style="64" customWidth="1"/>
    <col min="772" max="1024" width="9.140625" style="64"/>
    <col min="1025" max="1025" width="54.140625" style="64" customWidth="1"/>
    <col min="1026" max="1026" width="14" style="64" customWidth="1"/>
    <col min="1027" max="1027" width="13.7109375" style="64" customWidth="1"/>
    <col min="1028" max="1280" width="9.140625" style="64"/>
    <col min="1281" max="1281" width="54.140625" style="64" customWidth="1"/>
    <col min="1282" max="1282" width="14" style="64" customWidth="1"/>
    <col min="1283" max="1283" width="13.7109375" style="64" customWidth="1"/>
    <col min="1284" max="1536" width="9.140625" style="64"/>
    <col min="1537" max="1537" width="54.140625" style="64" customWidth="1"/>
    <col min="1538" max="1538" width="14" style="64" customWidth="1"/>
    <col min="1539" max="1539" width="13.7109375" style="64" customWidth="1"/>
    <col min="1540" max="1792" width="9.140625" style="64"/>
    <col min="1793" max="1793" width="54.140625" style="64" customWidth="1"/>
    <col min="1794" max="1794" width="14" style="64" customWidth="1"/>
    <col min="1795" max="1795" width="13.7109375" style="64" customWidth="1"/>
    <col min="1796" max="2048" width="9.140625" style="64"/>
    <col min="2049" max="2049" width="54.140625" style="64" customWidth="1"/>
    <col min="2050" max="2050" width="14" style="64" customWidth="1"/>
    <col min="2051" max="2051" width="13.7109375" style="64" customWidth="1"/>
    <col min="2052" max="2304" width="9.140625" style="64"/>
    <col min="2305" max="2305" width="54.140625" style="64" customWidth="1"/>
    <col min="2306" max="2306" width="14" style="64" customWidth="1"/>
    <col min="2307" max="2307" width="13.7109375" style="64" customWidth="1"/>
    <col min="2308" max="2560" width="9.140625" style="64"/>
    <col min="2561" max="2561" width="54.140625" style="64" customWidth="1"/>
    <col min="2562" max="2562" width="14" style="64" customWidth="1"/>
    <col min="2563" max="2563" width="13.7109375" style="64" customWidth="1"/>
    <col min="2564" max="2816" width="9.140625" style="64"/>
    <col min="2817" max="2817" width="54.140625" style="64" customWidth="1"/>
    <col min="2818" max="2818" width="14" style="64" customWidth="1"/>
    <col min="2819" max="2819" width="13.7109375" style="64" customWidth="1"/>
    <col min="2820" max="3072" width="9.140625" style="64"/>
    <col min="3073" max="3073" width="54.140625" style="64" customWidth="1"/>
    <col min="3074" max="3074" width="14" style="64" customWidth="1"/>
    <col min="3075" max="3075" width="13.7109375" style="64" customWidth="1"/>
    <col min="3076" max="3328" width="9.140625" style="64"/>
    <col min="3329" max="3329" width="54.140625" style="64" customWidth="1"/>
    <col min="3330" max="3330" width="14" style="64" customWidth="1"/>
    <col min="3331" max="3331" width="13.7109375" style="64" customWidth="1"/>
    <col min="3332" max="3584" width="9.140625" style="64"/>
    <col min="3585" max="3585" width="54.140625" style="64" customWidth="1"/>
    <col min="3586" max="3586" width="14" style="64" customWidth="1"/>
    <col min="3587" max="3587" width="13.7109375" style="64" customWidth="1"/>
    <col min="3588" max="3840" width="9.140625" style="64"/>
    <col min="3841" max="3841" width="54.140625" style="64" customWidth="1"/>
    <col min="3842" max="3842" width="14" style="64" customWidth="1"/>
    <col min="3843" max="3843" width="13.7109375" style="64" customWidth="1"/>
    <col min="3844" max="4096" width="9.140625" style="64"/>
    <col min="4097" max="4097" width="54.140625" style="64" customWidth="1"/>
    <col min="4098" max="4098" width="14" style="64" customWidth="1"/>
    <col min="4099" max="4099" width="13.7109375" style="64" customWidth="1"/>
    <col min="4100" max="4352" width="9.140625" style="64"/>
    <col min="4353" max="4353" width="54.140625" style="64" customWidth="1"/>
    <col min="4354" max="4354" width="14" style="64" customWidth="1"/>
    <col min="4355" max="4355" width="13.7109375" style="64" customWidth="1"/>
    <col min="4356" max="4608" width="9.140625" style="64"/>
    <col min="4609" max="4609" width="54.140625" style="64" customWidth="1"/>
    <col min="4610" max="4610" width="14" style="64" customWidth="1"/>
    <col min="4611" max="4611" width="13.7109375" style="64" customWidth="1"/>
    <col min="4612" max="4864" width="9.140625" style="64"/>
    <col min="4865" max="4865" width="54.140625" style="64" customWidth="1"/>
    <col min="4866" max="4866" width="14" style="64" customWidth="1"/>
    <col min="4867" max="4867" width="13.7109375" style="64" customWidth="1"/>
    <col min="4868" max="5120" width="9.140625" style="64"/>
    <col min="5121" max="5121" width="54.140625" style="64" customWidth="1"/>
    <col min="5122" max="5122" width="14" style="64" customWidth="1"/>
    <col min="5123" max="5123" width="13.7109375" style="64" customWidth="1"/>
    <col min="5124" max="5376" width="9.140625" style="64"/>
    <col min="5377" max="5377" width="54.140625" style="64" customWidth="1"/>
    <col min="5378" max="5378" width="14" style="64" customWidth="1"/>
    <col min="5379" max="5379" width="13.7109375" style="64" customWidth="1"/>
    <col min="5380" max="5632" width="9.140625" style="64"/>
    <col min="5633" max="5633" width="54.140625" style="64" customWidth="1"/>
    <col min="5634" max="5634" width="14" style="64" customWidth="1"/>
    <col min="5635" max="5635" width="13.7109375" style="64" customWidth="1"/>
    <col min="5636" max="5888" width="9.140625" style="64"/>
    <col min="5889" max="5889" width="54.140625" style="64" customWidth="1"/>
    <col min="5890" max="5890" width="14" style="64" customWidth="1"/>
    <col min="5891" max="5891" width="13.7109375" style="64" customWidth="1"/>
    <col min="5892" max="6144" width="9.140625" style="64"/>
    <col min="6145" max="6145" width="54.140625" style="64" customWidth="1"/>
    <col min="6146" max="6146" width="14" style="64" customWidth="1"/>
    <col min="6147" max="6147" width="13.7109375" style="64" customWidth="1"/>
    <col min="6148" max="6400" width="9.140625" style="64"/>
    <col min="6401" max="6401" width="54.140625" style="64" customWidth="1"/>
    <col min="6402" max="6402" width="14" style="64" customWidth="1"/>
    <col min="6403" max="6403" width="13.7109375" style="64" customWidth="1"/>
    <col min="6404" max="6656" width="9.140625" style="64"/>
    <col min="6657" max="6657" width="54.140625" style="64" customWidth="1"/>
    <col min="6658" max="6658" width="14" style="64" customWidth="1"/>
    <col min="6659" max="6659" width="13.7109375" style="64" customWidth="1"/>
    <col min="6660" max="6912" width="9.140625" style="64"/>
    <col min="6913" max="6913" width="54.140625" style="64" customWidth="1"/>
    <col min="6914" max="6914" width="14" style="64" customWidth="1"/>
    <col min="6915" max="6915" width="13.7109375" style="64" customWidth="1"/>
    <col min="6916" max="7168" width="9.140625" style="64"/>
    <col min="7169" max="7169" width="54.140625" style="64" customWidth="1"/>
    <col min="7170" max="7170" width="14" style="64" customWidth="1"/>
    <col min="7171" max="7171" width="13.7109375" style="64" customWidth="1"/>
    <col min="7172" max="7424" width="9.140625" style="64"/>
    <col min="7425" max="7425" width="54.140625" style="64" customWidth="1"/>
    <col min="7426" max="7426" width="14" style="64" customWidth="1"/>
    <col min="7427" max="7427" width="13.7109375" style="64" customWidth="1"/>
    <col min="7428" max="7680" width="9.140625" style="64"/>
    <col min="7681" max="7681" width="54.140625" style="64" customWidth="1"/>
    <col min="7682" max="7682" width="14" style="64" customWidth="1"/>
    <col min="7683" max="7683" width="13.7109375" style="64" customWidth="1"/>
    <col min="7684" max="7936" width="9.140625" style="64"/>
    <col min="7937" max="7937" width="54.140625" style="64" customWidth="1"/>
    <col min="7938" max="7938" width="14" style="64" customWidth="1"/>
    <col min="7939" max="7939" width="13.7109375" style="64" customWidth="1"/>
    <col min="7940" max="8192" width="9.140625" style="64"/>
    <col min="8193" max="8193" width="54.140625" style="64" customWidth="1"/>
    <col min="8194" max="8194" width="14" style="64" customWidth="1"/>
    <col min="8195" max="8195" width="13.7109375" style="64" customWidth="1"/>
    <col min="8196" max="8448" width="9.140625" style="64"/>
    <col min="8449" max="8449" width="54.140625" style="64" customWidth="1"/>
    <col min="8450" max="8450" width="14" style="64" customWidth="1"/>
    <col min="8451" max="8451" width="13.7109375" style="64" customWidth="1"/>
    <col min="8452" max="8704" width="9.140625" style="64"/>
    <col min="8705" max="8705" width="54.140625" style="64" customWidth="1"/>
    <col min="8706" max="8706" width="14" style="64" customWidth="1"/>
    <col min="8707" max="8707" width="13.7109375" style="64" customWidth="1"/>
    <col min="8708" max="8960" width="9.140625" style="64"/>
    <col min="8961" max="8961" width="54.140625" style="64" customWidth="1"/>
    <col min="8962" max="8962" width="14" style="64" customWidth="1"/>
    <col min="8963" max="8963" width="13.7109375" style="64" customWidth="1"/>
    <col min="8964" max="9216" width="9.140625" style="64"/>
    <col min="9217" max="9217" width="54.140625" style="64" customWidth="1"/>
    <col min="9218" max="9218" width="14" style="64" customWidth="1"/>
    <col min="9219" max="9219" width="13.7109375" style="64" customWidth="1"/>
    <col min="9220" max="9472" width="9.140625" style="64"/>
    <col min="9473" max="9473" width="54.140625" style="64" customWidth="1"/>
    <col min="9474" max="9474" width="14" style="64" customWidth="1"/>
    <col min="9475" max="9475" width="13.7109375" style="64" customWidth="1"/>
    <col min="9476" max="9728" width="9.140625" style="64"/>
    <col min="9729" max="9729" width="54.140625" style="64" customWidth="1"/>
    <col min="9730" max="9730" width="14" style="64" customWidth="1"/>
    <col min="9731" max="9731" width="13.7109375" style="64" customWidth="1"/>
    <col min="9732" max="9984" width="9.140625" style="64"/>
    <col min="9985" max="9985" width="54.140625" style="64" customWidth="1"/>
    <col min="9986" max="9986" width="14" style="64" customWidth="1"/>
    <col min="9987" max="9987" width="13.7109375" style="64" customWidth="1"/>
    <col min="9988" max="10240" width="9.140625" style="64"/>
    <col min="10241" max="10241" width="54.140625" style="64" customWidth="1"/>
    <col min="10242" max="10242" width="14" style="64" customWidth="1"/>
    <col min="10243" max="10243" width="13.7109375" style="64" customWidth="1"/>
    <col min="10244" max="10496" width="9.140625" style="64"/>
    <col min="10497" max="10497" width="54.140625" style="64" customWidth="1"/>
    <col min="10498" max="10498" width="14" style="64" customWidth="1"/>
    <col min="10499" max="10499" width="13.7109375" style="64" customWidth="1"/>
    <col min="10500" max="10752" width="9.140625" style="64"/>
    <col min="10753" max="10753" width="54.140625" style="64" customWidth="1"/>
    <col min="10754" max="10754" width="14" style="64" customWidth="1"/>
    <col min="10755" max="10755" width="13.7109375" style="64" customWidth="1"/>
    <col min="10756" max="11008" width="9.140625" style="64"/>
    <col min="11009" max="11009" width="54.140625" style="64" customWidth="1"/>
    <col min="11010" max="11010" width="14" style="64" customWidth="1"/>
    <col min="11011" max="11011" width="13.7109375" style="64" customWidth="1"/>
    <col min="11012" max="11264" width="9.140625" style="64"/>
    <col min="11265" max="11265" width="54.140625" style="64" customWidth="1"/>
    <col min="11266" max="11266" width="14" style="64" customWidth="1"/>
    <col min="11267" max="11267" width="13.7109375" style="64" customWidth="1"/>
    <col min="11268" max="11520" width="9.140625" style="64"/>
    <col min="11521" max="11521" width="54.140625" style="64" customWidth="1"/>
    <col min="11522" max="11522" width="14" style="64" customWidth="1"/>
    <col min="11523" max="11523" width="13.7109375" style="64" customWidth="1"/>
    <col min="11524" max="11776" width="9.140625" style="64"/>
    <col min="11777" max="11777" width="54.140625" style="64" customWidth="1"/>
    <col min="11778" max="11778" width="14" style="64" customWidth="1"/>
    <col min="11779" max="11779" width="13.7109375" style="64" customWidth="1"/>
    <col min="11780" max="12032" width="9.140625" style="64"/>
    <col min="12033" max="12033" width="54.140625" style="64" customWidth="1"/>
    <col min="12034" max="12034" width="14" style="64" customWidth="1"/>
    <col min="12035" max="12035" width="13.7109375" style="64" customWidth="1"/>
    <col min="12036" max="12288" width="9.140625" style="64"/>
    <col min="12289" max="12289" width="54.140625" style="64" customWidth="1"/>
    <col min="12290" max="12290" width="14" style="64" customWidth="1"/>
    <col min="12291" max="12291" width="13.7109375" style="64" customWidth="1"/>
    <col min="12292" max="12544" width="9.140625" style="64"/>
    <col min="12545" max="12545" width="54.140625" style="64" customWidth="1"/>
    <col min="12546" max="12546" width="14" style="64" customWidth="1"/>
    <col min="12547" max="12547" width="13.7109375" style="64" customWidth="1"/>
    <col min="12548" max="12800" width="9.140625" style="64"/>
    <col min="12801" max="12801" width="54.140625" style="64" customWidth="1"/>
    <col min="12802" max="12802" width="14" style="64" customWidth="1"/>
    <col min="12803" max="12803" width="13.7109375" style="64" customWidth="1"/>
    <col min="12804" max="13056" width="9.140625" style="64"/>
    <col min="13057" max="13057" width="54.140625" style="64" customWidth="1"/>
    <col min="13058" max="13058" width="14" style="64" customWidth="1"/>
    <col min="13059" max="13059" width="13.7109375" style="64" customWidth="1"/>
    <col min="13060" max="13312" width="9.140625" style="64"/>
    <col min="13313" max="13313" width="54.140625" style="64" customWidth="1"/>
    <col min="13314" max="13314" width="14" style="64" customWidth="1"/>
    <col min="13315" max="13315" width="13.7109375" style="64" customWidth="1"/>
    <col min="13316" max="13568" width="9.140625" style="64"/>
    <col min="13569" max="13569" width="54.140625" style="64" customWidth="1"/>
    <col min="13570" max="13570" width="14" style="64" customWidth="1"/>
    <col min="13571" max="13571" width="13.7109375" style="64" customWidth="1"/>
    <col min="13572" max="13824" width="9.140625" style="64"/>
    <col min="13825" max="13825" width="54.140625" style="64" customWidth="1"/>
    <col min="13826" max="13826" width="14" style="64" customWidth="1"/>
    <col min="13827" max="13827" width="13.7109375" style="64" customWidth="1"/>
    <col min="13828" max="14080" width="9.140625" style="64"/>
    <col min="14081" max="14081" width="54.140625" style="64" customWidth="1"/>
    <col min="14082" max="14082" width="14" style="64" customWidth="1"/>
    <col min="14083" max="14083" width="13.7109375" style="64" customWidth="1"/>
    <col min="14084" max="14336" width="9.140625" style="64"/>
    <col min="14337" max="14337" width="54.140625" style="64" customWidth="1"/>
    <col min="14338" max="14338" width="14" style="64" customWidth="1"/>
    <col min="14339" max="14339" width="13.7109375" style="64" customWidth="1"/>
    <col min="14340" max="14592" width="9.140625" style="64"/>
    <col min="14593" max="14593" width="54.140625" style="64" customWidth="1"/>
    <col min="14594" max="14594" width="14" style="64" customWidth="1"/>
    <col min="14595" max="14595" width="13.7109375" style="64" customWidth="1"/>
    <col min="14596" max="14848" width="9.140625" style="64"/>
    <col min="14849" max="14849" width="54.140625" style="64" customWidth="1"/>
    <col min="14850" max="14850" width="14" style="64" customWidth="1"/>
    <col min="14851" max="14851" width="13.7109375" style="64" customWidth="1"/>
    <col min="14852" max="15104" width="9.140625" style="64"/>
    <col min="15105" max="15105" width="54.140625" style="64" customWidth="1"/>
    <col min="15106" max="15106" width="14" style="64" customWidth="1"/>
    <col min="15107" max="15107" width="13.7109375" style="64" customWidth="1"/>
    <col min="15108" max="15360" width="9.140625" style="64"/>
    <col min="15361" max="15361" width="54.140625" style="64" customWidth="1"/>
    <col min="15362" max="15362" width="14" style="64" customWidth="1"/>
    <col min="15363" max="15363" width="13.7109375" style="64" customWidth="1"/>
    <col min="15364" max="15616" width="9.140625" style="64"/>
    <col min="15617" max="15617" width="54.140625" style="64" customWidth="1"/>
    <col min="15618" max="15618" width="14" style="64" customWidth="1"/>
    <col min="15619" max="15619" width="13.7109375" style="64" customWidth="1"/>
    <col min="15620" max="15872" width="9.140625" style="64"/>
    <col min="15873" max="15873" width="54.140625" style="64" customWidth="1"/>
    <col min="15874" max="15874" width="14" style="64" customWidth="1"/>
    <col min="15875" max="15875" width="13.7109375" style="64" customWidth="1"/>
    <col min="15876" max="16128" width="9.140625" style="64"/>
    <col min="16129" max="16129" width="54.140625" style="64" customWidth="1"/>
    <col min="16130" max="16130" width="14" style="64" customWidth="1"/>
    <col min="16131" max="16131" width="13.7109375" style="64" customWidth="1"/>
    <col min="16132" max="16384" width="9.140625" style="64"/>
  </cols>
  <sheetData>
    <row r="1" spans="1:3">
      <c r="A1" s="153"/>
      <c r="B1" s="153"/>
      <c r="C1" s="153"/>
    </row>
    <row r="2" spans="1:3">
      <c r="A2" s="153" t="s">
        <v>267</v>
      </c>
      <c r="B2" s="153"/>
      <c r="C2" s="153"/>
    </row>
    <row r="3" spans="1:3" ht="18.75">
      <c r="A3" s="174" t="s">
        <v>204</v>
      </c>
      <c r="B3" s="174"/>
      <c r="C3" s="174"/>
    </row>
    <row r="4" spans="1:3" hidden="1">
      <c r="A4" s="153"/>
      <c r="B4" s="153"/>
      <c r="C4" s="153"/>
    </row>
    <row r="5" spans="1:3" ht="15.75" hidden="1">
      <c r="A5" s="175" t="s">
        <v>235</v>
      </c>
      <c r="B5" s="173"/>
      <c r="C5" s="173"/>
    </row>
    <row r="6" spans="1:3" ht="16.5">
      <c r="A6" s="168" t="s">
        <v>266</v>
      </c>
      <c r="B6" s="173"/>
      <c r="C6" s="173"/>
    </row>
    <row r="10" spans="1:3" ht="27" customHeight="1">
      <c r="A10" s="66" t="s">
        <v>164</v>
      </c>
      <c r="B10" s="69" t="s">
        <v>20</v>
      </c>
      <c r="C10" s="94" t="s">
        <v>165</v>
      </c>
    </row>
    <row r="11" spans="1:3" hidden="1">
      <c r="A11" s="70" t="s">
        <v>236</v>
      </c>
      <c r="B11" s="70" t="s">
        <v>80</v>
      </c>
      <c r="C11" s="4"/>
    </row>
    <row r="12" spans="1:3" hidden="1">
      <c r="A12" s="70" t="s">
        <v>237</v>
      </c>
      <c r="B12" s="70" t="s">
        <v>80</v>
      </c>
      <c r="C12" s="4"/>
    </row>
    <row r="13" spans="1:3" ht="21.75" customHeight="1">
      <c r="A13" s="70" t="s">
        <v>238</v>
      </c>
      <c r="B13" s="70" t="s">
        <v>80</v>
      </c>
      <c r="C13" s="4">
        <v>500000</v>
      </c>
    </row>
    <row r="14" spans="1:3" hidden="1">
      <c r="A14" s="70" t="s">
        <v>239</v>
      </c>
      <c r="B14" s="70" t="s">
        <v>80</v>
      </c>
    </row>
    <row r="15" spans="1:3" ht="21.75" customHeight="1">
      <c r="A15" s="96" t="s">
        <v>79</v>
      </c>
      <c r="B15" s="74" t="s">
        <v>80</v>
      </c>
      <c r="C15" s="5">
        <f>SUM(C13)</f>
        <v>500000</v>
      </c>
    </row>
    <row r="16" spans="1:3" hidden="1">
      <c r="A16" s="70" t="s">
        <v>240</v>
      </c>
      <c r="B16" s="71" t="s">
        <v>241</v>
      </c>
      <c r="C16" s="4"/>
    </row>
    <row r="17" spans="1:3" ht="25.5" hidden="1">
      <c r="A17" s="97" t="s">
        <v>242</v>
      </c>
      <c r="B17" s="97" t="s">
        <v>241</v>
      </c>
      <c r="C17" s="4"/>
    </row>
    <row r="18" spans="1:3" ht="25.5" hidden="1">
      <c r="A18" s="97" t="s">
        <v>243</v>
      </c>
      <c r="B18" s="97" t="s">
        <v>241</v>
      </c>
      <c r="C18" s="4"/>
    </row>
    <row r="19" spans="1:3" ht="21" customHeight="1">
      <c r="A19" s="70" t="s">
        <v>244</v>
      </c>
      <c r="B19" s="71" t="s">
        <v>245</v>
      </c>
      <c r="C19" s="4">
        <v>600000</v>
      </c>
    </row>
    <row r="20" spans="1:3" ht="30.75" customHeight="1">
      <c r="A20" s="98" t="s">
        <v>246</v>
      </c>
      <c r="B20" s="98" t="s">
        <v>245</v>
      </c>
      <c r="C20" s="4">
        <v>600000</v>
      </c>
    </row>
    <row r="21" spans="1:3" ht="25.5" hidden="1">
      <c r="A21" s="97" t="s">
        <v>247</v>
      </c>
      <c r="B21" s="97" t="s">
        <v>245</v>
      </c>
      <c r="C21" s="4"/>
    </row>
    <row r="22" spans="1:3" hidden="1">
      <c r="A22" s="97" t="s">
        <v>248</v>
      </c>
      <c r="B22" s="97" t="s">
        <v>245</v>
      </c>
      <c r="C22" s="4"/>
    </row>
    <row r="23" spans="1:3" hidden="1">
      <c r="A23" s="97" t="s">
        <v>249</v>
      </c>
      <c r="B23" s="97" t="s">
        <v>245</v>
      </c>
      <c r="C23" s="4"/>
    </row>
    <row r="24" spans="1:3" hidden="1">
      <c r="A24" s="70" t="s">
        <v>250</v>
      </c>
      <c r="B24" s="71" t="s">
        <v>251</v>
      </c>
      <c r="C24" s="4"/>
    </row>
    <row r="25" spans="1:3" hidden="1">
      <c r="A25" s="97" t="s">
        <v>252</v>
      </c>
      <c r="B25" s="97" t="s">
        <v>251</v>
      </c>
      <c r="C25" s="4"/>
    </row>
    <row r="26" spans="1:3" hidden="1">
      <c r="A26" s="97" t="s">
        <v>253</v>
      </c>
      <c r="B26" s="97" t="s">
        <v>251</v>
      </c>
      <c r="C26" s="4"/>
    </row>
    <row r="27" spans="1:3" ht="23.25" customHeight="1">
      <c r="A27" s="96" t="s">
        <v>81</v>
      </c>
      <c r="B27" s="74" t="s">
        <v>82</v>
      </c>
      <c r="C27" s="5">
        <f>SUM(C20:C26)</f>
        <v>600000</v>
      </c>
    </row>
    <row r="28" spans="1:3" hidden="1">
      <c r="A28" s="70" t="s">
        <v>254</v>
      </c>
      <c r="B28" s="70" t="s">
        <v>255</v>
      </c>
      <c r="C28" s="4"/>
    </row>
    <row r="29" spans="1:3" hidden="1">
      <c r="A29" s="70" t="s">
        <v>256</v>
      </c>
      <c r="B29" s="70" t="s">
        <v>255</v>
      </c>
      <c r="C29" s="4"/>
    </row>
    <row r="30" spans="1:3" hidden="1">
      <c r="A30" s="70" t="s">
        <v>257</v>
      </c>
      <c r="B30" s="70" t="s">
        <v>255</v>
      </c>
      <c r="C30" s="4"/>
    </row>
    <row r="31" spans="1:3" hidden="1">
      <c r="A31" s="70" t="s">
        <v>258</v>
      </c>
      <c r="B31" s="70" t="s">
        <v>255</v>
      </c>
      <c r="C31" s="4"/>
    </row>
    <row r="32" spans="1:3" hidden="1">
      <c r="A32" s="70" t="s">
        <v>259</v>
      </c>
      <c r="B32" s="70" t="s">
        <v>255</v>
      </c>
      <c r="C32" s="4"/>
    </row>
    <row r="33" spans="1:3" hidden="1">
      <c r="A33" s="70" t="s">
        <v>260</v>
      </c>
      <c r="B33" s="70" t="s">
        <v>255</v>
      </c>
      <c r="C33" s="4"/>
    </row>
    <row r="34" spans="1:3" hidden="1">
      <c r="A34" s="70" t="s">
        <v>261</v>
      </c>
      <c r="B34" s="70" t="s">
        <v>255</v>
      </c>
      <c r="C34" s="4"/>
    </row>
    <row r="35" spans="1:3" hidden="1">
      <c r="A35" s="70" t="s">
        <v>262</v>
      </c>
      <c r="B35" s="70" t="s">
        <v>255</v>
      </c>
      <c r="C35" s="4"/>
    </row>
    <row r="36" spans="1:3" ht="38.25" hidden="1">
      <c r="A36" s="70" t="s">
        <v>263</v>
      </c>
      <c r="B36" s="70" t="s">
        <v>255</v>
      </c>
      <c r="C36" s="4"/>
    </row>
    <row r="37" spans="1:3" hidden="1">
      <c r="A37" s="70" t="s">
        <v>264</v>
      </c>
      <c r="B37" s="70" t="s">
        <v>255</v>
      </c>
      <c r="C37" s="4"/>
    </row>
    <row r="38" spans="1:3" hidden="1">
      <c r="A38" s="96" t="s">
        <v>265</v>
      </c>
      <c r="B38" s="74" t="s">
        <v>255</v>
      </c>
      <c r="C38" s="4"/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Kiemelt kiadások és bevételek</vt:lpstr>
      <vt:lpstr>Kiadások (működési, felhalm.)</vt:lpstr>
      <vt:lpstr>Bevételek (működési,felhalm.)</vt:lpstr>
      <vt:lpstr>Létszám</vt:lpstr>
      <vt:lpstr>Beruházás, felújítás</vt:lpstr>
      <vt:lpstr>Tartalék</vt:lpstr>
      <vt:lpstr>Szociális</vt:lpstr>
      <vt:lpstr>Adott támogatás</vt:lpstr>
      <vt:lpstr>Helyi adók</vt:lpstr>
      <vt:lpstr>Közvetett támogatás</vt:lpstr>
      <vt:lpstr>Felhaszn.ütemterv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2017-02-22T09:40:57Z</cp:lastPrinted>
  <dcterms:created xsi:type="dcterms:W3CDTF">2017-02-17T08:04:39Z</dcterms:created>
  <dcterms:modified xsi:type="dcterms:W3CDTF">2017-02-24T06:50:16Z</dcterms:modified>
</cp:coreProperties>
</file>