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730" windowHeight="11700" activeTab="0"/>
  </bookViews>
  <sheets>
    <sheet name="kiemelt kiadások és bevételek" sheetId="1" r:id="rId1"/>
    <sheet name="kiadások működési, felhalmozási" sheetId="2" r:id="rId2"/>
    <sheet name="mérleg bevételek" sheetId="3" r:id="rId3"/>
    <sheet name="beruházás, felújítás" sheetId="4" r:id="rId4"/>
    <sheet name="tartalék" sheetId="5" r:id="rId5"/>
  </sheets>
  <definedNames/>
  <calcPr fullCalcOnLoad="1"/>
</workbook>
</file>

<file path=xl/sharedStrings.xml><?xml version="1.0" encoding="utf-8"?>
<sst xmlns="http://schemas.openxmlformats.org/spreadsheetml/2006/main" count="525" uniqueCount="460">
  <si>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</si>
  <si>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</si>
  <si>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</si>
  <si>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</si>
  <si>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</si>
  <si>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</si>
  <si>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</si>
  <si>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</si>
  <si>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</si>
  <si>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</si>
  <si>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</si>
  <si>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</si>
  <si>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</si>
  <si>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</si>
  <si>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</si>
  <si>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</si>
  <si>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</si>
  <si>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</si>
  <si>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</si>
  <si>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</si>
  <si>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</si>
  <si>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</si>
  <si>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 xml:space="preserve">Megnevezés </t>
  </si>
  <si>
    <t>Eredeti előirányzat</t>
  </si>
  <si>
    <t>Módosított ei. 2015.06.30.</t>
  </si>
  <si>
    <t>Teljesítés</t>
  </si>
  <si>
    <t>Kiadások (E Ft)</t>
  </si>
  <si>
    <t>ÖNKORMÁNYZATI ELŐIRÁNYZATOK</t>
  </si>
  <si>
    <t>Rovat megnevezése</t>
  </si>
  <si>
    <t>Rovat-szám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</si>
  <si>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</si>
  <si>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</si>
  <si>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</si>
  <si>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</si>
  <si>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</si>
  <si>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</si>
  <si>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</si>
  <si>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</si>
  <si>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</si>
  <si>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</si>
  <si>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</si>
  <si>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</si>
  <si>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</si>
  <si>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</si>
  <si>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</si>
  <si>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</si>
  <si>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</si>
  <si>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</si>
  <si>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</si>
  <si>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</si>
  <si>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</si>
  <si>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</si>
  <si>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</si>
  <si>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</si>
  <si>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</si>
  <si>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</si>
  <si>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</si>
  <si>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</si>
  <si>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</si>
  <si>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</si>
  <si>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</si>
  <si>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</si>
  <si>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</si>
  <si>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</si>
  <si>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</si>
  <si>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</si>
  <si>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</si>
  <si>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</si>
  <si>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</si>
  <si>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</si>
  <si>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</si>
  <si>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</si>
  <si>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</si>
  <si>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</si>
  <si>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</si>
  <si>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</si>
  <si>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</si>
  <si>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</si>
  <si>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</si>
  <si>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</si>
  <si>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</si>
  <si>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</si>
  <si>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</si>
  <si>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</si>
  <si>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</si>
  <si>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</si>
  <si>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</si>
  <si>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</si>
  <si>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</si>
  <si>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</si>
  <si>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</si>
  <si>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</si>
  <si>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</si>
  <si>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</si>
  <si>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</si>
  <si>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</si>
  <si>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</si>
  <si>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</si>
  <si>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</si>
  <si>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</si>
  <si>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</si>
  <si>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</si>
  <si>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</si>
  <si>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</si>
  <si>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</si>
  <si>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</si>
  <si>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</si>
  <si>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</si>
  <si>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</si>
  <si>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</si>
  <si>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</si>
  <si>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</si>
  <si>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</si>
  <si>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</si>
  <si>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</si>
  <si>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</si>
  <si>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</si>
  <si>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</si>
  <si>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</si>
  <si>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</si>
  <si>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</si>
  <si>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</si>
  <si>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</si>
  <si>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</si>
  <si>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</si>
  <si>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</si>
  <si>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</si>
  <si>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</si>
  <si>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</si>
  <si>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</si>
  <si>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</si>
  <si>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</si>
  <si>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</si>
  <si>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</si>
  <si>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</si>
  <si>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</si>
  <si>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</si>
  <si>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</si>
  <si>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</si>
  <si>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</si>
  <si>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</si>
  <si>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</si>
  <si>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</si>
  <si>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</si>
  <si>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</si>
  <si>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</si>
  <si>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</si>
  <si>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</si>
  <si>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</si>
  <si>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</si>
  <si>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</si>
  <si>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</si>
  <si>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</si>
  <si>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</si>
  <si>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</si>
  <si>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</si>
  <si>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</si>
  <si>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</si>
  <si>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</si>
  <si>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</si>
  <si>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</si>
  <si>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</si>
  <si>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</si>
  <si>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</si>
  <si>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</si>
  <si>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</si>
  <si>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</si>
  <si>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</si>
  <si>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</si>
  <si>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</si>
  <si>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</si>
  <si>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</si>
  <si>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</si>
  <si>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</si>
  <si>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</si>
  <si>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</si>
  <si>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</si>
  <si>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</si>
  <si>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</si>
  <si>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</si>
  <si>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</si>
  <si>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</si>
  <si>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</si>
  <si>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</si>
  <si>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</si>
  <si>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</si>
  <si>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</si>
  <si>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</si>
  <si>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</si>
  <si>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</si>
  <si>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</si>
  <si>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</si>
  <si>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</si>
  <si>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</si>
  <si>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</si>
  <si>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</si>
  <si>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</si>
  <si>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</si>
  <si>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</si>
  <si>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</si>
  <si>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</si>
  <si>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</si>
  <si>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</si>
  <si>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</si>
  <si>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</si>
  <si>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</si>
  <si>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</si>
  <si>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</si>
  <si>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</si>
  <si>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</si>
  <si>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</si>
  <si>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</si>
  <si>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</si>
  <si>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</si>
  <si>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</si>
  <si>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</si>
  <si>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</si>
  <si>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</si>
  <si>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</si>
  <si>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</si>
  <si>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</si>
  <si>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</si>
  <si>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</si>
  <si>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</si>
  <si>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</si>
  <si>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</si>
  <si>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</si>
  <si>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</si>
  <si>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</si>
  <si>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</si>
  <si>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</si>
  <si>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</si>
  <si>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</si>
  <si>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</si>
  <si>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</si>
  <si>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</si>
  <si>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</si>
  <si>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</si>
  <si>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</si>
  <si>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</si>
  <si>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</si>
  <si>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</si>
  <si>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</si>
  <si>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</si>
  <si>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</si>
  <si>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</si>
  <si>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</si>
  <si>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</si>
  <si>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</si>
  <si>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</si>
  <si>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</si>
  <si>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</si>
  <si>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</si>
  <si>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</si>
  <si>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</si>
  <si>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</si>
  <si>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</si>
  <si>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</si>
  <si>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</si>
  <si>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</si>
  <si>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</si>
  <si>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</si>
  <si>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</si>
  <si>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</si>
  <si>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</si>
  <si>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</si>
  <si>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</si>
  <si>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</si>
  <si>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</si>
  <si>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</si>
  <si>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</si>
  <si>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</si>
  <si>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</si>
  <si>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</si>
  <si>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</si>
  <si>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</si>
  <si>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</si>
  <si>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</si>
  <si>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</si>
  <si>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</si>
  <si>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</si>
  <si>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</si>
  <si>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</si>
  <si>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</si>
  <si>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</si>
  <si>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</si>
  <si>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</si>
  <si>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</si>
  <si>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</si>
  <si>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</si>
  <si>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</si>
  <si>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</si>
  <si>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</si>
  <si>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</si>
  <si>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</si>
  <si>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</si>
  <si>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</si>
  <si>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</si>
  <si>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</si>
  <si>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</si>
  <si>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</si>
  <si>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</si>
  <si>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</si>
  <si>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</si>
  <si>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</si>
  <si>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</si>
  <si>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</si>
  <si>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</si>
  <si>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</si>
  <si>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</si>
  <si>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</si>
  <si>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</si>
  <si>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</si>
  <si>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</si>
  <si>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</si>
  <si>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</si>
  <si>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</si>
  <si>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</si>
  <si>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</si>
  <si>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</si>
  <si>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</si>
  <si>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</si>
  <si>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</si>
  <si>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</si>
  <si>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</si>
  <si>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</si>
  <si>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</si>
  <si>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</si>
  <si>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</si>
  <si>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</si>
  <si>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</si>
  <si>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</si>
  <si>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</si>
  <si>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</si>
  <si>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</si>
  <si>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</si>
  <si>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</si>
  <si>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</si>
  <si>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</si>
  <si>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</si>
  <si>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</si>
  <si>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</si>
  <si>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</si>
  <si>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</si>
  <si>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</si>
  <si>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</si>
  <si>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</si>
  <si>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</si>
  <si>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</si>
  <si>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</si>
  <si>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</si>
  <si>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</si>
  <si>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</si>
  <si>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</si>
  <si>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</si>
  <si>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</si>
  <si>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</si>
  <si>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</si>
  <si>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</si>
  <si>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</si>
  <si>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</si>
  <si>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</si>
  <si>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</si>
  <si>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</si>
  <si>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</si>
  <si>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</si>
  <si>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</si>
  <si>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</si>
  <si>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</si>
  <si>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</si>
  <si>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</si>
  <si>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</si>
  <si>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</si>
  <si>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</si>
  <si>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</si>
  <si>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</si>
  <si>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</si>
  <si>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</si>
  <si>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</si>
  <si>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</si>
  <si>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</si>
  <si>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</si>
  <si>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</si>
  <si>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</si>
  <si>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</si>
  <si>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</si>
  <si>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</si>
  <si>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</si>
  <si>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</si>
  <si>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</si>
  <si>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</si>
  <si>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</si>
  <si>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</si>
  <si>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</si>
  <si>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</si>
  <si>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</si>
  <si>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</si>
  <si>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</si>
  <si>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</si>
  <si>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</si>
  <si>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</si>
  <si>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</si>
  <si>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</si>
  <si>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</si>
  <si>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</si>
  <si>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</si>
  <si>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</si>
  <si>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</si>
  <si>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</si>
  <si>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</si>
  <si>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</si>
  <si>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</si>
  <si>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</si>
  <si>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</si>
  <si>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</si>
  <si>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</si>
  <si>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</si>
  <si>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</si>
  <si>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</si>
  <si>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</si>
  <si>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</si>
  <si>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</si>
  <si>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</si>
  <si>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</si>
  <si>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</si>
  <si>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</si>
  <si>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</si>
  <si>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</si>
  <si>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</si>
  <si>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</si>
  <si>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</si>
  <si>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</si>
  <si>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</si>
  <si>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Beruházások és felújítások (E Ft)</t>
  </si>
  <si>
    <t>KÖLTSÉGVETÉSI SZERV</t>
  </si>
  <si>
    <t>MINDÖSSZESEN</t>
  </si>
  <si>
    <t xml:space="preserve">Ingatlanok beszerzése, létesítése </t>
  </si>
  <si>
    <t>ravatalozó + temetői parkoló</t>
  </si>
  <si>
    <t>K711</t>
  </si>
  <si>
    <t>Ifjúsági ház tetőcsere</t>
  </si>
  <si>
    <t>Vízközmű egyéb gép felújítás</t>
  </si>
  <si>
    <t>K731</t>
  </si>
  <si>
    <t>Vízközmű ingatlanvásárlás, létesítés</t>
  </si>
  <si>
    <t>Vízközmű egyéb tárgyi eszköz beszerzés</t>
  </si>
  <si>
    <t>Vízközmű egyéb építmény felújítás</t>
  </si>
  <si>
    <t>Nemeskér  Község Önkormányzatának  2015. III. negyedévi költségvetése</t>
  </si>
  <si>
    <t>Módosított ei. 2015.09.30.</t>
  </si>
  <si>
    <t xml:space="preserve">5.sz.melléklet az 1 /2015.(II.25.)    önkormányzati rendelethez </t>
  </si>
  <si>
    <t>Általános- és céltartalékok (E Ft)</t>
  </si>
  <si>
    <t>Általános tartalékok</t>
  </si>
  <si>
    <t>Céltartalékok-</t>
  </si>
  <si>
    <t>Nemeskér Község Önkormányzat  2015.  III. negyedévi költségvetése</t>
  </si>
  <si>
    <t>Nemeskér  Község Önkormányzat  2015. III. negyedévi költségvetésének mérlege</t>
  </si>
  <si>
    <t>Nemeskér Község Önkormányzat  2015. III. negyedévi költségvetésének mérlege</t>
  </si>
  <si>
    <t>Nemeskér  Község Önkormányzat  2015. III. negyedévi költségvetése</t>
  </si>
  <si>
    <t>1. mell.</t>
  </si>
  <si>
    <t>2.mell.</t>
  </si>
  <si>
    <t>3.mell.</t>
  </si>
  <si>
    <t>4.mell.</t>
  </si>
  <si>
    <t>2/2.mell.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</si>
</sst>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65" fontId="9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64" fontId="3" fillId="36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15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51" fillId="0" borderId="0" xfId="0" applyFont="1" applyAlignment="1">
      <alignment horizontal="center"/>
    </xf>
    <xf numFmtId="3" fontId="50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4.8515625" style="0" customWidth="1"/>
    <col min="2" max="2" width="13.421875" style="0" customWidth="1"/>
    <col min="3" max="4" width="15.8515625" style="9" customWidth="1"/>
    <col min="5" max="5" width="11.57421875" style="9" customWidth="1"/>
  </cols>
  <sheetData>
    <row r="3" spans="1:5" ht="15.75">
      <c r="A3" s="87" t="s">
        <v>445</v>
      </c>
      <c r="B3" s="88"/>
      <c r="C3" s="89"/>
      <c r="D3" s="89"/>
      <c r="E3" s="89"/>
    </row>
    <row r="4" spans="1:5" ht="15.75">
      <c r="A4" s="90" t="s">
        <v>0</v>
      </c>
      <c r="B4" s="88"/>
      <c r="C4" s="89"/>
      <c r="D4" s="89"/>
      <c r="E4" s="89"/>
    </row>
    <row r="8" ht="15">
      <c r="E8" s="9" t="s">
        <v>455</v>
      </c>
    </row>
    <row r="9" spans="1:5" s="9" customFormat="1" ht="30" customHeight="1">
      <c r="A9" s="7" t="s">
        <v>22</v>
      </c>
      <c r="B9" s="77" t="s">
        <v>23</v>
      </c>
      <c r="C9" s="8" t="s">
        <v>24</v>
      </c>
      <c r="D9" s="8" t="s">
        <v>446</v>
      </c>
      <c r="E9" s="7" t="s">
        <v>25</v>
      </c>
    </row>
    <row r="10" spans="1:5" ht="15">
      <c r="A10" s="5" t="s">
        <v>1</v>
      </c>
      <c r="B10" s="5">
        <v>1304</v>
      </c>
      <c r="C10" s="10">
        <v>2131</v>
      </c>
      <c r="D10" s="10">
        <v>2606</v>
      </c>
      <c r="E10" s="10">
        <v>2263</v>
      </c>
    </row>
    <row r="11" spans="1:5" ht="15">
      <c r="A11" s="2" t="s">
        <v>2</v>
      </c>
      <c r="B11" s="2">
        <v>357</v>
      </c>
      <c r="C11" s="10">
        <v>447</v>
      </c>
      <c r="D11" s="10">
        <v>511</v>
      </c>
      <c r="E11" s="10">
        <v>429</v>
      </c>
    </row>
    <row r="12" spans="1:5" ht="15">
      <c r="A12" s="2" t="s">
        <v>3</v>
      </c>
      <c r="B12" s="2">
        <v>4909</v>
      </c>
      <c r="C12" s="10">
        <v>5254</v>
      </c>
      <c r="D12" s="10">
        <v>5254</v>
      </c>
      <c r="E12" s="10">
        <v>2183</v>
      </c>
    </row>
    <row r="13" spans="1:5" ht="15">
      <c r="A13" s="2" t="s">
        <v>4</v>
      </c>
      <c r="B13" s="2">
        <v>315</v>
      </c>
      <c r="C13" s="10">
        <v>431</v>
      </c>
      <c r="D13" s="10">
        <v>463</v>
      </c>
      <c r="E13" s="10">
        <v>368</v>
      </c>
    </row>
    <row r="14" spans="1:5" ht="15">
      <c r="A14" s="2" t="s">
        <v>5</v>
      </c>
      <c r="B14" s="2">
        <v>36520</v>
      </c>
      <c r="C14" s="10">
        <v>15490</v>
      </c>
      <c r="D14" s="10">
        <v>17732</v>
      </c>
      <c r="E14" s="10">
        <v>175</v>
      </c>
    </row>
    <row r="15" spans="1:5" ht="15">
      <c r="A15" s="2" t="s">
        <v>6</v>
      </c>
      <c r="B15" s="2">
        <v>700</v>
      </c>
      <c r="C15" s="10">
        <v>793</v>
      </c>
      <c r="D15" s="10">
        <v>756</v>
      </c>
      <c r="E15" s="10">
        <v>756</v>
      </c>
    </row>
    <row r="16" spans="1:5" ht="15">
      <c r="A16" s="2" t="s">
        <v>7</v>
      </c>
      <c r="B16" s="2">
        <v>10390</v>
      </c>
      <c r="C16" s="10">
        <v>12694</v>
      </c>
      <c r="D16" s="10">
        <v>12731</v>
      </c>
      <c r="E16" s="10">
        <v>304</v>
      </c>
    </row>
    <row r="17" spans="1:5" ht="15">
      <c r="A17" s="2" t="s">
        <v>8</v>
      </c>
      <c r="B17" s="2">
        <v>200</v>
      </c>
      <c r="C17" s="10">
        <v>200</v>
      </c>
      <c r="D17" s="10">
        <v>200</v>
      </c>
      <c r="E17" s="10">
        <v>0</v>
      </c>
    </row>
    <row r="18" spans="1:5" ht="15">
      <c r="A18" s="3" t="s">
        <v>9</v>
      </c>
      <c r="B18" s="3">
        <f>SUM(B10:B17)</f>
        <v>54695</v>
      </c>
      <c r="C18" s="11">
        <f>SUM(C10:C17)</f>
        <v>37440</v>
      </c>
      <c r="D18" s="11">
        <f>SUM(D10:D17)</f>
        <v>40253</v>
      </c>
      <c r="E18" s="11">
        <f>SUM(E10:E17)</f>
        <v>6478</v>
      </c>
    </row>
    <row r="19" spans="1:5" ht="15">
      <c r="A19" s="3" t="s">
        <v>10</v>
      </c>
      <c r="B19" s="3">
        <v>344</v>
      </c>
      <c r="C19" s="11">
        <v>18349</v>
      </c>
      <c r="D19" s="11">
        <v>18349</v>
      </c>
      <c r="E19" s="11">
        <v>18349</v>
      </c>
    </row>
    <row r="20" spans="1:5" ht="15">
      <c r="A20" s="4" t="s">
        <v>11</v>
      </c>
      <c r="B20" s="3">
        <f>SUM(B18:B19)</f>
        <v>55039</v>
      </c>
      <c r="C20" s="11">
        <f>SUM(C18:C19)</f>
        <v>55789</v>
      </c>
      <c r="D20" s="11">
        <f>SUM(D18:D19)</f>
        <v>58602</v>
      </c>
      <c r="E20" s="11">
        <f>SUM(E18:E19)</f>
        <v>24827</v>
      </c>
    </row>
    <row r="21" spans="1:5" ht="15">
      <c r="A21" s="2" t="s">
        <v>12</v>
      </c>
      <c r="B21" s="2">
        <v>8594</v>
      </c>
      <c r="C21" s="10">
        <v>9341</v>
      </c>
      <c r="D21" s="10">
        <v>9834</v>
      </c>
      <c r="E21" s="10">
        <v>7857</v>
      </c>
    </row>
    <row r="22" spans="1:5" ht="15">
      <c r="A22" s="2" t="s">
        <v>13</v>
      </c>
      <c r="B22" s="2">
        <v>1589</v>
      </c>
      <c r="C22" s="10">
        <v>1589</v>
      </c>
      <c r="D22" s="10">
        <v>1589</v>
      </c>
      <c r="E22" s="10">
        <v>1533</v>
      </c>
    </row>
    <row r="23" spans="1:5" ht="15">
      <c r="A23" s="2" t="s">
        <v>14</v>
      </c>
      <c r="B23" s="2">
        <v>1030</v>
      </c>
      <c r="C23" s="10">
        <v>1030</v>
      </c>
      <c r="D23" s="10">
        <v>1030</v>
      </c>
      <c r="E23" s="10">
        <v>547</v>
      </c>
    </row>
    <row r="24" spans="1:5" ht="15">
      <c r="A24" s="2" t="s">
        <v>15</v>
      </c>
      <c r="B24" s="2">
        <v>1254</v>
      </c>
      <c r="C24" s="10">
        <v>1254</v>
      </c>
      <c r="D24" s="10">
        <v>1254</v>
      </c>
      <c r="E24" s="10">
        <v>563</v>
      </c>
    </row>
    <row r="25" spans="1:5" ht="15">
      <c r="A25" s="2" t="s">
        <v>16</v>
      </c>
      <c r="B25" s="2">
        <v>0</v>
      </c>
      <c r="C25" s="10">
        <v>0</v>
      </c>
      <c r="D25" s="10">
        <v>0</v>
      </c>
      <c r="E25" s="10">
        <v>0</v>
      </c>
    </row>
    <row r="26" spans="1:5" ht="15">
      <c r="A26" s="2" t="s">
        <v>17</v>
      </c>
      <c r="B26" s="2">
        <v>0</v>
      </c>
      <c r="C26" s="10">
        <v>0</v>
      </c>
      <c r="D26" s="10">
        <v>0</v>
      </c>
      <c r="E26" s="10">
        <v>0</v>
      </c>
    </row>
    <row r="27" spans="1:5" ht="15">
      <c r="A27" s="2" t="s">
        <v>18</v>
      </c>
      <c r="B27" s="2">
        <v>8572</v>
      </c>
      <c r="C27" s="10">
        <v>8572</v>
      </c>
      <c r="D27" s="10">
        <v>8572</v>
      </c>
      <c r="E27" s="10">
        <v>2000</v>
      </c>
    </row>
    <row r="28" spans="1:5" ht="15">
      <c r="A28" s="3" t="s">
        <v>19</v>
      </c>
      <c r="B28" s="3">
        <f>SUM(B21:B27)</f>
        <v>21039</v>
      </c>
      <c r="C28" s="11">
        <f>SUM(C21:C27)</f>
        <v>21786</v>
      </c>
      <c r="D28" s="11">
        <f>SUM(D21:D27)</f>
        <v>22279</v>
      </c>
      <c r="E28" s="11">
        <f>SUM(E21:E27)</f>
        <v>12500</v>
      </c>
    </row>
    <row r="29" spans="1:5" ht="15">
      <c r="A29" s="3" t="s">
        <v>20</v>
      </c>
      <c r="B29" s="3">
        <v>34000</v>
      </c>
      <c r="C29" s="11">
        <v>34000</v>
      </c>
      <c r="D29" s="11">
        <v>36323</v>
      </c>
      <c r="E29" s="11">
        <v>36323</v>
      </c>
    </row>
    <row r="30" spans="1:5" ht="15">
      <c r="A30" s="4" t="s">
        <v>21</v>
      </c>
      <c r="B30" s="3">
        <f>SUM(B28:B29)</f>
        <v>55039</v>
      </c>
      <c r="C30" s="11">
        <f>SUM(C28:C29)</f>
        <v>55786</v>
      </c>
      <c r="D30" s="11">
        <f>SUM(D28:D29)</f>
        <v>58602</v>
      </c>
      <c r="E30" s="11">
        <f>SUM(E28:E29)</f>
        <v>48823</v>
      </c>
    </row>
  </sheetData>
  <sheetProtection/>
  <mergeCells count="2">
    <mergeCell ref="A3:E3"/>
    <mergeCell ref="A4:E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86">
      <selection activeCell="K8" sqref="K8"/>
    </sheetView>
  </sheetViews>
  <sheetFormatPr defaultColWidth="9.140625" defaultRowHeight="15"/>
  <cols>
    <col min="1" max="1" width="49.00390625" style="0" customWidth="1"/>
    <col min="4" max="4" width="12.00390625" style="0" customWidth="1"/>
    <col min="5" max="5" width="13.421875" style="0" hidden="1" customWidth="1"/>
    <col min="6" max="6" width="14.28125" style="0" customWidth="1"/>
    <col min="7" max="7" width="12.421875" style="0" customWidth="1"/>
  </cols>
  <sheetData>
    <row r="1" spans="1:7" ht="15" hidden="1">
      <c r="A1" s="91"/>
      <c r="B1" s="91"/>
      <c r="C1" s="91"/>
      <c r="D1" s="91"/>
      <c r="E1" s="91"/>
      <c r="F1" s="91"/>
      <c r="G1" s="91"/>
    </row>
    <row r="2" spans="1:7" ht="15" hidden="1">
      <c r="A2" s="92"/>
      <c r="B2" s="92"/>
      <c r="C2" s="92"/>
      <c r="D2" s="92"/>
      <c r="E2" s="92"/>
      <c r="F2" s="92"/>
      <c r="G2" s="92"/>
    </row>
    <row r="3" ht="15" hidden="1"/>
    <row r="4" spans="1:7" ht="15.75">
      <c r="A4" s="93" t="s">
        <v>453</v>
      </c>
      <c r="B4" s="94"/>
      <c r="C4" s="94"/>
      <c r="D4" s="94"/>
      <c r="E4" s="94"/>
      <c r="F4" s="94"/>
      <c r="G4" s="95"/>
    </row>
    <row r="5" spans="1:7" ht="15.75">
      <c r="A5" s="93" t="s">
        <v>26</v>
      </c>
      <c r="B5" s="94"/>
      <c r="C5" s="94"/>
      <c r="D5" s="94"/>
      <c r="E5" s="94"/>
      <c r="F5" s="94"/>
      <c r="G5" s="95"/>
    </row>
    <row r="6" ht="19.5">
      <c r="A6" s="13"/>
    </row>
    <row r="7" spans="1:7" ht="15">
      <c r="A7" s="1" t="s">
        <v>27</v>
      </c>
      <c r="G7" t="s">
        <v>456</v>
      </c>
    </row>
    <row r="8" spans="1:7" ht="38.25">
      <c r="A8" s="14" t="s">
        <v>28</v>
      </c>
      <c r="B8" s="15" t="s">
        <v>29</v>
      </c>
      <c r="C8" s="16" t="s">
        <v>23</v>
      </c>
      <c r="D8" s="16" t="s">
        <v>24</v>
      </c>
      <c r="E8" s="16" t="s">
        <v>30</v>
      </c>
      <c r="F8" s="16" t="s">
        <v>446</v>
      </c>
      <c r="G8" s="17" t="s">
        <v>25</v>
      </c>
    </row>
    <row r="9" spans="1:7" ht="15">
      <c r="A9" s="18" t="s">
        <v>31</v>
      </c>
      <c r="B9" s="19" t="s">
        <v>32</v>
      </c>
      <c r="C9" s="2">
        <v>47</v>
      </c>
      <c r="D9" s="2">
        <v>874</v>
      </c>
      <c r="E9" s="2"/>
      <c r="F9" s="2">
        <v>1349</v>
      </c>
      <c r="G9" s="2">
        <v>1349</v>
      </c>
    </row>
    <row r="10" spans="1:7" ht="15" hidden="1">
      <c r="A10" s="18" t="s">
        <v>33</v>
      </c>
      <c r="B10" s="20" t="s">
        <v>34</v>
      </c>
      <c r="C10" s="2"/>
      <c r="D10" s="2"/>
      <c r="E10" s="2"/>
      <c r="F10" s="2"/>
      <c r="G10" s="2"/>
    </row>
    <row r="11" spans="1:7" ht="15" hidden="1">
      <c r="A11" s="18" t="s">
        <v>35</v>
      </c>
      <c r="B11" s="20" t="s">
        <v>36</v>
      </c>
      <c r="C11" s="2"/>
      <c r="D11" s="2"/>
      <c r="E11" s="2"/>
      <c r="F11" s="2"/>
      <c r="G11" s="2"/>
    </row>
    <row r="12" spans="1:7" ht="15" hidden="1">
      <c r="A12" s="21" t="s">
        <v>37</v>
      </c>
      <c r="B12" s="20" t="s">
        <v>38</v>
      </c>
      <c r="C12" s="2"/>
      <c r="D12" s="2"/>
      <c r="E12" s="2"/>
      <c r="F12" s="2"/>
      <c r="G12" s="2"/>
    </row>
    <row r="13" spans="1:7" ht="15" hidden="1">
      <c r="A13" s="21" t="s">
        <v>39</v>
      </c>
      <c r="B13" s="20" t="s">
        <v>40</v>
      </c>
      <c r="C13" s="2"/>
      <c r="D13" s="2"/>
      <c r="E13" s="2"/>
      <c r="F13" s="2"/>
      <c r="G13" s="2"/>
    </row>
    <row r="14" spans="1:7" ht="15" hidden="1">
      <c r="A14" s="21" t="s">
        <v>41</v>
      </c>
      <c r="B14" s="20" t="s">
        <v>42</v>
      </c>
      <c r="C14" s="2"/>
      <c r="D14" s="2"/>
      <c r="E14" s="2"/>
      <c r="F14" s="2"/>
      <c r="G14" s="2"/>
    </row>
    <row r="15" spans="1:7" ht="15" hidden="1">
      <c r="A15" s="21" t="s">
        <v>43</v>
      </c>
      <c r="B15" s="20" t="s">
        <v>44</v>
      </c>
      <c r="C15" s="2"/>
      <c r="D15" s="2"/>
      <c r="E15" s="2"/>
      <c r="F15" s="2"/>
      <c r="G15" s="2"/>
    </row>
    <row r="16" spans="1:7" ht="15" hidden="1">
      <c r="A16" s="21" t="s">
        <v>45</v>
      </c>
      <c r="B16" s="20" t="s">
        <v>46</v>
      </c>
      <c r="C16" s="2"/>
      <c r="D16" s="2"/>
      <c r="E16" s="2"/>
      <c r="F16" s="2"/>
      <c r="G16" s="2"/>
    </row>
    <row r="17" spans="1:7" ht="15" hidden="1">
      <c r="A17" s="22" t="s">
        <v>47</v>
      </c>
      <c r="B17" s="20" t="s">
        <v>48</v>
      </c>
      <c r="C17" s="2"/>
      <c r="D17" s="2"/>
      <c r="E17" s="2"/>
      <c r="F17" s="2"/>
      <c r="G17" s="2"/>
    </row>
    <row r="18" spans="1:7" ht="15" hidden="1">
      <c r="A18" s="22" t="s">
        <v>49</v>
      </c>
      <c r="B18" s="20" t="s">
        <v>50</v>
      </c>
      <c r="C18" s="2"/>
      <c r="D18" s="2"/>
      <c r="E18" s="2"/>
      <c r="F18" s="2"/>
      <c r="G18" s="2"/>
    </row>
    <row r="19" spans="1:7" ht="15" hidden="1">
      <c r="A19" s="22" t="s">
        <v>51</v>
      </c>
      <c r="B19" s="20" t="s">
        <v>52</v>
      </c>
      <c r="C19" s="2"/>
      <c r="D19" s="2"/>
      <c r="E19" s="2"/>
      <c r="F19" s="2"/>
      <c r="G19" s="2"/>
    </row>
    <row r="20" spans="1:7" ht="15" hidden="1">
      <c r="A20" s="22" t="s">
        <v>53</v>
      </c>
      <c r="B20" s="20" t="s">
        <v>54</v>
      </c>
      <c r="C20" s="2"/>
      <c r="D20" s="2"/>
      <c r="E20" s="2"/>
      <c r="F20" s="2"/>
      <c r="G20" s="2"/>
    </row>
    <row r="21" spans="1:7" ht="15" hidden="1">
      <c r="A21" s="22" t="s">
        <v>55</v>
      </c>
      <c r="B21" s="20" t="s">
        <v>56</v>
      </c>
      <c r="C21" s="2"/>
      <c r="D21" s="2"/>
      <c r="E21" s="2"/>
      <c r="F21" s="2"/>
      <c r="G21" s="2"/>
    </row>
    <row r="22" spans="1:7" ht="15">
      <c r="A22" s="23" t="s">
        <v>57</v>
      </c>
      <c r="B22" s="24" t="s">
        <v>58</v>
      </c>
      <c r="C22" s="3">
        <v>47</v>
      </c>
      <c r="D22" s="3">
        <v>874</v>
      </c>
      <c r="E22" s="3"/>
      <c r="F22" s="3">
        <f>SUM(F9:F21)</f>
        <v>1349</v>
      </c>
      <c r="G22" s="3">
        <f>SUM(G9:G21)</f>
        <v>1349</v>
      </c>
    </row>
    <row r="23" spans="1:7" ht="15">
      <c r="A23" s="22" t="s">
        <v>59</v>
      </c>
      <c r="B23" s="20" t="s">
        <v>60</v>
      </c>
      <c r="C23" s="2">
        <v>729</v>
      </c>
      <c r="D23" s="2">
        <v>729</v>
      </c>
      <c r="E23" s="2"/>
      <c r="F23" s="2">
        <v>729</v>
      </c>
      <c r="G23" s="2">
        <v>518</v>
      </c>
    </row>
    <row r="24" spans="1:7" ht="25.5">
      <c r="A24" s="22" t="s">
        <v>61</v>
      </c>
      <c r="B24" s="20" t="s">
        <v>62</v>
      </c>
      <c r="C24" s="2">
        <v>528</v>
      </c>
      <c r="D24" s="2">
        <v>528</v>
      </c>
      <c r="E24" s="2"/>
      <c r="F24" s="2">
        <v>528</v>
      </c>
      <c r="G24" s="2">
        <v>396</v>
      </c>
    </row>
    <row r="25" spans="1:7" ht="15" hidden="1">
      <c r="A25" s="25" t="s">
        <v>63</v>
      </c>
      <c r="B25" s="20" t="s">
        <v>64</v>
      </c>
      <c r="C25" s="2"/>
      <c r="D25" s="2"/>
      <c r="E25" s="2"/>
      <c r="F25" s="2"/>
      <c r="G25" s="2"/>
    </row>
    <row r="26" spans="1:7" ht="15">
      <c r="A26" s="26" t="s">
        <v>65</v>
      </c>
      <c r="B26" s="24" t="s">
        <v>66</v>
      </c>
      <c r="C26" s="3">
        <f>SUM(C23:C25)</f>
        <v>1257</v>
      </c>
      <c r="D26" s="3">
        <f>SUM(D23:D25)</f>
        <v>1257</v>
      </c>
      <c r="E26" s="3">
        <f>SUM(E23:E25)</f>
        <v>0</v>
      </c>
      <c r="F26" s="3">
        <f>SUM(F23:F25)</f>
        <v>1257</v>
      </c>
      <c r="G26" s="3">
        <f>SUM(G23:G25)</f>
        <v>914</v>
      </c>
    </row>
    <row r="27" spans="1:7" ht="15">
      <c r="A27" s="27" t="s">
        <v>67</v>
      </c>
      <c r="B27" s="28" t="s">
        <v>68</v>
      </c>
      <c r="C27" s="3">
        <f>SUM(C22+C26)</f>
        <v>1304</v>
      </c>
      <c r="D27" s="3">
        <f>SUM(D22+D26)</f>
        <v>2131</v>
      </c>
      <c r="E27" s="3">
        <f>SUM(E22+E26)</f>
        <v>0</v>
      </c>
      <c r="F27" s="3">
        <f>SUM(F22+F26)</f>
        <v>2606</v>
      </c>
      <c r="G27" s="3">
        <f>SUM(G26,G22)</f>
        <v>2263</v>
      </c>
    </row>
    <row r="28" spans="1:7" ht="28.5">
      <c r="A28" s="29" t="s">
        <v>69</v>
      </c>
      <c r="B28" s="28" t="s">
        <v>70</v>
      </c>
      <c r="C28" s="3">
        <v>357</v>
      </c>
      <c r="D28" s="3">
        <v>447</v>
      </c>
      <c r="E28" s="3"/>
      <c r="F28" s="3">
        <v>511</v>
      </c>
      <c r="G28" s="3">
        <v>429</v>
      </c>
    </row>
    <row r="29" spans="1:7" ht="15">
      <c r="A29" s="22" t="s">
        <v>71</v>
      </c>
      <c r="B29" s="20" t="s">
        <v>72</v>
      </c>
      <c r="C29" s="2"/>
      <c r="D29" s="2">
        <v>200</v>
      </c>
      <c r="E29" s="2"/>
      <c r="F29" s="2">
        <v>200</v>
      </c>
      <c r="G29" s="2">
        <v>127</v>
      </c>
    </row>
    <row r="30" spans="1:7" ht="15">
      <c r="A30" s="22" t="s">
        <v>73</v>
      </c>
      <c r="B30" s="20" t="s">
        <v>74</v>
      </c>
      <c r="C30" s="2">
        <v>730</v>
      </c>
      <c r="D30" s="2">
        <v>730</v>
      </c>
      <c r="E30" s="2"/>
      <c r="F30" s="2">
        <v>730</v>
      </c>
      <c r="G30" s="2">
        <v>126</v>
      </c>
    </row>
    <row r="31" spans="1:7" ht="15" hidden="1">
      <c r="A31" s="22" t="s">
        <v>75</v>
      </c>
      <c r="B31" s="20" t="s">
        <v>76</v>
      </c>
      <c r="C31" s="2"/>
      <c r="D31" s="2"/>
      <c r="E31" s="2"/>
      <c r="F31" s="2"/>
      <c r="G31" s="2"/>
    </row>
    <row r="32" spans="1:7" ht="15">
      <c r="A32" s="26" t="s">
        <v>77</v>
      </c>
      <c r="B32" s="24" t="s">
        <v>78</v>
      </c>
      <c r="C32" s="3">
        <f>SUM(C29:C31)</f>
        <v>730</v>
      </c>
      <c r="D32" s="3">
        <f>SUM(D29:D31)</f>
        <v>930</v>
      </c>
      <c r="E32" s="3">
        <f>SUM(E29:E31)</f>
        <v>0</v>
      </c>
      <c r="F32" s="3">
        <f>SUM(F29:F31)</f>
        <v>930</v>
      </c>
      <c r="G32" s="3">
        <f>SUM(G29:G31)</f>
        <v>253</v>
      </c>
    </row>
    <row r="33" spans="1:7" ht="15" hidden="1">
      <c r="A33" s="22" t="s">
        <v>79</v>
      </c>
      <c r="B33" s="20" t="s">
        <v>80</v>
      </c>
      <c r="C33" s="2"/>
      <c r="D33" s="2"/>
      <c r="E33" s="2"/>
      <c r="F33" s="2"/>
      <c r="G33" s="2"/>
    </row>
    <row r="34" spans="1:7" ht="15">
      <c r="A34" s="22" t="s">
        <v>81</v>
      </c>
      <c r="B34" s="20" t="s">
        <v>82</v>
      </c>
      <c r="C34" s="2">
        <v>150</v>
      </c>
      <c r="D34" s="2">
        <v>150</v>
      </c>
      <c r="E34" s="2"/>
      <c r="F34" s="2">
        <v>150</v>
      </c>
      <c r="G34" s="2">
        <v>121</v>
      </c>
    </row>
    <row r="35" spans="1:7" ht="15">
      <c r="A35" s="26" t="s">
        <v>83</v>
      </c>
      <c r="B35" s="24" t="s">
        <v>84</v>
      </c>
      <c r="C35" s="3">
        <f>SUM(C33:C34)</f>
        <v>150</v>
      </c>
      <c r="D35" s="3">
        <f>SUM(D33:D34)</f>
        <v>150</v>
      </c>
      <c r="E35" s="3">
        <f>SUM(E33:E34)</f>
        <v>0</v>
      </c>
      <c r="F35" s="3">
        <f>SUM(F33:F34)</f>
        <v>150</v>
      </c>
      <c r="G35" s="3">
        <f>SUM(G33:G34)</f>
        <v>121</v>
      </c>
    </row>
    <row r="36" spans="1:7" ht="15">
      <c r="A36" s="22" t="s">
        <v>85</v>
      </c>
      <c r="B36" s="20" t="s">
        <v>86</v>
      </c>
      <c r="C36" s="2">
        <v>1360</v>
      </c>
      <c r="D36" s="2">
        <v>1360</v>
      </c>
      <c r="E36" s="2"/>
      <c r="F36" s="2">
        <v>1360</v>
      </c>
      <c r="G36" s="2">
        <v>594</v>
      </c>
    </row>
    <row r="37" spans="1:7" ht="15" hidden="1">
      <c r="A37" s="22" t="s">
        <v>87</v>
      </c>
      <c r="B37" s="20" t="s">
        <v>88</v>
      </c>
      <c r="C37" s="2"/>
      <c r="D37" s="2"/>
      <c r="E37" s="2"/>
      <c r="F37" s="2"/>
      <c r="G37" s="2"/>
    </row>
    <row r="38" spans="1:7" ht="15" hidden="1">
      <c r="A38" s="22" t="s">
        <v>89</v>
      </c>
      <c r="B38" s="20" t="s">
        <v>90</v>
      </c>
      <c r="C38" s="2"/>
      <c r="D38" s="2"/>
      <c r="E38" s="2"/>
      <c r="F38" s="2"/>
      <c r="G38" s="2"/>
    </row>
    <row r="39" spans="1:7" ht="15">
      <c r="A39" s="22" t="s">
        <v>91</v>
      </c>
      <c r="B39" s="20" t="s">
        <v>92</v>
      </c>
      <c r="C39" s="2">
        <v>630</v>
      </c>
      <c r="D39" s="2">
        <v>743</v>
      </c>
      <c r="E39" s="2"/>
      <c r="F39" s="2">
        <v>728</v>
      </c>
      <c r="G39" s="2">
        <v>251</v>
      </c>
    </row>
    <row r="40" spans="1:7" ht="15" hidden="1">
      <c r="A40" s="30" t="s">
        <v>93</v>
      </c>
      <c r="B40" s="20" t="s">
        <v>94</v>
      </c>
      <c r="C40" s="2"/>
      <c r="D40" s="2"/>
      <c r="E40" s="2"/>
      <c r="F40" s="2"/>
      <c r="G40" s="2"/>
    </row>
    <row r="41" spans="1:7" ht="15" hidden="1">
      <c r="A41" s="25" t="s">
        <v>95</v>
      </c>
      <c r="B41" s="20" t="s">
        <v>96</v>
      </c>
      <c r="C41" s="2"/>
      <c r="D41" s="2"/>
      <c r="E41" s="2"/>
      <c r="F41" s="2"/>
      <c r="G41" s="2"/>
    </row>
    <row r="42" spans="1:7" ht="15">
      <c r="A42" s="22" t="s">
        <v>97</v>
      </c>
      <c r="B42" s="20" t="s">
        <v>98</v>
      </c>
      <c r="C42" s="2">
        <v>300</v>
      </c>
      <c r="D42" s="2">
        <v>381</v>
      </c>
      <c r="E42" s="2"/>
      <c r="F42" s="2">
        <v>396</v>
      </c>
      <c r="G42" s="2">
        <v>396</v>
      </c>
    </row>
    <row r="43" spans="1:7" ht="15">
      <c r="A43" s="26" t="s">
        <v>99</v>
      </c>
      <c r="B43" s="24" t="s">
        <v>100</v>
      </c>
      <c r="C43" s="3">
        <f>SUM(C36:C42)</f>
        <v>2290</v>
      </c>
      <c r="D43" s="3">
        <f>SUM(D36:D42)</f>
        <v>2484</v>
      </c>
      <c r="E43" s="3">
        <f>SUM(E36:E42)</f>
        <v>0</v>
      </c>
      <c r="F43" s="3">
        <f>SUM(F36:F42)</f>
        <v>2484</v>
      </c>
      <c r="G43" s="3">
        <f>SUM(G36:G42)</f>
        <v>1241</v>
      </c>
    </row>
    <row r="44" spans="1:7" ht="15" hidden="1">
      <c r="A44" s="22" t="s">
        <v>101</v>
      </c>
      <c r="B44" s="20" t="s">
        <v>102</v>
      </c>
      <c r="C44" s="2"/>
      <c r="D44" s="2"/>
      <c r="E44" s="2"/>
      <c r="F44" s="2"/>
      <c r="G44" s="2"/>
    </row>
    <row r="45" spans="1:7" ht="15" hidden="1">
      <c r="A45" s="22" t="s">
        <v>103</v>
      </c>
      <c r="B45" s="20" t="s">
        <v>104</v>
      </c>
      <c r="C45" s="2"/>
      <c r="D45" s="2"/>
      <c r="E45" s="2"/>
      <c r="F45" s="2"/>
      <c r="G45" s="2"/>
    </row>
    <row r="46" spans="1:7" ht="15" hidden="1">
      <c r="A46" s="26" t="s">
        <v>105</v>
      </c>
      <c r="B46" s="24" t="s">
        <v>106</v>
      </c>
      <c r="C46" s="3"/>
      <c r="D46" s="3"/>
      <c r="E46" s="2"/>
      <c r="F46" s="2"/>
      <c r="G46" s="3"/>
    </row>
    <row r="47" spans="1:7" ht="15">
      <c r="A47" s="22" t="s">
        <v>107</v>
      </c>
      <c r="B47" s="20" t="s">
        <v>108</v>
      </c>
      <c r="C47" s="2">
        <v>1139</v>
      </c>
      <c r="D47" s="2">
        <v>1087</v>
      </c>
      <c r="E47" s="2"/>
      <c r="F47" s="2">
        <v>1090</v>
      </c>
      <c r="G47" s="2">
        <v>415</v>
      </c>
    </row>
    <row r="48" spans="1:7" ht="15" hidden="1">
      <c r="A48" s="22" t="s">
        <v>109</v>
      </c>
      <c r="B48" s="20" t="s">
        <v>110</v>
      </c>
      <c r="C48" s="2"/>
      <c r="D48" s="2"/>
      <c r="E48" s="2"/>
      <c r="F48" s="2"/>
      <c r="G48" s="2"/>
    </row>
    <row r="49" spans="1:7" ht="15" hidden="1">
      <c r="A49" s="22" t="s">
        <v>111</v>
      </c>
      <c r="B49" s="20" t="s">
        <v>112</v>
      </c>
      <c r="C49" s="2"/>
      <c r="D49" s="2"/>
      <c r="E49" s="2"/>
      <c r="F49" s="2"/>
      <c r="G49" s="2"/>
    </row>
    <row r="50" spans="1:7" ht="15" hidden="1">
      <c r="A50" s="22" t="s">
        <v>113</v>
      </c>
      <c r="B50" s="20" t="s">
        <v>114</v>
      </c>
      <c r="C50" s="2"/>
      <c r="D50" s="2"/>
      <c r="E50" s="2"/>
      <c r="F50" s="2"/>
      <c r="G50" s="2"/>
    </row>
    <row r="51" spans="1:7" ht="15">
      <c r="A51" s="22" t="s">
        <v>115</v>
      </c>
      <c r="B51" s="20" t="s">
        <v>116</v>
      </c>
      <c r="C51" s="2">
        <v>600</v>
      </c>
      <c r="D51" s="2">
        <v>600</v>
      </c>
      <c r="E51" s="2"/>
      <c r="F51" s="2">
        <v>600</v>
      </c>
      <c r="G51" s="2">
        <v>153</v>
      </c>
    </row>
    <row r="52" spans="1:7" ht="15">
      <c r="A52" s="26" t="s">
        <v>117</v>
      </c>
      <c r="B52" s="24" t="s">
        <v>118</v>
      </c>
      <c r="C52" s="3">
        <f>SUM(C47+C48+C49+C50+C51)</f>
        <v>1739</v>
      </c>
      <c r="D52" s="3">
        <f>SUM(D47+D48+D49+D50+D51)</f>
        <v>1687</v>
      </c>
      <c r="E52" s="3">
        <f>SUM(E47+E48+E49+E50+E51)</f>
        <v>0</v>
      </c>
      <c r="F52" s="3">
        <f>SUM(F47:F51)</f>
        <v>1690</v>
      </c>
      <c r="G52" s="3">
        <f>SUM(G47+G48+G49+G50+G51)</f>
        <v>568</v>
      </c>
    </row>
    <row r="53" spans="1:7" ht="15">
      <c r="A53" s="29" t="s">
        <v>119</v>
      </c>
      <c r="B53" s="28" t="s">
        <v>120</v>
      </c>
      <c r="C53" s="3">
        <f>SUM(C32+C35+C43+C46+C52)</f>
        <v>4909</v>
      </c>
      <c r="D53" s="3">
        <f>SUM(D32+D35+D43+D46+D52)</f>
        <v>5251</v>
      </c>
      <c r="E53" s="3">
        <f>SUM(E32+E35+E43+E46+E52)</f>
        <v>0</v>
      </c>
      <c r="F53" s="3">
        <f>SUM(F32+F35+F43+F46+F52)</f>
        <v>5254</v>
      </c>
      <c r="G53" s="3">
        <f>SUM(G32+G35+G43+G46+G52)</f>
        <v>2183</v>
      </c>
    </row>
    <row r="54" spans="1:7" ht="15" hidden="1">
      <c r="A54" s="31" t="s">
        <v>121</v>
      </c>
      <c r="B54" s="20" t="s">
        <v>122</v>
      </c>
      <c r="C54" s="2"/>
      <c r="D54" s="2"/>
      <c r="E54" s="2"/>
      <c r="F54" s="2"/>
      <c r="G54" s="2"/>
    </row>
    <row r="55" spans="1:7" ht="15">
      <c r="A55" s="31" t="s">
        <v>123</v>
      </c>
      <c r="B55" s="20" t="s">
        <v>124</v>
      </c>
      <c r="C55" s="2"/>
      <c r="D55" s="2"/>
      <c r="E55" s="2"/>
      <c r="F55" s="2">
        <v>17</v>
      </c>
      <c r="G55" s="2">
        <v>17</v>
      </c>
    </row>
    <row r="56" spans="1:7" ht="15" hidden="1">
      <c r="A56" s="32" t="s">
        <v>125</v>
      </c>
      <c r="B56" s="20" t="s">
        <v>126</v>
      </c>
      <c r="C56" s="2"/>
      <c r="D56" s="2"/>
      <c r="E56" s="2"/>
      <c r="F56" s="2"/>
      <c r="G56" s="2"/>
    </row>
    <row r="57" spans="1:7" ht="25.5">
      <c r="A57" s="32" t="s">
        <v>127</v>
      </c>
      <c r="B57" s="20" t="s">
        <v>128</v>
      </c>
      <c r="C57" s="2">
        <v>5</v>
      </c>
      <c r="D57" s="2">
        <v>6</v>
      </c>
      <c r="E57" s="2"/>
      <c r="F57" s="2">
        <v>6</v>
      </c>
      <c r="G57" s="2">
        <v>6</v>
      </c>
    </row>
    <row r="58" spans="1:7" ht="15" hidden="1">
      <c r="A58" s="32" t="s">
        <v>129</v>
      </c>
      <c r="B58" s="20" t="s">
        <v>130</v>
      </c>
      <c r="C58" s="2"/>
      <c r="D58" s="2"/>
      <c r="E58" s="2"/>
      <c r="F58" s="2"/>
      <c r="G58" s="2"/>
    </row>
    <row r="59" spans="1:7" ht="15">
      <c r="A59" s="31" t="s">
        <v>131</v>
      </c>
      <c r="B59" s="20" t="s">
        <v>132</v>
      </c>
      <c r="C59" s="2"/>
      <c r="D59" s="2">
        <v>115</v>
      </c>
      <c r="E59" s="2"/>
      <c r="F59" s="2"/>
      <c r="G59" s="2">
        <v>0</v>
      </c>
    </row>
    <row r="60" spans="1:7" ht="15" hidden="1">
      <c r="A60" s="31" t="s">
        <v>133</v>
      </c>
      <c r="B60" s="20" t="s">
        <v>134</v>
      </c>
      <c r="C60" s="2"/>
      <c r="D60" s="2"/>
      <c r="E60" s="2"/>
      <c r="F60" s="2"/>
      <c r="G60" s="2"/>
    </row>
    <row r="61" spans="1:7" ht="15">
      <c r="A61" s="31" t="s">
        <v>135</v>
      </c>
      <c r="B61" s="20" t="s">
        <v>136</v>
      </c>
      <c r="C61" s="2">
        <v>310</v>
      </c>
      <c r="D61" s="2">
        <v>310</v>
      </c>
      <c r="E61" s="2"/>
      <c r="F61" s="2">
        <v>440</v>
      </c>
      <c r="G61" s="2">
        <v>345</v>
      </c>
    </row>
    <row r="62" spans="1:7" ht="15">
      <c r="A62" s="33" t="s">
        <v>137</v>
      </c>
      <c r="B62" s="28" t="s">
        <v>138</v>
      </c>
      <c r="C62" s="3">
        <f>SUM(C54:C61)</f>
        <v>315</v>
      </c>
      <c r="D62" s="3">
        <f>SUM(D54:D61)</f>
        <v>431</v>
      </c>
      <c r="E62" s="3">
        <f>SUM(E54:E61)</f>
        <v>0</v>
      </c>
      <c r="F62" s="3">
        <f>SUM(F54:F61)</f>
        <v>463</v>
      </c>
      <c r="G62" s="3">
        <f>SUM(G54:G61)</f>
        <v>368</v>
      </c>
    </row>
    <row r="63" spans="1:7" ht="15" hidden="1">
      <c r="A63" s="34" t="s">
        <v>139</v>
      </c>
      <c r="B63" s="20" t="s">
        <v>140</v>
      </c>
      <c r="C63" s="2"/>
      <c r="D63" s="2"/>
      <c r="E63" s="2"/>
      <c r="F63" s="2"/>
      <c r="G63" s="2"/>
    </row>
    <row r="64" spans="1:7" ht="15" hidden="1">
      <c r="A64" s="34" t="s">
        <v>141</v>
      </c>
      <c r="B64" s="20" t="s">
        <v>142</v>
      </c>
      <c r="C64" s="2"/>
      <c r="D64" s="2"/>
      <c r="E64" s="2"/>
      <c r="F64" s="2"/>
      <c r="G64" s="2"/>
    </row>
    <row r="65" spans="1:7" ht="25.5" hidden="1">
      <c r="A65" s="34" t="s">
        <v>143</v>
      </c>
      <c r="B65" s="20" t="s">
        <v>144</v>
      </c>
      <c r="C65" s="2"/>
      <c r="D65" s="2"/>
      <c r="E65" s="2"/>
      <c r="F65" s="2"/>
      <c r="G65" s="2"/>
    </row>
    <row r="66" spans="1:7" ht="25.5" hidden="1">
      <c r="A66" s="34" t="s">
        <v>145</v>
      </c>
      <c r="B66" s="20" t="s">
        <v>146</v>
      </c>
      <c r="C66" s="2"/>
      <c r="D66" s="2"/>
      <c r="E66" s="2"/>
      <c r="F66" s="2"/>
      <c r="G66" s="2"/>
    </row>
    <row r="67" spans="1:7" ht="25.5" hidden="1">
      <c r="A67" s="34" t="s">
        <v>147</v>
      </c>
      <c r="B67" s="20" t="s">
        <v>148</v>
      </c>
      <c r="C67" s="2"/>
      <c r="D67" s="2"/>
      <c r="E67" s="2"/>
      <c r="F67" s="2"/>
      <c r="G67" s="2"/>
    </row>
    <row r="68" spans="1:7" ht="15">
      <c r="A68" s="34" t="s">
        <v>149</v>
      </c>
      <c r="B68" s="20" t="s">
        <v>150</v>
      </c>
      <c r="C68" s="2">
        <v>248</v>
      </c>
      <c r="D68" s="2">
        <v>248</v>
      </c>
      <c r="E68" s="2"/>
      <c r="F68" s="2">
        <v>248</v>
      </c>
      <c r="G68" s="2">
        <v>175</v>
      </c>
    </row>
    <row r="69" spans="1:7" ht="25.5" hidden="1">
      <c r="A69" s="34" t="s">
        <v>151</v>
      </c>
      <c r="B69" s="20" t="s">
        <v>152</v>
      </c>
      <c r="C69" s="2"/>
      <c r="D69" s="2"/>
      <c r="E69" s="2"/>
      <c r="F69" s="2"/>
      <c r="G69" s="2"/>
    </row>
    <row r="70" spans="1:7" ht="25.5" hidden="1">
      <c r="A70" s="34" t="s">
        <v>153</v>
      </c>
      <c r="B70" s="20" t="s">
        <v>154</v>
      </c>
      <c r="C70" s="2"/>
      <c r="D70" s="2"/>
      <c r="E70" s="2"/>
      <c r="F70" s="2"/>
      <c r="G70" s="2"/>
    </row>
    <row r="71" spans="1:7" ht="15" hidden="1">
      <c r="A71" s="34" t="s">
        <v>155</v>
      </c>
      <c r="B71" s="20" t="s">
        <v>156</v>
      </c>
      <c r="C71" s="2"/>
      <c r="D71" s="2"/>
      <c r="E71" s="2"/>
      <c r="F71" s="2"/>
      <c r="G71" s="2"/>
    </row>
    <row r="72" spans="1:7" ht="15" hidden="1">
      <c r="A72" s="35" t="s">
        <v>157</v>
      </c>
      <c r="B72" s="20" t="s">
        <v>158</v>
      </c>
      <c r="C72" s="2"/>
      <c r="D72" s="2"/>
      <c r="E72" s="2"/>
      <c r="F72" s="2"/>
      <c r="G72" s="2"/>
    </row>
    <row r="73" spans="1:7" ht="15">
      <c r="A73" s="34" t="s">
        <v>159</v>
      </c>
      <c r="B73" s="20" t="s">
        <v>160</v>
      </c>
      <c r="C73" s="2">
        <v>110</v>
      </c>
      <c r="D73" s="2">
        <v>110</v>
      </c>
      <c r="E73" s="2"/>
      <c r="F73" s="2">
        <v>0</v>
      </c>
      <c r="G73" s="2">
        <v>0</v>
      </c>
    </row>
    <row r="74" spans="1:7" ht="15">
      <c r="A74" s="35" t="s">
        <v>161</v>
      </c>
      <c r="B74" s="20" t="s">
        <v>162</v>
      </c>
      <c r="C74" s="2">
        <v>36162</v>
      </c>
      <c r="D74" s="2">
        <v>15132</v>
      </c>
      <c r="E74" s="2"/>
      <c r="F74" s="2">
        <v>17484</v>
      </c>
      <c r="G74" s="2">
        <v>0</v>
      </c>
    </row>
    <row r="75" spans="1:7" ht="15">
      <c r="A75" s="35" t="s">
        <v>163</v>
      </c>
      <c r="B75" s="20" t="s">
        <v>162</v>
      </c>
      <c r="C75" s="2"/>
      <c r="D75" s="2"/>
      <c r="E75" s="2"/>
      <c r="F75" s="2"/>
      <c r="G75" s="2"/>
    </row>
    <row r="76" spans="1:7" ht="15">
      <c r="A76" s="33" t="s">
        <v>164</v>
      </c>
      <c r="B76" s="28" t="s">
        <v>165</v>
      </c>
      <c r="C76" s="3">
        <f>SUM(C63:C75)</f>
        <v>36520</v>
      </c>
      <c r="D76" s="3">
        <f>SUM(D63:D75)</f>
        <v>15490</v>
      </c>
      <c r="E76" s="3">
        <f>SUM(E63:E75)</f>
        <v>0</v>
      </c>
      <c r="F76" s="3">
        <f>SUM(F63:F75)</f>
        <v>17732</v>
      </c>
      <c r="G76" s="3">
        <f>SUM(G63:G75)</f>
        <v>175</v>
      </c>
    </row>
    <row r="77" spans="1:7" ht="15.75">
      <c r="A77" s="36" t="s">
        <v>166</v>
      </c>
      <c r="B77" s="28"/>
      <c r="C77" s="37">
        <f>SUM(C27+C28+C53+C62+C76)</f>
        <v>43405</v>
      </c>
      <c r="D77" s="37">
        <f>SUM(D27+D28+D53+D62+D76)</f>
        <v>23750</v>
      </c>
      <c r="E77" s="37">
        <f>SUM(E27+E28+E53+E62+E76)</f>
        <v>0</v>
      </c>
      <c r="F77" s="37">
        <f>SUM(F27+F28+F53+F62+F76)</f>
        <v>26566</v>
      </c>
      <c r="G77" s="37">
        <f>SUM(G27+G28+G53+G62+G76)</f>
        <v>5418</v>
      </c>
    </row>
    <row r="78" spans="1:7" ht="15" hidden="1">
      <c r="A78" s="38" t="s">
        <v>167</v>
      </c>
      <c r="B78" s="20" t="s">
        <v>168</v>
      </c>
      <c r="C78" s="2"/>
      <c r="D78" s="2"/>
      <c r="E78" s="2"/>
      <c r="F78" s="2"/>
      <c r="G78" s="2"/>
    </row>
    <row r="79" spans="1:7" ht="15">
      <c r="A79" s="38" t="s">
        <v>169</v>
      </c>
      <c r="B79" s="20" t="s">
        <v>170</v>
      </c>
      <c r="C79" s="2">
        <v>551</v>
      </c>
      <c r="D79" s="2">
        <v>601</v>
      </c>
      <c r="E79" s="2"/>
      <c r="F79" s="2">
        <v>582</v>
      </c>
      <c r="G79" s="2">
        <v>582</v>
      </c>
    </row>
    <row r="80" spans="1:7" ht="15" hidden="1">
      <c r="A80" s="38" t="s">
        <v>171</v>
      </c>
      <c r="B80" s="20" t="s">
        <v>172</v>
      </c>
      <c r="C80" s="2"/>
      <c r="D80" s="2"/>
      <c r="E80" s="2"/>
      <c r="F80" s="2"/>
      <c r="G80" s="2"/>
    </row>
    <row r="81" spans="1:7" ht="15">
      <c r="A81" s="38" t="s">
        <v>173</v>
      </c>
      <c r="B81" s="20" t="s">
        <v>174</v>
      </c>
      <c r="C81" s="2"/>
      <c r="D81" s="2">
        <v>13</v>
      </c>
      <c r="E81" s="2"/>
      <c r="F81" s="2">
        <v>13</v>
      </c>
      <c r="G81" s="2">
        <v>13</v>
      </c>
    </row>
    <row r="82" spans="1:7" ht="15" hidden="1">
      <c r="A82" s="25" t="s">
        <v>175</v>
      </c>
      <c r="B82" s="20" t="s">
        <v>176</v>
      </c>
      <c r="C82" s="2"/>
      <c r="D82" s="2"/>
      <c r="E82" s="2"/>
      <c r="F82" s="2"/>
      <c r="G82" s="2"/>
    </row>
    <row r="83" spans="1:7" ht="15" hidden="1">
      <c r="A83" s="25" t="s">
        <v>177</v>
      </c>
      <c r="B83" s="20" t="s">
        <v>178</v>
      </c>
      <c r="C83" s="2"/>
      <c r="D83" s="2"/>
      <c r="E83" s="2"/>
      <c r="F83" s="2"/>
      <c r="G83" s="2"/>
    </row>
    <row r="84" spans="1:7" ht="15">
      <c r="A84" s="25" t="s">
        <v>179</v>
      </c>
      <c r="B84" s="20" t="s">
        <v>180</v>
      </c>
      <c r="C84" s="2">
        <v>149</v>
      </c>
      <c r="D84" s="2">
        <v>179</v>
      </c>
      <c r="E84" s="2"/>
      <c r="F84" s="2">
        <v>161</v>
      </c>
      <c r="G84" s="2">
        <v>161</v>
      </c>
    </row>
    <row r="85" spans="1:7" ht="15">
      <c r="A85" s="39" t="s">
        <v>181</v>
      </c>
      <c r="B85" s="28" t="s">
        <v>182</v>
      </c>
      <c r="C85" s="3">
        <f>SUM(C78:C84)</f>
        <v>700</v>
      </c>
      <c r="D85" s="3">
        <f>SUM(D78:D84)</f>
        <v>793</v>
      </c>
      <c r="E85" s="3">
        <f>SUM(E78:E84)</f>
        <v>0</v>
      </c>
      <c r="F85" s="3">
        <f>SUM(F78:F84)</f>
        <v>756</v>
      </c>
      <c r="G85" s="3">
        <f>SUM(G78:G84)</f>
        <v>756</v>
      </c>
    </row>
    <row r="86" spans="1:7" ht="15">
      <c r="A86" s="31" t="s">
        <v>183</v>
      </c>
      <c r="B86" s="20" t="s">
        <v>184</v>
      </c>
      <c r="C86" s="2">
        <v>8181</v>
      </c>
      <c r="D86" s="2">
        <v>10485</v>
      </c>
      <c r="E86" s="2"/>
      <c r="F86" s="2">
        <v>10522</v>
      </c>
      <c r="G86" s="2">
        <v>239</v>
      </c>
    </row>
    <row r="87" spans="1:7" ht="15" hidden="1">
      <c r="A87" s="31" t="s">
        <v>185</v>
      </c>
      <c r="B87" s="20" t="s">
        <v>186</v>
      </c>
      <c r="C87" s="2"/>
      <c r="D87" s="2"/>
      <c r="E87" s="2"/>
      <c r="F87" s="2"/>
      <c r="G87" s="2"/>
    </row>
    <row r="88" spans="1:7" ht="15" hidden="1">
      <c r="A88" s="31" t="s">
        <v>187</v>
      </c>
      <c r="B88" s="20" t="s">
        <v>188</v>
      </c>
      <c r="C88" s="2"/>
      <c r="D88" s="2"/>
      <c r="E88" s="2"/>
      <c r="F88" s="2"/>
      <c r="G88" s="2">
        <f>SUM(C88:E88)</f>
        <v>0</v>
      </c>
    </row>
    <row r="89" spans="1:7" ht="15">
      <c r="A89" s="31" t="s">
        <v>189</v>
      </c>
      <c r="B89" s="20" t="s">
        <v>190</v>
      </c>
      <c r="C89" s="2">
        <v>2209</v>
      </c>
      <c r="D89" s="2">
        <v>2209</v>
      </c>
      <c r="E89" s="2"/>
      <c r="F89" s="2">
        <v>2209</v>
      </c>
      <c r="G89" s="2">
        <v>65</v>
      </c>
    </row>
    <row r="90" spans="1:7" ht="15">
      <c r="A90" s="33" t="s">
        <v>191</v>
      </c>
      <c r="B90" s="28" t="s">
        <v>192</v>
      </c>
      <c r="C90" s="3">
        <f>SUM(C86:C89)</f>
        <v>10390</v>
      </c>
      <c r="D90" s="3">
        <f>SUM(D86:D89)</f>
        <v>12694</v>
      </c>
      <c r="E90" s="3">
        <f>SUM(E86:E89)</f>
        <v>0</v>
      </c>
      <c r="F90" s="3">
        <f>SUM(F86:F89)</f>
        <v>12731</v>
      </c>
      <c r="G90" s="3">
        <f>SUM(G86:G89)</f>
        <v>304</v>
      </c>
    </row>
    <row r="91" spans="1:7" ht="25.5" hidden="1">
      <c r="A91" s="31" t="s">
        <v>193</v>
      </c>
      <c r="B91" s="20" t="s">
        <v>194</v>
      </c>
      <c r="C91" s="2"/>
      <c r="D91" s="2"/>
      <c r="E91" s="2"/>
      <c r="F91" s="2"/>
      <c r="G91" s="2"/>
    </row>
    <row r="92" spans="1:7" ht="25.5" hidden="1">
      <c r="A92" s="31" t="s">
        <v>195</v>
      </c>
      <c r="B92" s="20" t="s">
        <v>196</v>
      </c>
      <c r="C92" s="2"/>
      <c r="D92" s="2"/>
      <c r="E92" s="2"/>
      <c r="F92" s="2"/>
      <c r="G92" s="2"/>
    </row>
    <row r="93" spans="1:7" ht="25.5" hidden="1">
      <c r="A93" s="31" t="s">
        <v>197</v>
      </c>
      <c r="B93" s="20" t="s">
        <v>198</v>
      </c>
      <c r="C93" s="2"/>
      <c r="D93" s="2"/>
      <c r="E93" s="2"/>
      <c r="F93" s="2"/>
      <c r="G93" s="2"/>
    </row>
    <row r="94" spans="1:7" ht="25.5" hidden="1">
      <c r="A94" s="31" t="s">
        <v>199</v>
      </c>
      <c r="B94" s="20" t="s">
        <v>200</v>
      </c>
      <c r="C94" s="2"/>
      <c r="D94" s="2"/>
      <c r="E94" s="2"/>
      <c r="F94" s="2"/>
      <c r="G94" s="2"/>
    </row>
    <row r="95" spans="1:7" ht="25.5" hidden="1">
      <c r="A95" s="31" t="s">
        <v>201</v>
      </c>
      <c r="B95" s="20" t="s">
        <v>202</v>
      </c>
      <c r="C95" s="2"/>
      <c r="D95" s="2"/>
      <c r="E95" s="2"/>
      <c r="F95" s="2"/>
      <c r="G95" s="2"/>
    </row>
    <row r="96" spans="1:7" ht="25.5" hidden="1">
      <c r="A96" s="31" t="s">
        <v>203</v>
      </c>
      <c r="B96" s="20" t="s">
        <v>204</v>
      </c>
      <c r="C96" s="2"/>
      <c r="D96" s="2"/>
      <c r="E96" s="2"/>
      <c r="F96" s="2"/>
      <c r="G96" s="2"/>
    </row>
    <row r="97" spans="1:7" ht="15">
      <c r="A97" s="31" t="s">
        <v>205</v>
      </c>
      <c r="B97" s="20" t="s">
        <v>206</v>
      </c>
      <c r="C97" s="2">
        <v>200</v>
      </c>
      <c r="D97" s="2">
        <v>200</v>
      </c>
      <c r="E97" s="2"/>
      <c r="F97" s="2">
        <v>200</v>
      </c>
      <c r="G97" s="2">
        <v>0</v>
      </c>
    </row>
    <row r="98" spans="1:7" ht="25.5" hidden="1">
      <c r="A98" s="31" t="s">
        <v>207</v>
      </c>
      <c r="B98" s="20" t="s">
        <v>208</v>
      </c>
      <c r="C98" s="2"/>
      <c r="D98" s="2"/>
      <c r="E98" s="2"/>
      <c r="F98" s="2"/>
      <c r="G98" s="2"/>
    </row>
    <row r="99" spans="1:7" ht="15">
      <c r="A99" s="33" t="s">
        <v>209</v>
      </c>
      <c r="B99" s="28" t="s">
        <v>210</v>
      </c>
      <c r="C99" s="3">
        <f>SUM(C91:C98)</f>
        <v>200</v>
      </c>
      <c r="D99" s="3">
        <f>SUM(D91:D98)</f>
        <v>200</v>
      </c>
      <c r="E99" s="3">
        <f>SUM(E91:E98)</f>
        <v>0</v>
      </c>
      <c r="F99" s="3">
        <f>SUM(F91:F98)</f>
        <v>200</v>
      </c>
      <c r="G99" s="3">
        <f>SUM(G91:G98)</f>
        <v>0</v>
      </c>
    </row>
    <row r="100" spans="1:7" ht="15.75">
      <c r="A100" s="36" t="s">
        <v>211</v>
      </c>
      <c r="B100" s="28"/>
      <c r="C100" s="37">
        <f>SUM(C99,C90,C85)</f>
        <v>11290</v>
      </c>
      <c r="D100" s="37">
        <f>SUM(D99,D90,D85)</f>
        <v>13687</v>
      </c>
      <c r="E100" s="37">
        <f>SUM(E99,E90,E85)</f>
        <v>0</v>
      </c>
      <c r="F100" s="37">
        <f>SUM(F85+F90+F99)</f>
        <v>13687</v>
      </c>
      <c r="G100" s="37">
        <f>SUM(G99,G90,G85)</f>
        <v>1060</v>
      </c>
    </row>
    <row r="101" spans="1:8" ht="15.75">
      <c r="A101" s="40" t="s">
        <v>212</v>
      </c>
      <c r="B101" s="41" t="s">
        <v>213</v>
      </c>
      <c r="C101" s="3">
        <f>SUM(C77+C100)</f>
        <v>54695</v>
      </c>
      <c r="D101" s="3">
        <f>SUM(D77+D100)</f>
        <v>37437</v>
      </c>
      <c r="E101" s="3">
        <f>SUM(E77+E100)</f>
        <v>0</v>
      </c>
      <c r="F101" s="3">
        <f>SUM(F77+F100)</f>
        <v>40253</v>
      </c>
      <c r="G101" s="3">
        <f>SUM(G77+G100)</f>
        <v>6478</v>
      </c>
      <c r="H101" s="42"/>
    </row>
    <row r="102" spans="1:7" ht="15" hidden="1">
      <c r="A102" s="31" t="s">
        <v>214</v>
      </c>
      <c r="B102" s="22" t="s">
        <v>215</v>
      </c>
      <c r="C102" s="43"/>
      <c r="D102" s="43"/>
      <c r="E102" s="31"/>
      <c r="F102" s="31"/>
      <c r="G102" s="31"/>
    </row>
    <row r="103" spans="1:7" ht="25.5" hidden="1">
      <c r="A103" s="31" t="s">
        <v>216</v>
      </c>
      <c r="B103" s="22" t="s">
        <v>217</v>
      </c>
      <c r="C103" s="43"/>
      <c r="D103" s="43"/>
      <c r="E103" s="31"/>
      <c r="F103" s="31"/>
      <c r="G103" s="31"/>
    </row>
    <row r="104" spans="1:7" ht="15" hidden="1">
      <c r="A104" s="31" t="s">
        <v>218</v>
      </c>
      <c r="B104" s="22" t="s">
        <v>219</v>
      </c>
      <c r="C104" s="43"/>
      <c r="D104" s="43"/>
      <c r="E104" s="31"/>
      <c r="F104" s="31"/>
      <c r="G104" s="44"/>
    </row>
    <row r="105" spans="1:7" ht="15" hidden="1">
      <c r="A105" s="45" t="s">
        <v>220</v>
      </c>
      <c r="B105" s="26" t="s">
        <v>221</v>
      </c>
      <c r="C105" s="44"/>
      <c r="D105" s="44"/>
      <c r="E105" s="45"/>
      <c r="F105" s="45"/>
      <c r="G105" s="44"/>
    </row>
    <row r="106" spans="1:7" ht="15">
      <c r="A106" s="45"/>
      <c r="B106" s="26"/>
      <c r="C106" s="44"/>
      <c r="D106" s="44"/>
      <c r="E106" s="45"/>
      <c r="F106" s="45"/>
      <c r="G106" s="44"/>
    </row>
    <row r="107" spans="1:7" ht="38.25">
      <c r="A107" s="14" t="s">
        <v>28</v>
      </c>
      <c r="B107" s="15" t="s">
        <v>29</v>
      </c>
      <c r="C107" s="16" t="s">
        <v>23</v>
      </c>
      <c r="D107" s="16" t="s">
        <v>24</v>
      </c>
      <c r="E107" s="16" t="s">
        <v>30</v>
      </c>
      <c r="F107" s="16" t="s">
        <v>446</v>
      </c>
      <c r="G107" s="17" t="s">
        <v>25</v>
      </c>
    </row>
    <row r="108" spans="1:7" ht="15">
      <c r="A108" s="46" t="s">
        <v>222</v>
      </c>
      <c r="B108" s="22" t="s">
        <v>223</v>
      </c>
      <c r="C108" s="47"/>
      <c r="D108" s="35">
        <v>18005</v>
      </c>
      <c r="E108" s="46"/>
      <c r="F108" s="46">
        <v>18005</v>
      </c>
      <c r="G108" s="47">
        <v>18005</v>
      </c>
    </row>
    <row r="109" spans="1:7" ht="15" hidden="1">
      <c r="A109" s="46" t="s">
        <v>224</v>
      </c>
      <c r="B109" s="22" t="s">
        <v>225</v>
      </c>
      <c r="C109" s="47"/>
      <c r="D109" s="35"/>
      <c r="E109" s="46"/>
      <c r="F109" s="46"/>
      <c r="G109" s="47"/>
    </row>
    <row r="110" spans="1:7" ht="15" hidden="1">
      <c r="A110" s="31" t="s">
        <v>226</v>
      </c>
      <c r="B110" s="22" t="s">
        <v>227</v>
      </c>
      <c r="C110" s="43"/>
      <c r="D110" s="34"/>
      <c r="E110" s="31"/>
      <c r="F110" s="31"/>
      <c r="G110" s="43"/>
    </row>
    <row r="111" spans="1:7" ht="15" hidden="1">
      <c r="A111" s="31" t="s">
        <v>228</v>
      </c>
      <c r="B111" s="22" t="s">
        <v>229</v>
      </c>
      <c r="C111" s="43"/>
      <c r="D111" s="34"/>
      <c r="E111" s="31"/>
      <c r="F111" s="31"/>
      <c r="G111" s="43"/>
    </row>
    <row r="112" spans="1:7" ht="15">
      <c r="A112" s="48" t="s">
        <v>230</v>
      </c>
      <c r="B112" s="26" t="s">
        <v>231</v>
      </c>
      <c r="C112" s="49"/>
      <c r="D112" s="50">
        <f>SUM(D108:D111)</f>
        <v>18005</v>
      </c>
      <c r="E112" s="50">
        <f>SUM(E108:E111)</f>
        <v>0</v>
      </c>
      <c r="F112" s="50">
        <f>SUM(F102:F111)</f>
        <v>18005</v>
      </c>
      <c r="G112" s="50">
        <f>SUM(G108:G111)</f>
        <v>18005</v>
      </c>
    </row>
    <row r="113" spans="1:7" ht="15" hidden="1">
      <c r="A113" s="46" t="s">
        <v>232</v>
      </c>
      <c r="B113" s="22" t="s">
        <v>233</v>
      </c>
      <c r="C113" s="47"/>
      <c r="D113" s="35"/>
      <c r="E113" s="46"/>
      <c r="F113" s="46"/>
      <c r="G113" s="47"/>
    </row>
    <row r="114" spans="1:7" ht="15">
      <c r="A114" s="46" t="s">
        <v>234</v>
      </c>
      <c r="B114" s="22" t="s">
        <v>235</v>
      </c>
      <c r="C114" s="47">
        <v>344</v>
      </c>
      <c r="D114" s="35">
        <v>344</v>
      </c>
      <c r="E114" s="46"/>
      <c r="F114" s="46">
        <v>344</v>
      </c>
      <c r="G114" s="47">
        <v>344</v>
      </c>
    </row>
    <row r="115" spans="1:7" ht="15" hidden="1">
      <c r="A115" s="48" t="s">
        <v>236</v>
      </c>
      <c r="B115" s="26" t="s">
        <v>237</v>
      </c>
      <c r="C115" s="49"/>
      <c r="D115" s="35"/>
      <c r="E115" s="46"/>
      <c r="F115" s="46"/>
      <c r="G115" s="47"/>
    </row>
    <row r="116" spans="1:7" ht="15" hidden="1">
      <c r="A116" s="46" t="s">
        <v>238</v>
      </c>
      <c r="B116" s="22" t="s">
        <v>239</v>
      </c>
      <c r="C116" s="47"/>
      <c r="D116" s="35"/>
      <c r="E116" s="46"/>
      <c r="F116" s="46"/>
      <c r="G116" s="47"/>
    </row>
    <row r="117" spans="1:7" ht="15" hidden="1">
      <c r="A117" s="46" t="s">
        <v>240</v>
      </c>
      <c r="B117" s="22" t="s">
        <v>241</v>
      </c>
      <c r="C117" s="47"/>
      <c r="D117" s="35"/>
      <c r="E117" s="46"/>
      <c r="F117" s="46"/>
      <c r="G117" s="47"/>
    </row>
    <row r="118" spans="1:7" ht="15" hidden="1">
      <c r="A118" s="46" t="s">
        <v>242</v>
      </c>
      <c r="B118" s="22" t="s">
        <v>243</v>
      </c>
      <c r="C118" s="47"/>
      <c r="D118" s="35"/>
      <c r="E118" s="46"/>
      <c r="F118" s="46"/>
      <c r="G118" s="47"/>
    </row>
    <row r="119" spans="1:7" ht="15">
      <c r="A119" s="51" t="s">
        <v>244</v>
      </c>
      <c r="B119" s="29" t="s">
        <v>245</v>
      </c>
      <c r="C119" s="49">
        <f>SUM(C105+C112+C113+C114+C115+C116+C117+C118)</f>
        <v>344</v>
      </c>
      <c r="D119" s="49">
        <f>SUM(D105+D112+D113+D114+D115+D116+D117+D118)</f>
        <v>18349</v>
      </c>
      <c r="E119" s="49">
        <f>SUM(E105+E112+E113+E114+E115+E116+E117+E118)</f>
        <v>0</v>
      </c>
      <c r="F119" s="49">
        <f>SUM(F112+F113+F114+F115++F116++F117+F118)</f>
        <v>18349</v>
      </c>
      <c r="G119" s="49">
        <f>SUM(G105+G112+G113+G114+G115+G116+G117+G118)</f>
        <v>18349</v>
      </c>
    </row>
    <row r="120" spans="1:7" ht="15" hidden="1">
      <c r="A120" s="46" t="s">
        <v>246</v>
      </c>
      <c r="B120" s="22" t="s">
        <v>247</v>
      </c>
      <c r="C120" s="47"/>
      <c r="D120" s="35"/>
      <c r="E120" s="46"/>
      <c r="F120" s="46"/>
      <c r="G120" s="47"/>
    </row>
    <row r="121" spans="1:7" ht="15" hidden="1">
      <c r="A121" s="31" t="s">
        <v>248</v>
      </c>
      <c r="B121" s="22" t="s">
        <v>249</v>
      </c>
      <c r="C121" s="43"/>
      <c r="D121" s="34"/>
      <c r="E121" s="31"/>
      <c r="F121" s="31"/>
      <c r="G121" s="43"/>
    </row>
    <row r="122" spans="1:7" ht="15" hidden="1">
      <c r="A122" s="46" t="s">
        <v>250</v>
      </c>
      <c r="B122" s="22" t="s">
        <v>251</v>
      </c>
      <c r="C122" s="47"/>
      <c r="D122" s="35"/>
      <c r="E122" s="46"/>
      <c r="F122" s="46"/>
      <c r="G122" s="47"/>
    </row>
    <row r="123" spans="1:7" ht="15" hidden="1">
      <c r="A123" s="46" t="s">
        <v>252</v>
      </c>
      <c r="B123" s="22" t="s">
        <v>253</v>
      </c>
      <c r="C123" s="47"/>
      <c r="D123" s="35"/>
      <c r="E123" s="46"/>
      <c r="F123" s="46"/>
      <c r="G123" s="47"/>
    </row>
    <row r="124" spans="1:7" ht="15" hidden="1">
      <c r="A124" s="51" t="s">
        <v>254</v>
      </c>
      <c r="B124" s="29" t="s">
        <v>255</v>
      </c>
      <c r="C124" s="49"/>
      <c r="D124" s="50"/>
      <c r="E124" s="48"/>
      <c r="F124" s="48"/>
      <c r="G124" s="49"/>
    </row>
    <row r="125" spans="1:7" ht="15" hidden="1">
      <c r="A125" s="31" t="s">
        <v>256</v>
      </c>
      <c r="B125" s="22" t="s">
        <v>257</v>
      </c>
      <c r="C125" s="43"/>
      <c r="D125" s="34"/>
      <c r="E125" s="31"/>
      <c r="F125" s="31"/>
      <c r="G125" s="43"/>
    </row>
    <row r="126" spans="1:7" ht="15.75">
      <c r="A126" s="52" t="s">
        <v>258</v>
      </c>
      <c r="B126" s="53" t="s">
        <v>259</v>
      </c>
      <c r="C126" s="49">
        <f>SUM(C119:C125)</f>
        <v>344</v>
      </c>
      <c r="D126" s="49">
        <f>SUM(D119:D125)</f>
        <v>18349</v>
      </c>
      <c r="E126" s="49">
        <f>SUM(E119:E125)</f>
        <v>0</v>
      </c>
      <c r="F126" s="49">
        <f>SUM(F119+F124+F125)</f>
        <v>18349</v>
      </c>
      <c r="G126" s="49">
        <f>SUM(G119:G125)</f>
        <v>18349</v>
      </c>
    </row>
    <row r="127" spans="1:7" ht="15.75">
      <c r="A127" s="54" t="s">
        <v>11</v>
      </c>
      <c r="B127" s="55"/>
      <c r="C127" s="3">
        <f>SUM(C101+C126)</f>
        <v>55039</v>
      </c>
      <c r="D127" s="3">
        <f>SUM(D101+D126)</f>
        <v>55786</v>
      </c>
      <c r="E127" s="3">
        <f>SUM(E101)</f>
        <v>0</v>
      </c>
      <c r="F127" s="3">
        <f>SUM(F77+F100+F126)</f>
        <v>58602</v>
      </c>
      <c r="G127" s="3">
        <f>SUM(G77+G100+G126)</f>
        <v>24827</v>
      </c>
    </row>
  </sheetData>
  <sheetProtection/>
  <mergeCells count="4">
    <mergeCell ref="A1:G1"/>
    <mergeCell ref="A2:G2"/>
    <mergeCell ref="A4:G4"/>
    <mergeCell ref="A5:G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46.140625" style="0" customWidth="1"/>
    <col min="3" max="3" width="10.7109375" style="0" customWidth="1"/>
    <col min="4" max="4" width="12.57421875" style="0" customWidth="1"/>
    <col min="5" max="5" width="13.8515625" style="0" hidden="1" customWidth="1"/>
    <col min="6" max="6" width="13.8515625" style="0" customWidth="1"/>
    <col min="7" max="7" width="10.8515625" style="0" customWidth="1"/>
  </cols>
  <sheetData>
    <row r="1" spans="1:7" ht="15.75">
      <c r="A1" s="93" t="s">
        <v>452</v>
      </c>
      <c r="B1" s="94"/>
      <c r="C1" s="94"/>
      <c r="D1" s="94"/>
      <c r="E1" s="94"/>
      <c r="F1" s="94"/>
      <c r="G1" s="95"/>
    </row>
    <row r="2" spans="1:7" ht="15.75">
      <c r="A2" s="93" t="s">
        <v>260</v>
      </c>
      <c r="B2" s="94"/>
      <c r="C2" s="94"/>
      <c r="D2" s="94"/>
      <c r="E2" s="94"/>
      <c r="F2" s="94"/>
      <c r="G2" s="95"/>
    </row>
    <row r="3" spans="1:7" ht="15.75">
      <c r="A3" s="78"/>
      <c r="B3" s="79"/>
      <c r="C3" s="79"/>
      <c r="D3" s="79"/>
      <c r="E3" s="79"/>
      <c r="F3" s="79"/>
      <c r="G3" s="80"/>
    </row>
    <row r="4" spans="1:7" ht="15.75">
      <c r="A4" s="78"/>
      <c r="B4" s="79"/>
      <c r="C4" s="79"/>
      <c r="D4" s="79"/>
      <c r="E4" s="79"/>
      <c r="F4" s="79"/>
      <c r="G4" s="86" t="s">
        <v>459</v>
      </c>
    </row>
    <row r="5" spans="1:7" ht="39">
      <c r="A5" s="14" t="s">
        <v>28</v>
      </c>
      <c r="B5" s="15" t="s">
        <v>261</v>
      </c>
      <c r="C5" s="64" t="s">
        <v>23</v>
      </c>
      <c r="D5" s="64" t="s">
        <v>24</v>
      </c>
      <c r="E5" s="64" t="s">
        <v>30</v>
      </c>
      <c r="F5" s="64" t="s">
        <v>446</v>
      </c>
      <c r="G5" s="15" t="s">
        <v>25</v>
      </c>
    </row>
    <row r="6" spans="1:7" ht="25.5">
      <c r="A6" s="21" t="s">
        <v>262</v>
      </c>
      <c r="B6" s="25" t="s">
        <v>263</v>
      </c>
      <c r="C6" s="2">
        <v>6831</v>
      </c>
      <c r="D6" s="2">
        <v>6831</v>
      </c>
      <c r="E6" s="2"/>
      <c r="F6" s="2">
        <v>6831</v>
      </c>
      <c r="G6" s="2">
        <v>5192</v>
      </c>
    </row>
    <row r="7" spans="1:7" ht="25.5" hidden="1">
      <c r="A7" s="22" t="s">
        <v>264</v>
      </c>
      <c r="B7" s="25" t="s">
        <v>265</v>
      </c>
      <c r="C7" s="2"/>
      <c r="D7" s="2"/>
      <c r="E7" s="2"/>
      <c r="F7" s="2"/>
      <c r="G7" s="2"/>
    </row>
    <row r="8" spans="1:7" ht="25.5">
      <c r="A8" s="22" t="s">
        <v>266</v>
      </c>
      <c r="B8" s="25" t="s">
        <v>267</v>
      </c>
      <c r="C8" s="2">
        <v>563</v>
      </c>
      <c r="D8" s="2">
        <v>616</v>
      </c>
      <c r="E8" s="2"/>
      <c r="F8" s="2">
        <v>634</v>
      </c>
      <c r="G8" s="2">
        <v>508</v>
      </c>
    </row>
    <row r="9" spans="1:7" ht="25.5">
      <c r="A9" s="22" t="s">
        <v>268</v>
      </c>
      <c r="B9" s="25" t="s">
        <v>269</v>
      </c>
      <c r="C9" s="2">
        <v>1200</v>
      </c>
      <c r="D9" s="2">
        <v>1200</v>
      </c>
      <c r="E9" s="2"/>
      <c r="F9" s="2">
        <v>1200</v>
      </c>
      <c r="G9" s="2">
        <v>912</v>
      </c>
    </row>
    <row r="10" spans="1:7" ht="15" hidden="1">
      <c r="A10" s="22" t="s">
        <v>270</v>
      </c>
      <c r="B10" s="25" t="s">
        <v>271</v>
      </c>
      <c r="C10" s="2"/>
      <c r="D10" s="2"/>
      <c r="E10" s="2"/>
      <c r="F10" s="2"/>
      <c r="G10" s="2"/>
    </row>
    <row r="11" spans="1:7" ht="15" hidden="1">
      <c r="A11" s="22" t="s">
        <v>272</v>
      </c>
      <c r="B11" s="25" t="s">
        <v>273</v>
      </c>
      <c r="C11" s="2"/>
      <c r="D11" s="2"/>
      <c r="E11" s="2"/>
      <c r="F11" s="2"/>
      <c r="G11" s="2"/>
    </row>
    <row r="12" spans="1:7" ht="15">
      <c r="A12" s="26" t="s">
        <v>274</v>
      </c>
      <c r="B12" s="57" t="s">
        <v>275</v>
      </c>
      <c r="C12" s="3">
        <f>SUM(C6:C11)</f>
        <v>8594</v>
      </c>
      <c r="D12" s="3">
        <f>SUM(D6:D11)</f>
        <v>8647</v>
      </c>
      <c r="E12" s="3">
        <f>SUM(E6:E11)</f>
        <v>0</v>
      </c>
      <c r="F12" s="3">
        <f>SUM(F6:F11)</f>
        <v>8665</v>
      </c>
      <c r="G12" s="3">
        <f>SUM(G6:G11)</f>
        <v>6612</v>
      </c>
    </row>
    <row r="13" spans="1:7" ht="15" hidden="1">
      <c r="A13" s="22" t="s">
        <v>276</v>
      </c>
      <c r="B13" s="25" t="s">
        <v>277</v>
      </c>
      <c r="C13" s="2"/>
      <c r="D13" s="2"/>
      <c r="E13" s="2"/>
      <c r="F13" s="2"/>
      <c r="G13" s="2"/>
    </row>
    <row r="14" spans="1:7" ht="25.5" hidden="1">
      <c r="A14" s="22" t="s">
        <v>278</v>
      </c>
      <c r="B14" s="25" t="s">
        <v>279</v>
      </c>
      <c r="C14" s="2"/>
      <c r="D14" s="2"/>
      <c r="E14" s="2"/>
      <c r="F14" s="2"/>
      <c r="G14" s="2"/>
    </row>
    <row r="15" spans="1:7" ht="25.5" hidden="1">
      <c r="A15" s="22" t="s">
        <v>280</v>
      </c>
      <c r="B15" s="25" t="s">
        <v>281</v>
      </c>
      <c r="C15" s="2"/>
      <c r="D15" s="2"/>
      <c r="E15" s="2"/>
      <c r="F15" s="2"/>
      <c r="G15" s="2"/>
    </row>
    <row r="16" spans="1:7" ht="25.5" hidden="1">
      <c r="A16" s="22" t="s">
        <v>282</v>
      </c>
      <c r="B16" s="25" t="s">
        <v>283</v>
      </c>
      <c r="C16" s="2"/>
      <c r="D16" s="2"/>
      <c r="E16" s="2"/>
      <c r="F16" s="2"/>
      <c r="G16" s="2"/>
    </row>
    <row r="17" spans="1:7" ht="25.5">
      <c r="A17" s="22" t="s">
        <v>284</v>
      </c>
      <c r="B17" s="25" t="s">
        <v>285</v>
      </c>
      <c r="C17" s="2"/>
      <c r="D17" s="2">
        <v>694</v>
      </c>
      <c r="E17" s="2"/>
      <c r="F17" s="2">
        <v>1169</v>
      </c>
      <c r="G17" s="2">
        <v>1245</v>
      </c>
    </row>
    <row r="18" spans="1:8" ht="28.5">
      <c r="A18" s="29" t="s">
        <v>286</v>
      </c>
      <c r="B18" s="39" t="s">
        <v>287</v>
      </c>
      <c r="C18" s="3">
        <f>SUM(C12:C17)</f>
        <v>8594</v>
      </c>
      <c r="D18" s="3">
        <f>SUM(D12:D17)</f>
        <v>9341</v>
      </c>
      <c r="E18" s="3">
        <f>SUM(E12:E17)</f>
        <v>0</v>
      </c>
      <c r="F18" s="3">
        <f>SUM(F12+F13+F14+F15+F16+F17)</f>
        <v>9834</v>
      </c>
      <c r="G18" s="3">
        <f>SUM(G12:G17)</f>
        <v>7857</v>
      </c>
      <c r="H18" s="42"/>
    </row>
    <row r="19" spans="1:7" ht="15" hidden="1">
      <c r="A19" s="22" t="s">
        <v>288</v>
      </c>
      <c r="B19" s="25" t="s">
        <v>289</v>
      </c>
      <c r="C19" s="2"/>
      <c r="D19" s="2"/>
      <c r="E19" s="2"/>
      <c r="F19" s="2"/>
      <c r="G19" s="2"/>
    </row>
    <row r="20" spans="1:7" ht="25.5" hidden="1">
      <c r="A20" s="22" t="s">
        <v>290</v>
      </c>
      <c r="B20" s="25" t="s">
        <v>291</v>
      </c>
      <c r="C20" s="2"/>
      <c r="D20" s="2"/>
      <c r="E20" s="2"/>
      <c r="F20" s="2"/>
      <c r="G20" s="2"/>
    </row>
    <row r="21" spans="1:7" ht="25.5" hidden="1">
      <c r="A21" s="22" t="s">
        <v>292</v>
      </c>
      <c r="B21" s="25" t="s">
        <v>293</v>
      </c>
      <c r="C21" s="2"/>
      <c r="D21" s="2"/>
      <c r="E21" s="2"/>
      <c r="F21" s="2"/>
      <c r="G21" s="2"/>
    </row>
    <row r="22" spans="1:7" ht="25.5" hidden="1">
      <c r="A22" s="22" t="s">
        <v>294</v>
      </c>
      <c r="B22" s="25" t="s">
        <v>295</v>
      </c>
      <c r="C22" s="2"/>
      <c r="D22" s="2"/>
      <c r="E22" s="2"/>
      <c r="F22" s="2"/>
      <c r="G22" s="2"/>
    </row>
    <row r="23" spans="1:7" ht="25.5">
      <c r="A23" s="22" t="s">
        <v>296</v>
      </c>
      <c r="B23" s="25" t="s">
        <v>297</v>
      </c>
      <c r="C23" s="2">
        <v>1589</v>
      </c>
      <c r="D23" s="2">
        <v>1589</v>
      </c>
      <c r="E23" s="2"/>
      <c r="F23" s="2">
        <v>1589</v>
      </c>
      <c r="G23" s="2">
        <v>1533</v>
      </c>
    </row>
    <row r="24" spans="1:7" ht="28.5">
      <c r="A24" s="29" t="s">
        <v>298</v>
      </c>
      <c r="B24" s="39" t="s">
        <v>299</v>
      </c>
      <c r="C24" s="3">
        <f>SUM(C23)</f>
        <v>1589</v>
      </c>
      <c r="D24" s="3">
        <f>SUM(D23)</f>
        <v>1589</v>
      </c>
      <c r="E24" s="3">
        <f>SUM(E23)</f>
        <v>0</v>
      </c>
      <c r="F24" s="3">
        <f>SUM(F19:F23)</f>
        <v>1589</v>
      </c>
      <c r="G24" s="3">
        <f>SUM(G23)</f>
        <v>1533</v>
      </c>
    </row>
    <row r="25" spans="1:7" ht="15" hidden="1">
      <c r="A25" s="22" t="s">
        <v>300</v>
      </c>
      <c r="B25" s="25" t="s">
        <v>301</v>
      </c>
      <c r="C25" s="2"/>
      <c r="D25" s="2"/>
      <c r="E25" s="2"/>
      <c r="F25" s="2"/>
      <c r="G25" s="2"/>
    </row>
    <row r="26" spans="1:7" ht="15" hidden="1">
      <c r="A26" s="22" t="s">
        <v>302</v>
      </c>
      <c r="B26" s="25" t="s">
        <v>303</v>
      </c>
      <c r="C26" s="2"/>
      <c r="D26" s="2"/>
      <c r="E26" s="2"/>
      <c r="F26" s="2"/>
      <c r="G26" s="2"/>
    </row>
    <row r="27" spans="1:7" ht="15" hidden="1">
      <c r="A27" s="26" t="s">
        <v>304</v>
      </c>
      <c r="B27" s="57" t="s">
        <v>305</v>
      </c>
      <c r="C27" s="3"/>
      <c r="D27" s="3"/>
      <c r="E27" s="3"/>
      <c r="F27" s="3"/>
      <c r="G27" s="3"/>
    </row>
    <row r="28" spans="1:7" ht="15" hidden="1">
      <c r="A28" s="22" t="s">
        <v>306</v>
      </c>
      <c r="B28" s="25" t="s">
        <v>307</v>
      </c>
      <c r="C28" s="2"/>
      <c r="D28" s="2"/>
      <c r="E28" s="2"/>
      <c r="F28" s="2"/>
      <c r="G28" s="2"/>
    </row>
    <row r="29" spans="1:7" ht="15" hidden="1">
      <c r="A29" s="22" t="s">
        <v>308</v>
      </c>
      <c r="B29" s="25" t="s">
        <v>309</v>
      </c>
      <c r="C29" s="2"/>
      <c r="D29" s="2"/>
      <c r="E29" s="2"/>
      <c r="F29" s="2"/>
      <c r="G29" s="2"/>
    </row>
    <row r="30" spans="1:7" ht="15">
      <c r="A30" s="22" t="s">
        <v>310</v>
      </c>
      <c r="B30" s="25" t="s">
        <v>311</v>
      </c>
      <c r="C30" s="2">
        <v>430</v>
      </c>
      <c r="D30" s="2">
        <v>430</v>
      </c>
      <c r="E30" s="2"/>
      <c r="F30" s="2">
        <v>430</v>
      </c>
      <c r="G30" s="2">
        <v>220</v>
      </c>
    </row>
    <row r="31" spans="1:7" ht="15" hidden="1">
      <c r="A31" s="22" t="s">
        <v>312</v>
      </c>
      <c r="B31" s="25" t="s">
        <v>313</v>
      </c>
      <c r="C31" s="2">
        <v>0</v>
      </c>
      <c r="D31" s="2"/>
      <c r="E31" s="2"/>
      <c r="F31" s="2"/>
      <c r="G31" s="2"/>
    </row>
    <row r="32" spans="1:7" ht="15" hidden="1">
      <c r="A32" s="22" t="s">
        <v>314</v>
      </c>
      <c r="B32" s="25" t="s">
        <v>315</v>
      </c>
      <c r="C32" s="2"/>
      <c r="D32" s="2"/>
      <c r="E32" s="2"/>
      <c r="F32" s="2"/>
      <c r="G32" s="2"/>
    </row>
    <row r="33" spans="1:7" ht="15" hidden="1">
      <c r="A33" s="22" t="s">
        <v>316</v>
      </c>
      <c r="B33" s="25" t="s">
        <v>317</v>
      </c>
      <c r="C33" s="2"/>
      <c r="D33" s="2"/>
      <c r="E33" s="2"/>
      <c r="F33" s="2"/>
      <c r="G33" s="2"/>
    </row>
    <row r="34" spans="1:7" ht="15">
      <c r="A34" s="22" t="s">
        <v>318</v>
      </c>
      <c r="B34" s="25" t="s">
        <v>319</v>
      </c>
      <c r="C34" s="2">
        <v>600</v>
      </c>
      <c r="D34" s="2">
        <v>600</v>
      </c>
      <c r="E34" s="2"/>
      <c r="F34" s="2">
        <v>600</v>
      </c>
      <c r="G34" s="2">
        <v>325</v>
      </c>
    </row>
    <row r="35" spans="1:7" ht="15" hidden="1">
      <c r="A35" s="22" t="s">
        <v>320</v>
      </c>
      <c r="B35" s="25" t="s">
        <v>321</v>
      </c>
      <c r="C35" s="2"/>
      <c r="D35" s="2"/>
      <c r="E35" s="2"/>
      <c r="F35" s="2"/>
      <c r="G35" s="2"/>
    </row>
    <row r="36" spans="1:7" ht="15">
      <c r="A36" s="26" t="s">
        <v>322</v>
      </c>
      <c r="B36" s="57" t="s">
        <v>323</v>
      </c>
      <c r="C36" s="3">
        <f>SUM(C34:C35)</f>
        <v>600</v>
      </c>
      <c r="D36" s="3">
        <f>SUM(D34:D35)</f>
        <v>600</v>
      </c>
      <c r="E36" s="3">
        <f>SUM(E34:E35)</f>
        <v>0</v>
      </c>
      <c r="F36" s="3">
        <f>SUM(F31:F35)</f>
        <v>600</v>
      </c>
      <c r="G36" s="3">
        <f>SUM(G34:G35)</f>
        <v>325</v>
      </c>
    </row>
    <row r="37" spans="1:7" ht="15">
      <c r="A37" s="22" t="s">
        <v>324</v>
      </c>
      <c r="B37" s="25" t="s">
        <v>325</v>
      </c>
      <c r="C37" s="2"/>
      <c r="D37" s="2"/>
      <c r="E37" s="2"/>
      <c r="F37" s="2"/>
      <c r="G37" s="2">
        <v>2</v>
      </c>
    </row>
    <row r="38" spans="1:7" ht="15">
      <c r="A38" s="29" t="s">
        <v>326</v>
      </c>
      <c r="B38" s="39" t="s">
        <v>327</v>
      </c>
      <c r="C38" s="3">
        <f>SUM(C27+C28+C29+C30+C36+C37)</f>
        <v>1030</v>
      </c>
      <c r="D38" s="3">
        <f>SUM(D27+D28+D29+D30+D36+D37)</f>
        <v>1030</v>
      </c>
      <c r="E38" s="3">
        <f>SUM(E27+E28+E29+E30+E36+E37)</f>
        <v>0</v>
      </c>
      <c r="F38" s="3">
        <f>SUM(F28+F29+F30+F36+F37)</f>
        <v>1030</v>
      </c>
      <c r="G38" s="3">
        <f>SUM(G27+G28+G29+G30+G36+G37)</f>
        <v>547</v>
      </c>
    </row>
    <row r="39" spans="1:7" ht="15" hidden="1">
      <c r="A39" s="31" t="s">
        <v>328</v>
      </c>
      <c r="B39" s="25" t="s">
        <v>329</v>
      </c>
      <c r="C39" s="2"/>
      <c r="D39" s="2"/>
      <c r="E39" s="2"/>
      <c r="F39" s="2"/>
      <c r="G39" s="2"/>
    </row>
    <row r="40" spans="1:7" ht="15">
      <c r="A40" s="31" t="s">
        <v>330</v>
      </c>
      <c r="B40" s="25" t="s">
        <v>331</v>
      </c>
      <c r="C40" s="2">
        <v>454</v>
      </c>
      <c r="D40" s="2">
        <v>454</v>
      </c>
      <c r="E40" s="2"/>
      <c r="F40" s="2">
        <v>454</v>
      </c>
      <c r="G40" s="2">
        <v>297</v>
      </c>
    </row>
    <row r="41" spans="1:7" ht="15" hidden="1">
      <c r="A41" s="31" t="s">
        <v>332</v>
      </c>
      <c r="B41" s="25" t="s">
        <v>333</v>
      </c>
      <c r="C41" s="2"/>
      <c r="D41" s="2"/>
      <c r="E41" s="2"/>
      <c r="F41" s="2"/>
      <c r="G41" s="2"/>
    </row>
    <row r="42" spans="1:7" ht="15" hidden="1">
      <c r="A42" s="31" t="s">
        <v>334</v>
      </c>
      <c r="B42" s="25" t="s">
        <v>335</v>
      </c>
      <c r="C42" s="2"/>
      <c r="D42" s="2"/>
      <c r="E42" s="2"/>
      <c r="F42" s="2"/>
      <c r="G42" s="2"/>
    </row>
    <row r="43" spans="1:7" ht="15" hidden="1">
      <c r="A43" s="31" t="s">
        <v>336</v>
      </c>
      <c r="B43" s="25" t="s">
        <v>337</v>
      </c>
      <c r="C43" s="2"/>
      <c r="D43" s="2"/>
      <c r="E43" s="2"/>
      <c r="F43" s="2"/>
      <c r="G43" s="2"/>
    </row>
    <row r="44" spans="1:7" ht="15" hidden="1">
      <c r="A44" s="31" t="s">
        <v>338</v>
      </c>
      <c r="B44" s="25" t="s">
        <v>339</v>
      </c>
      <c r="C44" s="2"/>
      <c r="D44" s="2"/>
      <c r="E44" s="2"/>
      <c r="F44" s="2"/>
      <c r="G44" s="2"/>
    </row>
    <row r="45" spans="1:7" ht="15" hidden="1">
      <c r="A45" s="31" t="s">
        <v>340</v>
      </c>
      <c r="B45" s="25" t="s">
        <v>341</v>
      </c>
      <c r="C45" s="2"/>
      <c r="D45" s="2"/>
      <c r="E45" s="2"/>
      <c r="F45" s="2"/>
      <c r="G45" s="2"/>
    </row>
    <row r="46" spans="1:7" ht="15">
      <c r="A46" s="31" t="s">
        <v>342</v>
      </c>
      <c r="B46" s="25" t="s">
        <v>343</v>
      </c>
      <c r="C46" s="2">
        <v>800</v>
      </c>
      <c r="D46" s="2">
        <v>800</v>
      </c>
      <c r="E46" s="2"/>
      <c r="F46" s="2">
        <v>800</v>
      </c>
      <c r="G46" s="2">
        <v>0</v>
      </c>
    </row>
    <row r="47" spans="1:7" ht="15" hidden="1">
      <c r="A47" s="31" t="s">
        <v>344</v>
      </c>
      <c r="B47" s="25" t="s">
        <v>345</v>
      </c>
      <c r="C47" s="2"/>
      <c r="D47" s="2"/>
      <c r="E47" s="2"/>
      <c r="F47" s="2"/>
      <c r="G47" s="2"/>
    </row>
    <row r="48" spans="1:7" ht="15">
      <c r="A48" s="31" t="s">
        <v>346</v>
      </c>
      <c r="B48" s="25" t="s">
        <v>347</v>
      </c>
      <c r="C48" s="2"/>
      <c r="D48" s="2"/>
      <c r="E48" s="2"/>
      <c r="F48" s="2"/>
      <c r="G48" s="2">
        <v>266</v>
      </c>
    </row>
    <row r="49" spans="1:7" ht="15">
      <c r="A49" s="33" t="s">
        <v>348</v>
      </c>
      <c r="B49" s="39" t="s">
        <v>349</v>
      </c>
      <c r="C49" s="3">
        <f>SUM(C39:C48)</f>
        <v>1254</v>
      </c>
      <c r="D49" s="3">
        <f>SUM(D39:D48)</f>
        <v>1254</v>
      </c>
      <c r="E49" s="3">
        <f>SUM(E39:E48)</f>
        <v>0</v>
      </c>
      <c r="F49" s="3">
        <f>SUM(F39:F48)</f>
        <v>1254</v>
      </c>
      <c r="G49" s="3">
        <f>SUM(G39:G48)</f>
        <v>563</v>
      </c>
    </row>
    <row r="50" spans="1:7" ht="15" hidden="1">
      <c r="A50" s="31" t="s">
        <v>350</v>
      </c>
      <c r="B50" s="25" t="s">
        <v>351</v>
      </c>
      <c r="C50" s="2"/>
      <c r="D50" s="2"/>
      <c r="E50" s="2"/>
      <c r="F50" s="2"/>
      <c r="G50" s="2"/>
    </row>
    <row r="51" spans="1:7" ht="15" hidden="1">
      <c r="A51" s="31" t="s">
        <v>352</v>
      </c>
      <c r="B51" s="25" t="s">
        <v>353</v>
      </c>
      <c r="C51" s="2"/>
      <c r="D51" s="2"/>
      <c r="E51" s="2"/>
      <c r="F51" s="2"/>
      <c r="G51" s="2"/>
    </row>
    <row r="52" spans="1:7" ht="15" hidden="1">
      <c r="A52" s="31" t="s">
        <v>354</v>
      </c>
      <c r="B52" s="25" t="s">
        <v>355</v>
      </c>
      <c r="C52" s="2"/>
      <c r="D52" s="2"/>
      <c r="E52" s="2"/>
      <c r="F52" s="2"/>
      <c r="G52" s="2"/>
    </row>
    <row r="53" spans="1:7" ht="15" hidden="1">
      <c r="A53" s="31" t="s">
        <v>356</v>
      </c>
      <c r="B53" s="25" t="s">
        <v>357</v>
      </c>
      <c r="C53" s="2"/>
      <c r="D53" s="2"/>
      <c r="E53" s="2"/>
      <c r="F53" s="2"/>
      <c r="G53" s="2"/>
    </row>
    <row r="54" spans="1:7" ht="15" hidden="1">
      <c r="A54" s="31" t="s">
        <v>358</v>
      </c>
      <c r="B54" s="25" t="s">
        <v>359</v>
      </c>
      <c r="C54" s="2"/>
      <c r="D54" s="2"/>
      <c r="E54" s="2"/>
      <c r="F54" s="2"/>
      <c r="G54" s="2"/>
    </row>
    <row r="55" spans="1:7" ht="15" hidden="1">
      <c r="A55" s="29" t="s">
        <v>360</v>
      </c>
      <c r="B55" s="39" t="s">
        <v>361</v>
      </c>
      <c r="C55" s="2"/>
      <c r="D55" s="2"/>
      <c r="E55" s="2"/>
      <c r="F55" s="2"/>
      <c r="G55" s="2"/>
    </row>
    <row r="56" spans="1:7" ht="25.5" hidden="1">
      <c r="A56" s="31" t="s">
        <v>362</v>
      </c>
      <c r="B56" s="25" t="s">
        <v>363</v>
      </c>
      <c r="C56" s="2"/>
      <c r="D56" s="2"/>
      <c r="E56" s="2"/>
      <c r="F56" s="2"/>
      <c r="G56" s="2"/>
    </row>
    <row r="57" spans="1:7" ht="25.5" hidden="1">
      <c r="A57" s="22" t="s">
        <v>364</v>
      </c>
      <c r="B57" s="25" t="s">
        <v>365</v>
      </c>
      <c r="C57" s="2"/>
      <c r="D57" s="2"/>
      <c r="E57" s="2"/>
      <c r="F57" s="2"/>
      <c r="G57" s="2"/>
    </row>
    <row r="58" spans="1:7" ht="15" hidden="1">
      <c r="A58" s="31" t="s">
        <v>366</v>
      </c>
      <c r="B58" s="25" t="s">
        <v>367</v>
      </c>
      <c r="C58" s="2"/>
      <c r="D58" s="2"/>
      <c r="E58" s="2"/>
      <c r="F58" s="2"/>
      <c r="G58" s="2"/>
    </row>
    <row r="59" spans="1:7" ht="15" hidden="1">
      <c r="A59" s="29" t="s">
        <v>368</v>
      </c>
      <c r="B59" s="39" t="s">
        <v>369</v>
      </c>
      <c r="C59" s="2"/>
      <c r="D59" s="2"/>
      <c r="E59" s="2"/>
      <c r="F59" s="2"/>
      <c r="G59" s="2"/>
    </row>
    <row r="60" spans="1:7" ht="25.5" hidden="1">
      <c r="A60" s="31" t="s">
        <v>370</v>
      </c>
      <c r="B60" s="25" t="s">
        <v>371</v>
      </c>
      <c r="C60" s="2"/>
      <c r="D60" s="2"/>
      <c r="E60" s="2"/>
      <c r="F60" s="2"/>
      <c r="G60" s="2"/>
    </row>
    <row r="61" spans="1:7" ht="25.5">
      <c r="A61" s="22" t="s">
        <v>372</v>
      </c>
      <c r="B61" s="25" t="s">
        <v>373</v>
      </c>
      <c r="C61" s="2">
        <v>8572</v>
      </c>
      <c r="D61" s="2">
        <v>8572</v>
      </c>
      <c r="E61" s="2"/>
      <c r="F61" s="2">
        <v>8572</v>
      </c>
      <c r="G61" s="2">
        <v>2000</v>
      </c>
    </row>
    <row r="62" spans="1:7" ht="15" hidden="1">
      <c r="A62" s="31" t="s">
        <v>374</v>
      </c>
      <c r="B62" s="25" t="s">
        <v>375</v>
      </c>
      <c r="C62" s="2"/>
      <c r="D62" s="2"/>
      <c r="E62" s="2"/>
      <c r="F62" s="2"/>
      <c r="G62" s="2"/>
    </row>
    <row r="63" spans="1:7" ht="15">
      <c r="A63" s="29" t="s">
        <v>376</v>
      </c>
      <c r="B63" s="39" t="s">
        <v>377</v>
      </c>
      <c r="C63" s="3">
        <f>SUM(C60:C62)</f>
        <v>8572</v>
      </c>
      <c r="D63" s="3">
        <f>SUM(D60:D62)</f>
        <v>8572</v>
      </c>
      <c r="E63" s="3">
        <f>SUM(E60:E62)</f>
        <v>0</v>
      </c>
      <c r="F63" s="3">
        <f>SUM(F60:F62)</f>
        <v>8572</v>
      </c>
      <c r="G63" s="3">
        <f>SUM(G60:G62)</f>
        <v>2000</v>
      </c>
    </row>
    <row r="64" spans="1:8" ht="15.75">
      <c r="A64" s="58" t="s">
        <v>378</v>
      </c>
      <c r="B64" s="59" t="s">
        <v>379</v>
      </c>
      <c r="C64" s="3">
        <f>SUM(C18+C24+C38+C49+C63)</f>
        <v>21039</v>
      </c>
      <c r="D64" s="3">
        <f>SUM(D18+D24+D38+D49+D63)</f>
        <v>21786</v>
      </c>
      <c r="E64" s="3">
        <f>SUM(E18+E24+E38+E49+E63)</f>
        <v>0</v>
      </c>
      <c r="F64" s="3">
        <f>SUM(F18+F24+F38+F49+F55+F59+F63)</f>
        <v>22279</v>
      </c>
      <c r="G64" s="3">
        <f>SUM(G18+G24+G38+G49+G63)</f>
        <v>12500</v>
      </c>
      <c r="H64" s="42"/>
    </row>
    <row r="65" spans="1:7" ht="15.75">
      <c r="A65" s="60" t="s">
        <v>380</v>
      </c>
      <c r="B65" s="59"/>
      <c r="C65" s="3">
        <f>SUM(K64-'kiadások működési, felhalmozási'!C77)</f>
        <v>-43405</v>
      </c>
      <c r="D65" s="3">
        <f>SUM(L64-'kiadások működési, felhalmozási'!D77)</f>
        <v>-23750</v>
      </c>
      <c r="E65" s="3">
        <f>SUM(E49-'kiadások működési, felhalmozási'!E77)</f>
        <v>0</v>
      </c>
      <c r="F65" s="3">
        <v>-14448</v>
      </c>
      <c r="G65" s="3">
        <v>3549</v>
      </c>
    </row>
    <row r="66" spans="1:7" ht="15.75">
      <c r="A66" s="60" t="s">
        <v>381</v>
      </c>
      <c r="B66" s="59"/>
      <c r="C66" s="3">
        <f>SUM(C63-'kiadások működési, felhalmozási'!C100)</f>
        <v>-2718</v>
      </c>
      <c r="D66" s="3">
        <f>SUM(D63-'kiadások működési, felhalmozási'!D100)</f>
        <v>-5115</v>
      </c>
      <c r="E66" s="3"/>
      <c r="F66" s="3">
        <v>-3526</v>
      </c>
      <c r="G66" s="3">
        <v>2473</v>
      </c>
    </row>
    <row r="67" spans="1:7" ht="15" hidden="1">
      <c r="A67" s="46" t="s">
        <v>382</v>
      </c>
      <c r="B67" s="22" t="s">
        <v>383</v>
      </c>
      <c r="C67" s="2"/>
      <c r="D67" s="2"/>
      <c r="E67" s="2"/>
      <c r="F67" s="2"/>
      <c r="G67" s="2"/>
    </row>
    <row r="68" spans="1:7" ht="25.5" hidden="1">
      <c r="A68" s="31" t="s">
        <v>384</v>
      </c>
      <c r="B68" s="22" t="s">
        <v>385</v>
      </c>
      <c r="C68" s="2"/>
      <c r="D68" s="2"/>
      <c r="E68" s="2"/>
      <c r="F68" s="2"/>
      <c r="G68" s="2"/>
    </row>
    <row r="69" spans="1:7" ht="15" hidden="1">
      <c r="A69" s="46" t="s">
        <v>386</v>
      </c>
      <c r="B69" s="22" t="s">
        <v>387</v>
      </c>
      <c r="C69" s="2"/>
      <c r="D69" s="2"/>
      <c r="E69" s="2"/>
      <c r="F69" s="2"/>
      <c r="G69" s="2"/>
    </row>
    <row r="70" spans="1:7" ht="15" hidden="1">
      <c r="A70" s="45" t="s">
        <v>388</v>
      </c>
      <c r="B70" s="26" t="s">
        <v>389</v>
      </c>
      <c r="C70" s="3"/>
      <c r="D70" s="3"/>
      <c r="E70" s="3"/>
      <c r="F70" s="3"/>
      <c r="G70" s="3"/>
    </row>
    <row r="71" spans="1:7" ht="25.5" hidden="1">
      <c r="A71" s="31" t="s">
        <v>390</v>
      </c>
      <c r="B71" s="22" t="s">
        <v>391</v>
      </c>
      <c r="C71" s="2"/>
      <c r="D71" s="2"/>
      <c r="E71" s="2"/>
      <c r="F71" s="2"/>
      <c r="G71" s="2"/>
    </row>
    <row r="72" spans="1:7" ht="15" hidden="1">
      <c r="A72" s="46" t="s">
        <v>392</v>
      </c>
      <c r="B72" s="22" t="s">
        <v>393</v>
      </c>
      <c r="C72" s="2"/>
      <c r="D72" s="2"/>
      <c r="E72" s="2"/>
      <c r="F72" s="2"/>
      <c r="G72" s="2"/>
    </row>
    <row r="73" spans="1:7" ht="25.5" hidden="1">
      <c r="A73" s="31" t="s">
        <v>394</v>
      </c>
      <c r="B73" s="22" t="s">
        <v>395</v>
      </c>
      <c r="C73" s="2"/>
      <c r="D73" s="2"/>
      <c r="E73" s="2"/>
      <c r="F73" s="2"/>
      <c r="G73" s="2"/>
    </row>
    <row r="74" spans="1:7" ht="15" hidden="1">
      <c r="A74" s="46" t="s">
        <v>396</v>
      </c>
      <c r="B74" s="22" t="s">
        <v>397</v>
      </c>
      <c r="C74" s="2"/>
      <c r="D74" s="2"/>
      <c r="E74" s="2"/>
      <c r="F74" s="2"/>
      <c r="G74" s="2"/>
    </row>
    <row r="75" spans="1:7" ht="15" hidden="1">
      <c r="A75" s="48" t="s">
        <v>398</v>
      </c>
      <c r="B75" s="26" t="s">
        <v>399</v>
      </c>
      <c r="C75" s="2"/>
      <c r="D75" s="2"/>
      <c r="E75" s="2"/>
      <c r="F75" s="2"/>
      <c r="G75" s="2"/>
    </row>
    <row r="76" spans="1:7" ht="25.5" hidden="1">
      <c r="A76" s="22" t="s">
        <v>400</v>
      </c>
      <c r="B76" s="22" t="s">
        <v>401</v>
      </c>
      <c r="C76" s="2"/>
      <c r="D76" s="2"/>
      <c r="E76" s="2"/>
      <c r="F76" s="2"/>
      <c r="G76" s="2"/>
    </row>
    <row r="77" spans="1:7" ht="25.5">
      <c r="A77" s="22" t="s">
        <v>402</v>
      </c>
      <c r="B77" s="22" t="s">
        <v>401</v>
      </c>
      <c r="C77" s="2">
        <v>34000</v>
      </c>
      <c r="D77" s="2">
        <v>34000</v>
      </c>
      <c r="E77" s="2"/>
      <c r="F77" s="2">
        <v>36323</v>
      </c>
      <c r="G77" s="2">
        <v>36323</v>
      </c>
    </row>
    <row r="78" spans="1:7" ht="25.5" hidden="1">
      <c r="A78" s="22" t="s">
        <v>403</v>
      </c>
      <c r="B78" s="22" t="s">
        <v>404</v>
      </c>
      <c r="C78" s="2"/>
      <c r="D78" s="2"/>
      <c r="E78" s="2"/>
      <c r="F78" s="2"/>
      <c r="G78" s="2"/>
    </row>
    <row r="79" spans="1:7" ht="15">
      <c r="A79" s="26" t="s">
        <v>405</v>
      </c>
      <c r="B79" s="26" t="s">
        <v>406</v>
      </c>
      <c r="C79" s="3">
        <f>SUM(C77:C78)</f>
        <v>34000</v>
      </c>
      <c r="D79" s="3">
        <f>SUM(D77:D78)</f>
        <v>34000</v>
      </c>
      <c r="E79" s="3">
        <f>SUM(E77:E78)</f>
        <v>0</v>
      </c>
      <c r="F79" s="3">
        <f>SUM(F76:F78)</f>
        <v>36323</v>
      </c>
      <c r="G79" s="3">
        <f>SUM(G77:G78)</f>
        <v>36323</v>
      </c>
    </row>
    <row r="80" spans="1:7" ht="15" hidden="1">
      <c r="A80" s="46" t="s">
        <v>407</v>
      </c>
      <c r="B80" s="22" t="s">
        <v>408</v>
      </c>
      <c r="C80" s="2"/>
      <c r="D80" s="2"/>
      <c r="E80" s="2"/>
      <c r="F80" s="2"/>
      <c r="G80" s="2"/>
    </row>
    <row r="81" spans="1:7" ht="15" hidden="1">
      <c r="A81" s="46" t="s">
        <v>409</v>
      </c>
      <c r="B81" s="22" t="s">
        <v>410</v>
      </c>
      <c r="C81" s="2"/>
      <c r="D81" s="2"/>
      <c r="E81" s="2"/>
      <c r="F81" s="2"/>
      <c r="G81" s="2"/>
    </row>
    <row r="82" spans="1:7" ht="15" hidden="1">
      <c r="A82" s="46" t="s">
        <v>411</v>
      </c>
      <c r="B82" s="22" t="s">
        <v>412</v>
      </c>
      <c r="C82" s="2"/>
      <c r="D82" s="2"/>
      <c r="E82" s="2"/>
      <c r="F82" s="2"/>
      <c r="G82" s="2"/>
    </row>
    <row r="83" spans="1:7" ht="15" hidden="1">
      <c r="A83" s="46" t="s">
        <v>413</v>
      </c>
      <c r="B83" s="22" t="s">
        <v>414</v>
      </c>
      <c r="C83" s="2"/>
      <c r="D83" s="2"/>
      <c r="E83" s="2"/>
      <c r="F83" s="2"/>
      <c r="G83" s="2"/>
    </row>
    <row r="84" spans="1:7" ht="15" hidden="1">
      <c r="A84" s="31" t="s">
        <v>415</v>
      </c>
      <c r="B84" s="22" t="s">
        <v>416</v>
      </c>
      <c r="C84" s="2"/>
      <c r="D84" s="2"/>
      <c r="E84" s="2"/>
      <c r="F84" s="2"/>
      <c r="G84" s="2"/>
    </row>
    <row r="85" spans="1:7" ht="15">
      <c r="A85" s="45" t="s">
        <v>417</v>
      </c>
      <c r="B85" s="26" t="s">
        <v>418</v>
      </c>
      <c r="C85" s="3">
        <f>SUM(C79)</f>
        <v>34000</v>
      </c>
      <c r="D85" s="3">
        <f>SUM(D79)</f>
        <v>34000</v>
      </c>
      <c r="E85" s="3">
        <f>SUM(E79)</f>
        <v>0</v>
      </c>
      <c r="F85" s="3">
        <f>SUM(F70+F75+F79+F80++F81+F82+F83+F84)</f>
        <v>36323</v>
      </c>
      <c r="G85" s="3">
        <f>SUM(G79)</f>
        <v>36323</v>
      </c>
    </row>
    <row r="86" spans="1:7" ht="25.5" hidden="1">
      <c r="A86" s="31" t="s">
        <v>419</v>
      </c>
      <c r="B86" s="22" t="s">
        <v>420</v>
      </c>
      <c r="C86" s="2"/>
      <c r="D86" s="2"/>
      <c r="E86" s="2"/>
      <c r="F86" s="2"/>
      <c r="G86" s="2"/>
    </row>
    <row r="87" spans="1:7" ht="25.5" hidden="1">
      <c r="A87" s="31" t="s">
        <v>421</v>
      </c>
      <c r="B87" s="22" t="s">
        <v>422</v>
      </c>
      <c r="C87" s="2"/>
      <c r="D87" s="2"/>
      <c r="E87" s="2"/>
      <c r="F87" s="2"/>
      <c r="G87" s="2"/>
    </row>
    <row r="88" spans="1:7" ht="15" hidden="1">
      <c r="A88" s="46" t="s">
        <v>423</v>
      </c>
      <c r="B88" s="22" t="s">
        <v>424</v>
      </c>
      <c r="C88" s="2"/>
      <c r="D88" s="2"/>
      <c r="E88" s="2"/>
      <c r="F88" s="2"/>
      <c r="G88" s="2"/>
    </row>
    <row r="89" spans="1:7" ht="15" hidden="1">
      <c r="A89" s="46" t="s">
        <v>425</v>
      </c>
      <c r="B89" s="22" t="s">
        <v>426</v>
      </c>
      <c r="C89" s="2"/>
      <c r="D89" s="2"/>
      <c r="E89" s="2"/>
      <c r="F89" s="2"/>
      <c r="G89" s="2"/>
    </row>
    <row r="90" spans="1:7" ht="15" hidden="1">
      <c r="A90" s="48" t="s">
        <v>427</v>
      </c>
      <c r="B90" s="26" t="s">
        <v>428</v>
      </c>
      <c r="C90" s="3"/>
      <c r="D90" s="3"/>
      <c r="E90" s="3"/>
      <c r="F90" s="3">
        <f>SUM(F86:F89)</f>
        <v>0</v>
      </c>
      <c r="G90" s="3"/>
    </row>
    <row r="91" spans="1:7" ht="25.5" hidden="1">
      <c r="A91" s="45" t="s">
        <v>429</v>
      </c>
      <c r="B91" s="26" t="s">
        <v>430</v>
      </c>
      <c r="C91" s="3"/>
      <c r="D91" s="3"/>
      <c r="E91" s="3"/>
      <c r="F91" s="3"/>
      <c r="G91" s="3"/>
    </row>
    <row r="92" spans="1:7" ht="15.75">
      <c r="A92" s="61" t="s">
        <v>431</v>
      </c>
      <c r="B92" s="62" t="s">
        <v>432</v>
      </c>
      <c r="C92" s="3">
        <f>SUM(C85)</f>
        <v>34000</v>
      </c>
      <c r="D92" s="3">
        <f>SUM(D85)</f>
        <v>34000</v>
      </c>
      <c r="E92" s="3">
        <f>SUM(E85)</f>
        <v>0</v>
      </c>
      <c r="F92" s="3">
        <f>SUM(F85+F90+F91)</f>
        <v>36323</v>
      </c>
      <c r="G92" s="3">
        <f>SUM(G85)</f>
        <v>36323</v>
      </c>
    </row>
    <row r="93" spans="1:7" ht="15.75">
      <c r="A93" s="60" t="s">
        <v>21</v>
      </c>
      <c r="B93" s="63"/>
      <c r="C93" s="3">
        <f>SUM(C64+C92)</f>
        <v>55039</v>
      </c>
      <c r="D93" s="3">
        <f>SUM(D64+D92)</f>
        <v>55786</v>
      </c>
      <c r="E93" s="3">
        <f>SUM(E64+E92)</f>
        <v>0</v>
      </c>
      <c r="F93" s="3">
        <f>SUM(F64+F92)</f>
        <v>58602</v>
      </c>
      <c r="G93" s="3">
        <f>SUM(G64+G92)</f>
        <v>48823</v>
      </c>
    </row>
  </sheetData>
  <sheetProtection/>
  <mergeCells count="2">
    <mergeCell ref="A1:G1"/>
    <mergeCell ref="A2:G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1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1.28125" style="0" customWidth="1"/>
    <col min="2" max="2" width="13.28125" style="0" customWidth="1"/>
    <col min="3" max="3" width="13.140625" style="0" customWidth="1"/>
    <col min="4" max="8" width="0" style="0" hidden="1" customWidth="1"/>
    <col min="9" max="10" width="11.57421875" style="0" customWidth="1"/>
    <col min="11" max="11" width="10.8515625" style="0" customWidth="1"/>
  </cols>
  <sheetData>
    <row r="2" spans="1:11" ht="15.75">
      <c r="A2" s="93" t="s">
        <v>451</v>
      </c>
      <c r="B2" s="94"/>
      <c r="C2" s="94"/>
      <c r="D2" s="94"/>
      <c r="E2" s="94"/>
      <c r="F2" s="95"/>
      <c r="G2" s="96"/>
      <c r="H2" s="96"/>
      <c r="I2" s="96"/>
      <c r="J2" s="96"/>
      <c r="K2" s="96"/>
    </row>
    <row r="3" spans="1:11" ht="16.5">
      <c r="A3" s="97" t="s">
        <v>433</v>
      </c>
      <c r="B3" s="91"/>
      <c r="C3" s="91"/>
      <c r="D3" s="91"/>
      <c r="E3" s="91"/>
      <c r="F3" s="91"/>
      <c r="G3" s="91"/>
      <c r="H3" s="91"/>
      <c r="I3" s="96"/>
      <c r="J3" s="96"/>
      <c r="K3" s="96"/>
    </row>
    <row r="4" spans="1:8" ht="19.5">
      <c r="A4" s="65"/>
      <c r="B4" s="12"/>
      <c r="C4" s="12"/>
      <c r="D4" s="12"/>
      <c r="E4" s="12"/>
      <c r="F4" s="12"/>
      <c r="G4" s="12"/>
      <c r="H4" s="12"/>
    </row>
    <row r="5" spans="1:8" ht="19.5">
      <c r="A5" s="65"/>
      <c r="B5" s="12"/>
      <c r="C5" s="12"/>
      <c r="D5" s="12"/>
      <c r="E5" s="12"/>
      <c r="F5" s="12"/>
      <c r="G5" s="12"/>
      <c r="H5" s="12"/>
    </row>
    <row r="6" spans="1:8" ht="19.5">
      <c r="A6" s="65"/>
      <c r="B6" s="12"/>
      <c r="C6" s="12"/>
      <c r="D6" s="12"/>
      <c r="E6" s="12"/>
      <c r="F6" s="12"/>
      <c r="G6" s="12"/>
      <c r="H6" s="12"/>
    </row>
    <row r="7" ht="15">
      <c r="K7" t="s">
        <v>457</v>
      </c>
    </row>
    <row r="8" spans="1:11" ht="38.25">
      <c r="A8" s="14" t="s">
        <v>28</v>
      </c>
      <c r="B8" s="15" t="s">
        <v>29</v>
      </c>
      <c r="C8" s="16" t="s">
        <v>23</v>
      </c>
      <c r="D8" s="16" t="s">
        <v>434</v>
      </c>
      <c r="E8" s="16" t="s">
        <v>434</v>
      </c>
      <c r="F8" s="16" t="s">
        <v>434</v>
      </c>
      <c r="G8" s="16" t="s">
        <v>434</v>
      </c>
      <c r="H8" s="66" t="s">
        <v>435</v>
      </c>
      <c r="I8" s="17" t="s">
        <v>24</v>
      </c>
      <c r="J8" s="17" t="s">
        <v>446</v>
      </c>
      <c r="K8" s="17" t="s">
        <v>25</v>
      </c>
    </row>
    <row r="9" spans="1:11" ht="15" hidden="1">
      <c r="A9" s="2"/>
      <c r="B9" s="2"/>
      <c r="C9" s="2"/>
      <c r="D9" s="2"/>
      <c r="E9" s="2"/>
      <c r="F9" s="2"/>
      <c r="G9" s="2"/>
      <c r="H9" s="2"/>
      <c r="I9" s="6"/>
      <c r="J9" s="6"/>
      <c r="K9" s="6"/>
    </row>
    <row r="10" spans="1:11" ht="15" hidden="1">
      <c r="A10" s="2"/>
      <c r="B10" s="2"/>
      <c r="C10" s="2"/>
      <c r="D10" s="2"/>
      <c r="E10" s="2"/>
      <c r="F10" s="2"/>
      <c r="G10" s="2"/>
      <c r="H10" s="2"/>
      <c r="I10" s="6"/>
      <c r="J10" s="6"/>
      <c r="K10" s="6"/>
    </row>
    <row r="11" spans="1:11" ht="15" hidden="1">
      <c r="A11" s="2"/>
      <c r="B11" s="2"/>
      <c r="C11" s="2"/>
      <c r="D11" s="2"/>
      <c r="E11" s="2"/>
      <c r="F11" s="2"/>
      <c r="G11" s="2"/>
      <c r="H11" s="2"/>
      <c r="I11" s="6"/>
      <c r="J11" s="6"/>
      <c r="K11" s="6"/>
    </row>
    <row r="12" spans="1:11" ht="15" hidden="1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</row>
    <row r="13" spans="1:11" ht="15" hidden="1">
      <c r="A13" s="31" t="s">
        <v>167</v>
      </c>
      <c r="B13" s="25" t="s">
        <v>168</v>
      </c>
      <c r="C13" s="2"/>
      <c r="D13" s="2"/>
      <c r="E13" s="2"/>
      <c r="F13" s="2"/>
      <c r="G13" s="2"/>
      <c r="H13" s="2"/>
      <c r="I13" s="6"/>
      <c r="J13" s="6"/>
      <c r="K13" s="6"/>
    </row>
    <row r="14" spans="1:11" ht="15" hidden="1">
      <c r="A14" s="31"/>
      <c r="B14" s="25"/>
      <c r="C14" s="2"/>
      <c r="D14" s="2"/>
      <c r="E14" s="2"/>
      <c r="F14" s="2"/>
      <c r="G14" s="2"/>
      <c r="H14" s="2"/>
      <c r="I14" s="6"/>
      <c r="J14" s="6"/>
      <c r="K14" s="6"/>
    </row>
    <row r="15" spans="1:11" ht="15" hidden="1">
      <c r="A15" s="31"/>
      <c r="B15" s="25"/>
      <c r="C15" s="2"/>
      <c r="D15" s="2"/>
      <c r="E15" s="2"/>
      <c r="F15" s="2"/>
      <c r="G15" s="2"/>
      <c r="H15" s="2"/>
      <c r="I15" s="6"/>
      <c r="J15" s="6"/>
      <c r="K15" s="6"/>
    </row>
    <row r="16" spans="1:11" ht="15" hidden="1">
      <c r="A16" s="31"/>
      <c r="B16" s="25"/>
      <c r="C16" s="2"/>
      <c r="D16" s="2"/>
      <c r="E16" s="2"/>
      <c r="F16" s="2"/>
      <c r="G16" s="2"/>
      <c r="H16" s="2"/>
      <c r="I16" s="6"/>
      <c r="J16" s="6"/>
      <c r="K16" s="6"/>
    </row>
    <row r="17" spans="1:11" ht="15" hidden="1">
      <c r="A17" s="31"/>
      <c r="B17" s="25"/>
      <c r="C17" s="2"/>
      <c r="D17" s="2"/>
      <c r="E17" s="2"/>
      <c r="F17" s="2"/>
      <c r="G17" s="2"/>
      <c r="H17" s="2"/>
      <c r="I17" s="6"/>
      <c r="J17" s="6"/>
      <c r="K17" s="6"/>
    </row>
    <row r="18" spans="1:11" ht="15" hidden="1">
      <c r="A18" s="45" t="s">
        <v>436</v>
      </c>
      <c r="B18" s="57" t="s">
        <v>170</v>
      </c>
      <c r="C18" s="3"/>
      <c r="D18" s="3"/>
      <c r="E18" s="3"/>
      <c r="F18" s="3"/>
      <c r="G18" s="3"/>
      <c r="H18" s="3"/>
      <c r="I18" s="6"/>
      <c r="J18" s="6"/>
      <c r="K18" s="6"/>
    </row>
    <row r="19" spans="1:11" ht="15" hidden="1">
      <c r="A19" s="31"/>
      <c r="B19" s="25"/>
      <c r="C19" s="2"/>
      <c r="D19" s="2"/>
      <c r="E19" s="2"/>
      <c r="F19" s="2"/>
      <c r="G19" s="2"/>
      <c r="H19" s="2"/>
      <c r="I19" s="6"/>
      <c r="J19" s="6"/>
      <c r="K19" s="6"/>
    </row>
    <row r="20" spans="1:11" ht="15" hidden="1">
      <c r="A20" s="31"/>
      <c r="B20" s="25"/>
      <c r="C20" s="2"/>
      <c r="D20" s="2"/>
      <c r="E20" s="2"/>
      <c r="F20" s="2"/>
      <c r="G20" s="2"/>
      <c r="H20" s="2"/>
      <c r="I20" s="6"/>
      <c r="J20" s="6"/>
      <c r="K20" s="6"/>
    </row>
    <row r="21" spans="1:11" ht="15" hidden="1">
      <c r="A21" s="31"/>
      <c r="B21" s="25"/>
      <c r="C21" s="2"/>
      <c r="D21" s="2"/>
      <c r="E21" s="2"/>
      <c r="F21" s="2"/>
      <c r="G21" s="2"/>
      <c r="H21" s="2"/>
      <c r="I21" s="6"/>
      <c r="J21" s="6"/>
      <c r="K21" s="6"/>
    </row>
    <row r="22" spans="1:11" ht="15" hidden="1">
      <c r="A22" s="31"/>
      <c r="B22" s="25"/>
      <c r="C22" s="2"/>
      <c r="D22" s="2"/>
      <c r="E22" s="2"/>
      <c r="F22" s="2"/>
      <c r="G22" s="2"/>
      <c r="H22" s="2"/>
      <c r="I22" s="6"/>
      <c r="J22" s="6"/>
      <c r="K22" s="6"/>
    </row>
    <row r="23" spans="1:11" ht="15" hidden="1">
      <c r="A23" s="22" t="s">
        <v>171</v>
      </c>
      <c r="B23" s="25" t="s">
        <v>172</v>
      </c>
      <c r="C23" s="2"/>
      <c r="D23" s="2"/>
      <c r="E23" s="2"/>
      <c r="F23" s="2"/>
      <c r="G23" s="2"/>
      <c r="H23" s="2"/>
      <c r="I23" s="6"/>
      <c r="J23" s="6"/>
      <c r="K23" s="6"/>
    </row>
    <row r="24" spans="1:11" ht="15" hidden="1">
      <c r="A24" s="22"/>
      <c r="B24" s="25"/>
      <c r="C24" s="2"/>
      <c r="D24" s="2"/>
      <c r="E24" s="2"/>
      <c r="F24" s="2"/>
      <c r="G24" s="2"/>
      <c r="H24" s="2"/>
      <c r="I24" s="6"/>
      <c r="J24" s="6"/>
      <c r="K24" s="6"/>
    </row>
    <row r="25" spans="1:11" s="71" customFormat="1" ht="15">
      <c r="A25" s="74" t="s">
        <v>442</v>
      </c>
      <c r="B25" s="75" t="s">
        <v>170</v>
      </c>
      <c r="C25" s="2">
        <v>551</v>
      </c>
      <c r="D25" s="2"/>
      <c r="E25" s="2"/>
      <c r="F25" s="2"/>
      <c r="G25" s="2"/>
      <c r="H25" s="2"/>
      <c r="I25" s="72">
        <v>601</v>
      </c>
      <c r="J25" s="72">
        <v>582</v>
      </c>
      <c r="K25" s="72">
        <v>582</v>
      </c>
    </row>
    <row r="26" spans="1:11" ht="15" hidden="1">
      <c r="A26" s="31"/>
      <c r="B26" s="25"/>
      <c r="C26" s="2"/>
      <c r="D26" s="2"/>
      <c r="E26" s="2"/>
      <c r="F26" s="2"/>
      <c r="G26" s="2"/>
      <c r="H26" s="2"/>
      <c r="I26" s="6"/>
      <c r="J26" s="6"/>
      <c r="K26" s="6"/>
    </row>
    <row r="27" spans="1:11" ht="15" hidden="1">
      <c r="A27" s="31"/>
      <c r="B27" s="25"/>
      <c r="C27" s="2"/>
      <c r="D27" s="2"/>
      <c r="E27" s="2"/>
      <c r="F27" s="2"/>
      <c r="G27" s="2"/>
      <c r="H27" s="2"/>
      <c r="I27" s="6"/>
      <c r="J27" s="6"/>
      <c r="K27" s="6"/>
    </row>
    <row r="28" spans="1:11" ht="15" hidden="1">
      <c r="A28" s="31" t="s">
        <v>175</v>
      </c>
      <c r="B28" s="25" t="s">
        <v>176</v>
      </c>
      <c r="C28" s="2"/>
      <c r="D28" s="2"/>
      <c r="E28" s="2"/>
      <c r="F28" s="2"/>
      <c r="G28" s="2"/>
      <c r="H28" s="2"/>
      <c r="I28" s="6"/>
      <c r="J28" s="6"/>
      <c r="K28" s="6"/>
    </row>
    <row r="29" spans="1:11" ht="15" hidden="1">
      <c r="A29" s="31"/>
      <c r="B29" s="25"/>
      <c r="C29" s="2"/>
      <c r="D29" s="2"/>
      <c r="E29" s="2"/>
      <c r="F29" s="2"/>
      <c r="G29" s="2"/>
      <c r="H29" s="2"/>
      <c r="I29" s="6"/>
      <c r="J29" s="6"/>
      <c r="K29" s="6"/>
    </row>
    <row r="30" spans="1:11" ht="15" hidden="1">
      <c r="A30" s="31"/>
      <c r="B30" s="25"/>
      <c r="C30" s="2"/>
      <c r="D30" s="2"/>
      <c r="E30" s="2"/>
      <c r="F30" s="2"/>
      <c r="G30" s="2"/>
      <c r="H30" s="2"/>
      <c r="I30" s="6"/>
      <c r="J30" s="6"/>
      <c r="K30" s="6"/>
    </row>
    <row r="31" spans="1:11" ht="25.5" hidden="1">
      <c r="A31" s="22" t="s">
        <v>177</v>
      </c>
      <c r="B31" s="25" t="s">
        <v>178</v>
      </c>
      <c r="C31" s="2"/>
      <c r="D31" s="2"/>
      <c r="E31" s="2"/>
      <c r="F31" s="2"/>
      <c r="G31" s="2"/>
      <c r="H31" s="2"/>
      <c r="I31" s="6"/>
      <c r="J31" s="6"/>
      <c r="K31" s="6"/>
    </row>
    <row r="32" spans="1:11" ht="15" hidden="1">
      <c r="A32" s="22"/>
      <c r="B32" s="25"/>
      <c r="C32" s="2"/>
      <c r="D32" s="2"/>
      <c r="E32" s="2"/>
      <c r="F32" s="2"/>
      <c r="G32" s="2"/>
      <c r="H32" s="2"/>
      <c r="I32" s="6"/>
      <c r="J32" s="6"/>
      <c r="K32" s="6"/>
    </row>
    <row r="33" spans="1:11" s="71" customFormat="1" ht="15">
      <c r="A33" s="76" t="s">
        <v>443</v>
      </c>
      <c r="B33" s="75" t="s">
        <v>174</v>
      </c>
      <c r="C33" s="2"/>
      <c r="D33" s="2"/>
      <c r="E33" s="2"/>
      <c r="F33" s="2"/>
      <c r="G33" s="2"/>
      <c r="H33" s="2"/>
      <c r="I33" s="10">
        <v>13</v>
      </c>
      <c r="J33" s="10">
        <v>13</v>
      </c>
      <c r="K33" s="10">
        <v>13</v>
      </c>
    </row>
    <row r="34" spans="1:11" ht="30">
      <c r="A34" s="76" t="s">
        <v>179</v>
      </c>
      <c r="B34" s="25" t="s">
        <v>180</v>
      </c>
      <c r="C34" s="2">
        <v>149</v>
      </c>
      <c r="D34" s="2"/>
      <c r="E34" s="2"/>
      <c r="F34" s="2"/>
      <c r="G34" s="2"/>
      <c r="H34" s="2"/>
      <c r="I34" s="6">
        <v>179</v>
      </c>
      <c r="J34" s="6">
        <v>161</v>
      </c>
      <c r="K34" s="6">
        <v>161</v>
      </c>
    </row>
    <row r="35" spans="1:11" ht="15.75">
      <c r="A35" s="67" t="s">
        <v>181</v>
      </c>
      <c r="B35" s="68" t="s">
        <v>182</v>
      </c>
      <c r="C35" s="3">
        <f>SUM(C25:C34)</f>
        <v>700</v>
      </c>
      <c r="D35" s="2"/>
      <c r="E35" s="2"/>
      <c r="F35" s="2"/>
      <c r="G35" s="2"/>
      <c r="H35" s="2"/>
      <c r="I35" s="73">
        <f>SUM(I25:I34)</f>
        <v>793</v>
      </c>
      <c r="J35" s="73">
        <v>756</v>
      </c>
      <c r="K35" s="73">
        <f>SUM(K25:K34)</f>
        <v>756</v>
      </c>
    </row>
    <row r="36" spans="1:11" ht="15.75" hidden="1">
      <c r="A36" s="69"/>
      <c r="B36" s="57"/>
      <c r="C36" s="2"/>
      <c r="D36" s="2"/>
      <c r="E36" s="2"/>
      <c r="F36" s="2"/>
      <c r="G36" s="2"/>
      <c r="H36" s="2"/>
      <c r="I36" s="6"/>
      <c r="J36" s="6"/>
      <c r="K36" s="6"/>
    </row>
    <row r="37" spans="1:11" ht="15.75" hidden="1">
      <c r="A37" s="69"/>
      <c r="B37" s="57"/>
      <c r="C37" s="2"/>
      <c r="D37" s="2"/>
      <c r="E37" s="2"/>
      <c r="F37" s="2"/>
      <c r="G37" s="2"/>
      <c r="H37" s="2"/>
      <c r="I37" s="6"/>
      <c r="J37" s="6"/>
      <c r="K37" s="6"/>
    </row>
    <row r="38" spans="1:11" s="71" customFormat="1" ht="15">
      <c r="A38" s="74" t="s">
        <v>437</v>
      </c>
      <c r="B38" s="75" t="s">
        <v>438</v>
      </c>
      <c r="C38" s="2">
        <v>7874</v>
      </c>
      <c r="D38" s="2"/>
      <c r="E38" s="2"/>
      <c r="F38" s="2"/>
      <c r="G38" s="2"/>
      <c r="H38" s="2"/>
      <c r="I38" s="72">
        <v>7874</v>
      </c>
      <c r="J38" s="72">
        <v>7874</v>
      </c>
      <c r="K38" s="72"/>
    </row>
    <row r="39" spans="1:11" s="71" customFormat="1" ht="15.75" hidden="1">
      <c r="A39" s="70" t="s">
        <v>439</v>
      </c>
      <c r="B39" s="25" t="s">
        <v>438</v>
      </c>
      <c r="C39" s="2"/>
      <c r="D39" s="2"/>
      <c r="E39" s="2"/>
      <c r="F39" s="2"/>
      <c r="G39" s="2"/>
      <c r="H39" s="2"/>
      <c r="I39" s="72"/>
      <c r="J39" s="72"/>
      <c r="K39" s="72"/>
    </row>
    <row r="40" spans="1:11" ht="15" hidden="1">
      <c r="A40" s="31"/>
      <c r="B40" s="25"/>
      <c r="C40" s="2"/>
      <c r="D40" s="2"/>
      <c r="E40" s="2"/>
      <c r="F40" s="2"/>
      <c r="G40" s="2"/>
      <c r="H40" s="2"/>
      <c r="I40" s="6"/>
      <c r="J40" s="6"/>
      <c r="K40" s="6"/>
    </row>
    <row r="41" spans="1:11" ht="15" hidden="1">
      <c r="A41" s="31"/>
      <c r="B41" s="25"/>
      <c r="C41" s="2"/>
      <c r="D41" s="2"/>
      <c r="E41" s="2"/>
      <c r="F41" s="2"/>
      <c r="G41" s="2"/>
      <c r="H41" s="2"/>
      <c r="I41" s="6"/>
      <c r="J41" s="6"/>
      <c r="K41" s="6"/>
    </row>
    <row r="42" spans="1:11" ht="15" hidden="1">
      <c r="A42" s="31"/>
      <c r="B42" s="25"/>
      <c r="C42" s="2"/>
      <c r="D42" s="2"/>
      <c r="E42" s="2"/>
      <c r="F42" s="2"/>
      <c r="G42" s="2"/>
      <c r="H42" s="2"/>
      <c r="I42" s="6"/>
      <c r="J42" s="6"/>
      <c r="K42" s="6"/>
    </row>
    <row r="43" spans="1:11" ht="15" hidden="1">
      <c r="A43" s="31"/>
      <c r="B43" s="25"/>
      <c r="C43" s="2"/>
      <c r="D43" s="2"/>
      <c r="E43" s="2"/>
      <c r="F43" s="2"/>
      <c r="G43" s="2"/>
      <c r="H43" s="2"/>
      <c r="I43" s="6"/>
      <c r="J43" s="6"/>
      <c r="K43" s="6"/>
    </row>
    <row r="44" spans="1:11" ht="15" hidden="1">
      <c r="A44" s="31" t="s">
        <v>185</v>
      </c>
      <c r="B44" s="25" t="s">
        <v>186</v>
      </c>
      <c r="C44" s="2"/>
      <c r="D44" s="2"/>
      <c r="E44" s="2"/>
      <c r="F44" s="2"/>
      <c r="G44" s="2"/>
      <c r="H44" s="2"/>
      <c r="I44" s="6"/>
      <c r="J44" s="6"/>
      <c r="K44" s="6"/>
    </row>
    <row r="45" spans="1:11" ht="15" hidden="1">
      <c r="A45" s="31"/>
      <c r="B45" s="25"/>
      <c r="C45" s="2"/>
      <c r="D45" s="2"/>
      <c r="E45" s="2"/>
      <c r="F45" s="2"/>
      <c r="G45" s="2"/>
      <c r="H45" s="2"/>
      <c r="I45" s="6"/>
      <c r="J45" s="6"/>
      <c r="K45" s="6"/>
    </row>
    <row r="46" spans="1:11" ht="15" hidden="1">
      <c r="A46" s="31"/>
      <c r="B46" s="25"/>
      <c r="C46" s="2"/>
      <c r="D46" s="2"/>
      <c r="E46" s="2"/>
      <c r="F46" s="2"/>
      <c r="G46" s="2"/>
      <c r="H46" s="2"/>
      <c r="I46" s="6"/>
      <c r="J46" s="6"/>
      <c r="K46" s="6"/>
    </row>
    <row r="47" spans="1:11" ht="15" hidden="1">
      <c r="A47" s="31"/>
      <c r="B47" s="25"/>
      <c r="C47" s="2"/>
      <c r="D47" s="2"/>
      <c r="E47" s="2"/>
      <c r="F47" s="2"/>
      <c r="G47" s="2"/>
      <c r="H47" s="2"/>
      <c r="I47" s="6"/>
      <c r="J47" s="6"/>
      <c r="K47" s="6"/>
    </row>
    <row r="48" spans="1:11" ht="15">
      <c r="A48" s="31" t="s">
        <v>444</v>
      </c>
      <c r="B48" s="25" t="s">
        <v>438</v>
      </c>
      <c r="C48" s="2"/>
      <c r="D48" s="2"/>
      <c r="E48" s="2"/>
      <c r="F48" s="2"/>
      <c r="G48" s="2"/>
      <c r="H48" s="2"/>
      <c r="I48" s="6">
        <v>2304</v>
      </c>
      <c r="J48" s="6">
        <v>2341</v>
      </c>
      <c r="K48" s="6">
        <v>239</v>
      </c>
    </row>
    <row r="49" spans="1:11" ht="15">
      <c r="A49" s="31" t="s">
        <v>440</v>
      </c>
      <c r="B49" s="25" t="s">
        <v>441</v>
      </c>
      <c r="C49" s="2">
        <v>307</v>
      </c>
      <c r="D49" s="2"/>
      <c r="E49" s="2"/>
      <c r="F49" s="2"/>
      <c r="G49" s="2"/>
      <c r="H49" s="2"/>
      <c r="I49" s="6">
        <v>307</v>
      </c>
      <c r="J49" s="6">
        <v>307</v>
      </c>
      <c r="K49" s="6"/>
    </row>
    <row r="50" spans="1:16" s="71" customFormat="1" ht="30">
      <c r="A50" s="74" t="s">
        <v>189</v>
      </c>
      <c r="B50" s="75" t="s">
        <v>190</v>
      </c>
      <c r="C50" s="2">
        <v>2209</v>
      </c>
      <c r="D50" s="2"/>
      <c r="E50" s="2"/>
      <c r="F50" s="2"/>
      <c r="G50" s="2"/>
      <c r="H50" s="2"/>
      <c r="I50" s="72">
        <v>2209</v>
      </c>
      <c r="J50" s="72">
        <v>2209</v>
      </c>
      <c r="K50" s="72">
        <v>65</v>
      </c>
      <c r="P50"/>
    </row>
    <row r="51" spans="1:11" ht="15.75">
      <c r="A51" s="67" t="s">
        <v>191</v>
      </c>
      <c r="B51" s="68" t="s">
        <v>192</v>
      </c>
      <c r="C51" s="3">
        <f>SUM(C38:C50)</f>
        <v>10390</v>
      </c>
      <c r="D51" s="2"/>
      <c r="E51" s="2"/>
      <c r="F51" s="2"/>
      <c r="G51" s="2"/>
      <c r="H51" s="2"/>
      <c r="I51" s="73">
        <f>SUM(I38:I50)</f>
        <v>12694</v>
      </c>
      <c r="J51" s="73">
        <f>SUM(J38:J50)</f>
        <v>12731</v>
      </c>
      <c r="K51" s="73">
        <f>SUM(K38:K50)</f>
        <v>304</v>
      </c>
    </row>
  </sheetData>
  <sheetProtection/>
  <mergeCells count="2">
    <mergeCell ref="A2:K2"/>
    <mergeCell ref="A3:K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N7" sqref="N7:N12"/>
    </sheetView>
  </sheetViews>
  <sheetFormatPr defaultColWidth="9.140625" defaultRowHeight="15"/>
  <cols>
    <col min="1" max="1" width="29.140625" style="9" customWidth="1"/>
    <col min="2" max="2" width="16.421875" style="9" customWidth="1"/>
    <col min="3" max="3" width="9.140625" style="9" customWidth="1"/>
    <col min="4" max="8" width="0" style="9" hidden="1" customWidth="1"/>
    <col min="9" max="9" width="12.57421875" style="9" customWidth="1"/>
    <col min="10" max="10" width="12.421875" style="9" customWidth="1"/>
    <col min="11" max="16384" width="9.140625" style="9" customWidth="1"/>
  </cols>
  <sheetData>
    <row r="1" spans="1:3" ht="15">
      <c r="A1" s="98"/>
      <c r="B1" s="98"/>
      <c r="C1" s="98"/>
    </row>
    <row r="2" spans="1:10" ht="15" hidden="1">
      <c r="A2" s="98" t="s">
        <v>447</v>
      </c>
      <c r="B2" s="98"/>
      <c r="C2" s="98"/>
      <c r="D2" s="98"/>
      <c r="E2" s="98"/>
      <c r="F2" s="98"/>
      <c r="G2" s="96"/>
      <c r="H2" s="96"/>
      <c r="I2" s="96"/>
      <c r="J2" s="96"/>
    </row>
    <row r="3" spans="1:10" ht="15.75">
      <c r="A3" s="93" t="s">
        <v>454</v>
      </c>
      <c r="B3" s="99"/>
      <c r="C3" s="99"/>
      <c r="D3" s="99"/>
      <c r="E3" s="99"/>
      <c r="F3" s="100"/>
      <c r="G3" s="96"/>
      <c r="H3" s="96"/>
      <c r="I3" s="96"/>
      <c r="J3" s="96"/>
    </row>
    <row r="4" spans="1:10" ht="16.5">
      <c r="A4" s="97" t="s">
        <v>448</v>
      </c>
      <c r="B4" s="101"/>
      <c r="C4" s="101"/>
      <c r="D4" s="101"/>
      <c r="E4" s="101"/>
      <c r="F4" s="101"/>
      <c r="G4" s="101"/>
      <c r="H4" s="101"/>
      <c r="I4" s="96"/>
      <c r="J4" s="96"/>
    </row>
    <row r="5" ht="19.5">
      <c r="A5" s="13"/>
    </row>
    <row r="6" ht="15">
      <c r="J6" s="9" t="s">
        <v>458</v>
      </c>
    </row>
    <row r="7" spans="1:14" ht="39">
      <c r="A7" s="14" t="s">
        <v>28</v>
      </c>
      <c r="B7" s="15" t="s">
        <v>29</v>
      </c>
      <c r="C7" s="81" t="s">
        <v>23</v>
      </c>
      <c r="D7" s="81" t="s">
        <v>434</v>
      </c>
      <c r="E7" s="81" t="s">
        <v>434</v>
      </c>
      <c r="F7" s="81" t="s">
        <v>434</v>
      </c>
      <c r="G7" s="81" t="s">
        <v>434</v>
      </c>
      <c r="H7" s="82" t="s">
        <v>435</v>
      </c>
      <c r="I7" s="56" t="s">
        <v>24</v>
      </c>
      <c r="J7" s="56" t="s">
        <v>446</v>
      </c>
      <c r="N7" s="83"/>
    </row>
    <row r="8" spans="1:10" ht="15" hidden="1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ht="15" hidden="1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5" hidden="1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">
      <c r="A12" s="45" t="s">
        <v>449</v>
      </c>
      <c r="B12" s="57" t="s">
        <v>162</v>
      </c>
      <c r="C12" s="84">
        <v>36520</v>
      </c>
      <c r="D12" s="85"/>
      <c r="E12" s="85"/>
      <c r="F12" s="85"/>
      <c r="G12" s="85"/>
      <c r="H12" s="85"/>
      <c r="I12" s="84">
        <v>15490</v>
      </c>
      <c r="J12" s="84">
        <v>17732</v>
      </c>
    </row>
    <row r="13" spans="1:10" ht="15">
      <c r="A13" s="45"/>
      <c r="B13" s="57"/>
      <c r="C13" s="10"/>
      <c r="D13" s="10"/>
      <c r="E13" s="10"/>
      <c r="F13" s="10"/>
      <c r="G13" s="10"/>
      <c r="H13" s="10"/>
      <c r="I13" s="10"/>
      <c r="J13" s="10"/>
    </row>
    <row r="14" spans="1:10" ht="15" hidden="1">
      <c r="A14" s="45"/>
      <c r="B14" s="57"/>
      <c r="C14" s="10"/>
      <c r="D14" s="10"/>
      <c r="E14" s="10"/>
      <c r="F14" s="10"/>
      <c r="G14" s="10"/>
      <c r="H14" s="10"/>
      <c r="I14" s="10"/>
      <c r="J14" s="10"/>
    </row>
    <row r="15" spans="1:10" ht="15" hidden="1">
      <c r="A15" s="45"/>
      <c r="B15" s="57"/>
      <c r="C15" s="10"/>
      <c r="D15" s="10"/>
      <c r="E15" s="10"/>
      <c r="F15" s="10"/>
      <c r="G15" s="10"/>
      <c r="H15" s="10"/>
      <c r="I15" s="10"/>
      <c r="J15" s="10"/>
    </row>
    <row r="16" spans="1:10" ht="15" hidden="1">
      <c r="A16" s="45"/>
      <c r="B16" s="57"/>
      <c r="C16" s="10"/>
      <c r="D16" s="10"/>
      <c r="E16" s="10"/>
      <c r="F16" s="10"/>
      <c r="G16" s="10"/>
      <c r="H16" s="10"/>
      <c r="I16" s="10"/>
      <c r="J16" s="10"/>
    </row>
    <row r="17" spans="1:10" ht="15">
      <c r="A17" s="45" t="s">
        <v>450</v>
      </c>
      <c r="B17" s="57" t="s">
        <v>162</v>
      </c>
      <c r="C17" s="11">
        <v>0</v>
      </c>
      <c r="D17" s="10"/>
      <c r="E17" s="10"/>
      <c r="F17" s="10"/>
      <c r="G17" s="10"/>
      <c r="H17" s="10"/>
      <c r="I17" s="11">
        <v>0</v>
      </c>
      <c r="J17" s="11">
        <v>0</v>
      </c>
    </row>
    <row r="18" spans="1:10" ht="15">
      <c r="A18" s="10"/>
      <c r="B18" s="10"/>
      <c r="C18" s="10"/>
      <c r="I18" s="10"/>
      <c r="J18" s="10"/>
    </row>
    <row r="22" ht="15">
      <c r="P22" s="83"/>
    </row>
  </sheetData>
  <sheetProtection/>
  <mergeCells count="4">
    <mergeCell ref="A1:C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2015-11-25T07:19:21Z</cp:lastPrinted>
  <dcterms:created xsi:type="dcterms:W3CDTF">2015-08-24T09:30:05Z</dcterms:created>
  <dcterms:modified xsi:type="dcterms:W3CDTF">2015-12-11T07:33:23Z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