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firstSheet="27" activeTab="32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r:id="rId11"/>
    <sheet name="beruházások felújítások" sheetId="12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r:id="rId19"/>
    <sheet name="átadott" sheetId="20" r:id="rId20"/>
    <sheet name="átvett" sheetId="21" r:id="rId21"/>
    <sheet name="helyi adók" sheetId="22" r:id="rId22"/>
    <sheet name="EI FELHASZN TERV" sheetId="23" state="hidden" r:id="rId23"/>
    <sheet name="EI FELHASZN TERV (2)" sheetId="24" state="hidden" r:id="rId24"/>
    <sheet name="TÖBB ÉVES" sheetId="25" state="hidden" r:id="rId25"/>
    <sheet name="KÖZVETETT" sheetId="26" state="hidden" r:id="rId26"/>
    <sheet name="GÖRDÜLŐ" sheetId="27" state="hidden" r:id="rId27"/>
    <sheet name="lövő mérleg" sheetId="28" r:id="rId28"/>
    <sheet name="KÖH mérleg" sheetId="29" r:id="rId29"/>
    <sheet name="ÓV mérleg" sheetId="30" r:id="rId30"/>
    <sheet name="konsz. mérleg" sheetId="31" r:id="rId31"/>
    <sheet name="konsz. eredmény kim." sheetId="32" r:id="rId32"/>
    <sheet name="részesedések" sheetId="33" r:id="rId33"/>
    <sheet name="vagyon kimutatás" sheetId="34" r:id="rId34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'átadott'!$A$1:$E$115</definedName>
    <definedName name="_xlnm.Print_Area" localSheetId="20">'átvett'!$A$1:$C$116</definedName>
    <definedName name="_xlnm.Print_Area" localSheetId="11">'beruházások felújítások'!$A$1:$J$61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(2)'!$A$1:$J$96</definedName>
    <definedName name="_xlnm.Print_Area" localSheetId="7">'bevételek működés felhalmoz (3)'!$A$1:$H$96</definedName>
    <definedName name="_xlnm.Print_Area" localSheetId="6">'bevételek működés felhalmozás'!$A$1:$H$97</definedName>
    <definedName name="_xlnm.Print_Area" localSheetId="22">'EI FELHASZN TERV'!$A$1:$O$214</definedName>
    <definedName name="_xlnm.Print_Area" localSheetId="23">'EI FELHASZN TERV (2)'!$A$1:$O$215</definedName>
    <definedName name="_xlnm.Print_Area" localSheetId="15">'EU projektek'!$A$1:$B$43</definedName>
    <definedName name="_xlnm.Print_Area" localSheetId="17">'finanszírozás'!$A$1:$M$8</definedName>
    <definedName name="_xlnm.Print_Area" localSheetId="26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(2)'!$A$2:$H$122</definedName>
    <definedName name="_xlnm.Print_Area" localSheetId="3">'kiadások működés felhalmozá (3)'!$A$1:$J$121</definedName>
    <definedName name="_xlnm.Print_Area" localSheetId="1">'kiadások működés felhalmozás'!$A$1:$H$95</definedName>
    <definedName name="_xlnm.Print_Area" localSheetId="0">'kiemelt ei'!$A$1:$D$29</definedName>
    <definedName name="_xlnm.Print_Area" localSheetId="25">'KÖZVETETT'!$A$1:$E$35</definedName>
    <definedName name="_xlnm.Print_Area" localSheetId="10">'létszám'!$A$1:$E$34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kiadások'!$A$1:$C$40</definedName>
    <definedName name="_xlnm.Print_Area" localSheetId="12">'tartalékok'!$A$1:$J$15</definedName>
    <definedName name="_xlnm.Print_Area" localSheetId="24">'TÖBB ÉVES'!$A$1:$I$32</definedName>
    <definedName name="pr232" localSheetId="26">'GÖRDÜLŐ'!#REF!</definedName>
    <definedName name="pr232" localSheetId="25">'KÖZVETETT'!$A$11</definedName>
    <definedName name="pr232" localSheetId="24">'TÖBB ÉVES'!$A$17</definedName>
    <definedName name="pr233" localSheetId="26">'GÖRDÜLŐ'!#REF!</definedName>
    <definedName name="pr233" localSheetId="25">'KÖZVETETT'!$A$16</definedName>
    <definedName name="pr233" localSheetId="24">'TÖBB ÉVES'!$A$18</definedName>
    <definedName name="pr234" localSheetId="26">'GÖRDÜLŐ'!#REF!</definedName>
    <definedName name="pr234" localSheetId="25">'KÖZVETETT'!$A$24</definedName>
    <definedName name="pr234" localSheetId="24">'TÖBB ÉVES'!$A$19</definedName>
    <definedName name="pr235" localSheetId="26">'GÖRDÜLŐ'!#REF!</definedName>
    <definedName name="pr235" localSheetId="25">'KÖZVETETT'!$A$29</definedName>
    <definedName name="pr235" localSheetId="24">'TÖBB ÉVES'!$A$20</definedName>
    <definedName name="pr236" localSheetId="26">'GÖRDÜLŐ'!#REF!</definedName>
    <definedName name="pr236" localSheetId="25">'KÖZVETETT'!$A$34</definedName>
    <definedName name="pr236" localSheetId="24">'TÖBB ÉVES'!$A$21</definedName>
    <definedName name="pr312" localSheetId="26">'GÖRDÜLŐ'!#REF!</definedName>
    <definedName name="pr312" localSheetId="25">'KÖZVETETT'!#REF!</definedName>
    <definedName name="pr312" localSheetId="24">'TÖBB ÉVES'!$A$8</definedName>
    <definedName name="pr313" localSheetId="26">'GÖRDÜLŐ'!#REF!</definedName>
    <definedName name="pr313" localSheetId="25">'KÖZVETETT'!#REF!</definedName>
    <definedName name="pr313" localSheetId="24">'TÖBB ÉVES'!$A$3</definedName>
    <definedName name="pr314" localSheetId="26">'GÖRDÜLŐ'!#REF!</definedName>
    <definedName name="pr314" localSheetId="25">'KÖZVETETT'!$A$3</definedName>
    <definedName name="pr314" localSheetId="24">'TÖBB ÉVES'!$A$10</definedName>
    <definedName name="pr315" localSheetId="26">'GÖRDÜLŐ'!$A$3</definedName>
    <definedName name="pr315" localSheetId="25">'KÖZVETETT'!#REF!</definedName>
    <definedName name="pr315" localSheetId="24">'TÖBB ÉVES'!$A$11</definedName>
    <definedName name="pr347" localSheetId="26">'GÖRDÜLŐ'!$A$6</definedName>
    <definedName name="pr348" localSheetId="26">'GÖRDÜLŐ'!$A$7</definedName>
    <definedName name="pr349" localSheetId="26">'GÖRDÜLŐ'!$A$8</definedName>
  </definedNames>
  <calcPr fullCalcOnLoad="1"/>
</workbook>
</file>

<file path=xl/sharedStrings.xml><?xml version="1.0" encoding="utf-8"?>
<sst xmlns="http://schemas.openxmlformats.org/spreadsheetml/2006/main" count="5644" uniqueCount="1564">
  <si>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</si>
  <si>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</si>
  <si>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</si>
  <si>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</si>
  <si>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</si>
  <si>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</si>
  <si>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</si>
  <si>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</si>
  <si>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</si>
  <si>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</si>
  <si>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</si>
  <si>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</si>
  <si>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</si>
  <si>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</si>
  <si>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</si>
  <si>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</si>
  <si>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</si>
  <si>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</si>
  <si>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</si>
  <si>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</si>
  <si>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</si>
  <si>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</si>
  <si>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</si>
  <si>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</si>
  <si>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</si>
  <si>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</si>
  <si>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</si>
  <si>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</si>
  <si>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</si>
  <si>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</si>
  <si>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</si>
  <si>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</si>
  <si>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</si>
  <si>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</si>
  <si>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</si>
  <si>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</si>
  <si>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</si>
  <si>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</si>
  <si>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</si>
  <si>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</si>
  <si>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</si>
  <si>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</si>
  <si>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</si>
  <si>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</si>
  <si>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</si>
  <si>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</si>
  <si>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</si>
  <si>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</si>
  <si>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</si>
  <si>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</si>
  <si>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</si>
  <si>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</si>
  <si>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</si>
  <si>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</si>
  <si>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</si>
  <si>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</si>
  <si>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</si>
  <si>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</si>
  <si>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</si>
  <si>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</si>
  <si>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</si>
  <si>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</si>
  <si>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</si>
  <si>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</si>
  <si>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</si>
  <si>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</si>
  <si>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</si>
  <si>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</si>
  <si>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</si>
  <si>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</si>
  <si>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</si>
  <si>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</si>
  <si>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</si>
  <si>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</si>
  <si>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</si>
  <si>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</si>
  <si>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</si>
  <si>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</si>
  <si>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</si>
  <si>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</si>
  <si>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</si>
  <si>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</si>
  <si>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</si>
  <si>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</si>
  <si>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</si>
  <si>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</si>
  <si>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</si>
  <si>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</si>
  <si>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</si>
  <si>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</si>
  <si>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</si>
  <si>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</si>
  <si>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</si>
  <si>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</si>
  <si>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</si>
  <si>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</si>
  <si>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</si>
  <si>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</si>
  <si>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</si>
  <si>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</si>
  <si>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</si>
  <si>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</si>
  <si>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</si>
  <si>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</si>
  <si>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</si>
  <si>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Bevételek ( Ft)</t>
  </si>
  <si>
    <t>Általános- és céltartalékok ( Ft)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</si>
  <si>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</si>
  <si>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</si>
  <si>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</si>
  <si>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</si>
  <si>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</si>
  <si>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</si>
  <si>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Lövő Község Önkormányzata  2017. évi zárszámadás</t>
  </si>
  <si>
    <t>Lövő Község Önkormányzata 2017. évi zárszámadás</t>
  </si>
  <si>
    <t>Lövő Község Önkormányzat  2017. évi zárszámadás</t>
  </si>
  <si>
    <t>H/II/7 Költségvetési évet követően esedékes kötelezettségek felújításokra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</si>
  <si>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</si>
  <si>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</si>
  <si>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</si>
  <si>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</si>
  <si>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224</t>
  </si>
  <si>
    <t>H/II/8b - ebből: költségvetési évet követően esedékes kötelezettségek felhalmozási célú támogatásokra az Európai Uniónak</t>
  </si>
  <si>
    <t>226</t>
  </si>
  <si>
    <t>H/II/9a - ebből: költségvetési évet követően esedékes kötelezettségek hosszú lejáratú hitelek, kölcsönök törlesztésére pénzügyi vállalkozásnak</t>
  </si>
  <si>
    <t>227</t>
  </si>
  <si>
    <t>H/II/9b - ebből: költségvetési évet követően esedékes kötelezettségek kincstárjegyek beváltására</t>
  </si>
  <si>
    <t>228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</si>
  <si>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</si>
  <si>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</si>
  <si>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</si>
  <si>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</si>
  <si>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</si>
  <si>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</si>
  <si>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</si>
  <si>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</si>
  <si>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</si>
  <si>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</si>
  <si>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</si>
  <si>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</si>
  <si>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</si>
  <si>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238</t>
  </si>
  <si>
    <t>H/III/2 Továbbadási célból folyósított támogatások, ellátások elszámolása</t>
  </si>
  <si>
    <t>240</t>
  </si>
  <si>
    <t>H/III/4 Forgótőke elszámolása (Kincstár)</t>
  </si>
  <si>
    <t>241</t>
  </si>
  <si>
    <t>H/III/5 Nemzeti vagyonba tartozó befektetett eszközökkel kapcsolatos egyes kötelezettség jellegű sajátos elszámolások</t>
  </si>
  <si>
    <t>242</t>
  </si>
  <si>
    <t>H/III/6 Nem társadalombiztosítás pénzügyi alapjait terhelő kifizetett ellátások megtérítésének elszámolása</t>
  </si>
  <si>
    <t>243</t>
  </si>
  <si>
    <t>H/III/7 Munkáltató által korengedményes nyugdíjhoz megfizetett hozzájárulás elszámolása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</si>
  <si>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</si>
  <si>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</si>
  <si>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</si>
  <si>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</si>
  <si>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</si>
  <si>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</si>
  <si>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249</t>
  </si>
  <si>
    <t>I) KINCSTÁRI SZÁMLAVEZETÉSSEL KAPCSOLATOS ELSZÁMOLÁSOK</t>
  </si>
  <si>
    <t>12/A - Mérleg-  ÓVODA</t>
  </si>
  <si>
    <t>12/A - Mérleg - Közös Önkormányzati Hivatal</t>
  </si>
  <si>
    <t>onsz, mérleg</t>
  </si>
  <si>
    <t>K12 - Önkormányzati (irányító szervi) konszolidált beszámoló - Konszolidált mérleg</t>
  </si>
  <si>
    <t>Konszolidálás előtti összeg</t>
  </si>
  <si>
    <t>Konszolidálás</t>
  </si>
  <si>
    <t>Konszolidált összeg</t>
  </si>
  <si>
    <t>C/III-IV. Forintszámlák és Devizaszámlák (=C/III/1+C/III/2+CIV/1+C/IV/2)</t>
  </si>
  <si>
    <t>E) EGYÉB SAJÁTOS ELSZÁMOLÁSOK (=E/I+…+E/II)</t>
  </si>
  <si>
    <t>G/I-III Nemzeti vagyon és egyéb eszközök induláskori értéke és változásai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</si>
  <si>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</si>
  <si>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</si>
  <si>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</si>
  <si>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</si>
  <si>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</si>
  <si>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</si>
  <si>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</si>
  <si>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</si>
  <si>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</si>
  <si>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</si>
  <si>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</si>
  <si>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</si>
  <si>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</si>
  <si>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</si>
  <si>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</si>
  <si>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</si>
  <si>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</si>
  <si>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</si>
  <si>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</si>
  <si>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</si>
  <si>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</si>
  <si>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</si>
  <si>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</si>
  <si>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</si>
  <si>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</si>
  <si>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</si>
  <si>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</si>
  <si>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</si>
  <si>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</si>
  <si>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</si>
  <si>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</si>
  <si>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</si>
  <si>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</si>
  <si>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</si>
  <si>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</si>
  <si>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</si>
  <si>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</si>
  <si>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</si>
  <si>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</si>
  <si>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</si>
  <si>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</si>
  <si>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</si>
  <si>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</si>
  <si>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</si>
  <si>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</si>
  <si>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</si>
  <si>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</si>
  <si>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</si>
  <si>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</si>
  <si>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</si>
  <si>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</si>
  <si>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</si>
  <si>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</si>
  <si>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</si>
  <si>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</si>
  <si>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</si>
  <si>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</si>
  <si>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</si>
  <si>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</si>
  <si>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</si>
  <si>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</si>
  <si>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</si>
  <si>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</si>
  <si>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</si>
  <si>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</si>
  <si>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</si>
  <si>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</si>
  <si>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</si>
  <si>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</si>
  <si>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</si>
  <si>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</si>
  <si>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</si>
  <si>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</si>
  <si>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</si>
  <si>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</si>
  <si>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</si>
  <si>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</si>
  <si>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</si>
  <si>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</si>
  <si>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</si>
  <si>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</si>
  <si>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</si>
  <si>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</si>
  <si>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</si>
  <si>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</si>
  <si>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</si>
  <si>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</si>
  <si>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</si>
  <si>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</si>
  <si>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</si>
  <si>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</si>
  <si>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</si>
  <si>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</si>
  <si>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</si>
  <si>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</si>
  <si>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</si>
  <si>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</si>
  <si>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</si>
  <si>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</si>
  <si>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</si>
  <si>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</si>
  <si>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</si>
  <si>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</si>
  <si>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</si>
  <si>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</si>
  <si>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</si>
  <si>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</si>
  <si>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</si>
  <si>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</si>
  <si>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</si>
  <si>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</si>
  <si>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</si>
  <si>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</si>
  <si>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</si>
  <si>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</si>
  <si>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</si>
  <si>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</si>
  <si>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</si>
  <si>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</si>
  <si>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</si>
  <si>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</si>
  <si>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</si>
  <si>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</si>
  <si>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</si>
  <si>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</si>
  <si>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</si>
  <si>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</si>
  <si>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</si>
  <si>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</si>
  <si>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</si>
  <si>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</si>
  <si>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</si>
  <si>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</si>
  <si>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</si>
  <si>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</si>
  <si>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</si>
  <si>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</si>
  <si>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</si>
  <si>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</si>
  <si>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</si>
  <si>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</si>
  <si>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</si>
  <si>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</si>
  <si>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</si>
  <si>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</si>
  <si>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</si>
  <si>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</si>
  <si>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</si>
  <si>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</si>
  <si>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</si>
  <si>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</si>
  <si>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</si>
  <si>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</si>
  <si>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</si>
  <si>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</si>
  <si>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</si>
  <si>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</si>
  <si>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</si>
  <si>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</si>
  <si>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Helyi adó és egyéb közhatalmi bevételek ( Ft)</t>
  </si>
  <si>
    <t>Előirányzat felhasználási terv ( Ft)</t>
  </si>
  <si>
    <t>Támogatások, kölcsönök bevételei ( Ft)</t>
  </si>
  <si>
    <t>Támogatások, kölcsönök nyújtása és törlesztése ( Ft)</t>
  </si>
  <si>
    <t>Lakosságnak juttatott támogatások, szociális, rászorultsági jellegű ellátások ( Ft)</t>
  </si>
  <si>
    <t>Irányító szervi támogatások folyósítása ( Ft)</t>
  </si>
  <si>
    <t>Beruházások és felújítások ( Ft)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</si>
  <si>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</si>
  <si>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</si>
  <si>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</si>
  <si>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</si>
  <si>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</si>
  <si>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</si>
  <si>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</si>
  <si>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</si>
  <si>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</si>
  <si>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</si>
  <si>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</si>
  <si>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</si>
  <si>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</si>
  <si>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</si>
  <si>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</si>
  <si>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</si>
  <si>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</si>
  <si>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</si>
  <si>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</si>
  <si>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</si>
  <si>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</si>
  <si>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</si>
  <si>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</si>
  <si>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</si>
  <si>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</si>
  <si>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</si>
  <si>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</si>
  <si>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</si>
  <si>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</si>
  <si>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</si>
  <si>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</si>
  <si>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</si>
  <si>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</si>
  <si>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</si>
  <si>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</si>
  <si>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</si>
  <si>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</si>
  <si>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</si>
  <si>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</si>
  <si>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</si>
  <si>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</si>
  <si>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</si>
  <si>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</si>
  <si>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</si>
  <si>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</si>
  <si>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</si>
  <si>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</si>
  <si>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</si>
  <si>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</si>
  <si>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</si>
  <si>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</si>
  <si>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</si>
  <si>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</si>
  <si>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</si>
  <si>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</si>
  <si>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</si>
  <si>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</si>
  <si>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</si>
  <si>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</si>
  <si>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</si>
  <si>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</si>
  <si>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</si>
  <si>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</si>
  <si>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</si>
  <si>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</si>
  <si>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</si>
  <si>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</si>
  <si>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</si>
  <si>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</si>
  <si>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</si>
  <si>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</si>
  <si>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</si>
  <si>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</si>
  <si>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</si>
  <si>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</si>
  <si>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</si>
  <si>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</si>
  <si>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</si>
  <si>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</si>
  <si>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</si>
  <si>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</si>
  <si>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</si>
  <si>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</si>
  <si>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</si>
  <si>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</si>
  <si>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</si>
  <si>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Lövői Közös Önk.Hivatal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</si>
  <si>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</si>
  <si>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</si>
  <si>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</si>
  <si>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</si>
  <si>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</si>
  <si>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</si>
  <si>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</si>
  <si>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</si>
  <si>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</si>
  <si>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</si>
  <si>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</si>
  <si>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</si>
  <si>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</si>
  <si>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</si>
  <si>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</si>
  <si>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</si>
  <si>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</si>
  <si>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</si>
  <si>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</si>
  <si>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</si>
  <si>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</si>
  <si>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</si>
  <si>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</si>
  <si>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</si>
  <si>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</si>
  <si>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</si>
  <si>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</si>
  <si>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</si>
  <si>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</si>
  <si>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</si>
  <si>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</si>
  <si>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</si>
  <si>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</si>
  <si>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</si>
  <si>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</si>
  <si>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</si>
  <si>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</si>
  <si>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</si>
  <si>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</si>
  <si>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</si>
  <si>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</si>
  <si>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</si>
  <si>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</si>
  <si>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</si>
  <si>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</si>
  <si>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</si>
  <si>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</si>
  <si>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</si>
  <si>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</si>
  <si>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</si>
  <si>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</si>
  <si>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</si>
  <si>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</si>
  <si>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</si>
  <si>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</si>
  <si>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</si>
  <si>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</si>
  <si>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</si>
  <si>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</si>
  <si>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</si>
  <si>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</si>
  <si>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</si>
  <si>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</si>
  <si>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</si>
  <si>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</si>
  <si>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</si>
  <si>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</si>
  <si>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</si>
  <si>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</si>
  <si>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</si>
  <si>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</si>
  <si>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</si>
  <si>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</si>
  <si>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</si>
  <si>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</si>
  <si>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</si>
  <si>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</si>
  <si>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</si>
  <si>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</si>
  <si>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</si>
  <si>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</si>
  <si>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</si>
  <si>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</si>
  <si>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</si>
  <si>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</si>
  <si>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</si>
  <si>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</si>
  <si>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</si>
  <si>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</si>
  <si>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</si>
  <si>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</si>
  <si>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</si>
  <si>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</si>
  <si>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</si>
  <si>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</si>
  <si>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</si>
  <si>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</si>
  <si>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</si>
  <si>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</si>
  <si>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</si>
  <si>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</si>
  <si>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</si>
  <si>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</si>
  <si>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</si>
  <si>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</si>
  <si>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</si>
  <si>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</si>
  <si>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</si>
  <si>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</si>
  <si>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</si>
  <si>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</si>
  <si>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</si>
  <si>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</si>
  <si>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</si>
  <si>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</si>
  <si>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</si>
  <si>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K89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</si>
  <si>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</si>
  <si>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</si>
  <si>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</si>
  <si>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</si>
  <si>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</si>
  <si>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</si>
  <si>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</si>
  <si>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</si>
  <si>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</si>
  <si>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</si>
  <si>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</si>
  <si>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</si>
  <si>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</si>
  <si>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</si>
  <si>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</si>
  <si>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</si>
  <si>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</si>
  <si>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</si>
  <si>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</si>
  <si>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</si>
  <si>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</si>
  <si>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</si>
  <si>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</si>
  <si>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</si>
  <si>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</si>
  <si>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</si>
  <si>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</si>
  <si>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</si>
  <si>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</si>
  <si>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</si>
  <si>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</si>
  <si>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</si>
  <si>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</si>
  <si>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</si>
  <si>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</si>
  <si>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</si>
  <si>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</si>
  <si>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</si>
  <si>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</si>
  <si>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</si>
  <si>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</si>
  <si>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</si>
  <si>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</si>
  <si>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</si>
  <si>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</si>
  <si>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</si>
  <si>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</si>
  <si>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</si>
  <si>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</si>
  <si>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</si>
  <si>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</si>
  <si>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</si>
  <si>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</si>
  <si>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</si>
  <si>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</si>
  <si>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</si>
  <si>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</si>
  <si>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</si>
  <si>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</si>
  <si>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</si>
  <si>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</si>
  <si>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</si>
  <si>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</si>
  <si>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</si>
  <si>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</si>
  <si>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</si>
  <si>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</si>
  <si>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</si>
  <si>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</si>
  <si>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</si>
  <si>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</si>
  <si>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</si>
  <si>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</si>
  <si>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</si>
  <si>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</si>
  <si>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</si>
  <si>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</si>
  <si>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</si>
  <si>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</si>
  <si>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</si>
  <si>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</si>
  <si>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</si>
  <si>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</si>
  <si>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</si>
  <si>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</si>
  <si>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</si>
  <si>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</si>
  <si>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</si>
  <si>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</si>
  <si>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</si>
  <si>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</si>
  <si>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</si>
  <si>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</si>
  <si>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</si>
  <si>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</si>
  <si>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</si>
  <si>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</si>
  <si>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</si>
  <si>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</si>
  <si>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</si>
  <si>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</si>
  <si>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</si>
  <si>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</si>
  <si>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</si>
  <si>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</si>
  <si>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</si>
  <si>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</si>
  <si>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</si>
  <si>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</si>
  <si>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</si>
  <si>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</si>
  <si>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</si>
  <si>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</si>
  <si>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</si>
  <si>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</si>
  <si>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</si>
  <si>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</si>
  <si>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</si>
  <si>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</si>
  <si>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</si>
  <si>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</si>
  <si>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</si>
  <si>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</si>
  <si>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</si>
  <si>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</si>
  <si>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</si>
  <si>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</si>
  <si>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</si>
  <si>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</si>
  <si>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</si>
  <si>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</si>
  <si>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</si>
  <si>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</si>
  <si>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</si>
  <si>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</si>
  <si>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</si>
  <si>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</si>
  <si>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</si>
  <si>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</si>
  <si>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</si>
  <si>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</si>
  <si>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</si>
  <si>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</si>
  <si>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</si>
  <si>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</si>
  <si>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</si>
  <si>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</si>
  <si>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</si>
  <si>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</si>
  <si>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</si>
  <si>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</si>
  <si>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</si>
  <si>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</si>
  <si>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</si>
  <si>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</si>
  <si>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</si>
  <si>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</si>
  <si>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</si>
  <si>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</si>
  <si>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</si>
  <si>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</si>
  <si>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</si>
  <si>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</si>
  <si>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</si>
  <si>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</si>
  <si>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</si>
  <si>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</si>
  <si>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</si>
  <si>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</si>
  <si>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</si>
  <si>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</si>
  <si>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</si>
  <si>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</si>
  <si>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</si>
  <si>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</si>
  <si>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</si>
  <si>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</si>
  <si>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</si>
  <si>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</si>
  <si>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</si>
  <si>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</si>
  <si>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</si>
  <si>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</si>
  <si>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</si>
  <si>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</si>
  <si>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</si>
  <si>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</si>
  <si>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</si>
  <si>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</si>
  <si>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</si>
  <si>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</si>
  <si>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</si>
  <si>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</si>
  <si>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</si>
  <si>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</si>
  <si>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</si>
  <si>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</si>
  <si>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</si>
  <si>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</si>
  <si>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</si>
  <si>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</si>
  <si>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</si>
  <si>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</si>
  <si>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</si>
  <si>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</si>
  <si>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</si>
  <si>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</si>
  <si>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</si>
  <si>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</si>
  <si>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</si>
  <si>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</si>
  <si>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</si>
  <si>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</si>
  <si>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</si>
  <si>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</si>
  <si>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</si>
  <si>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</si>
  <si>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</si>
  <si>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</si>
  <si>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</si>
  <si>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</si>
  <si>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</si>
  <si>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</si>
  <si>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</si>
  <si>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</si>
  <si>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</si>
  <si>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</si>
  <si>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</si>
  <si>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</si>
  <si>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</si>
  <si>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</si>
  <si>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</si>
  <si>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</si>
  <si>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</si>
  <si>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</si>
  <si>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</si>
  <si>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</si>
  <si>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</si>
  <si>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</si>
  <si>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</si>
  <si>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</si>
  <si>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</si>
  <si>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</si>
  <si>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</si>
  <si>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</si>
  <si>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</si>
  <si>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</si>
  <si>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</si>
  <si>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</si>
  <si>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</si>
  <si>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</si>
  <si>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</si>
  <si>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</si>
  <si>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</si>
  <si>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</si>
  <si>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</si>
  <si>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</si>
  <si>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</si>
  <si>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</si>
  <si>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</si>
  <si>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</si>
  <si>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Kiadások ( Ft)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</si>
  <si>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</si>
  <si>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</si>
  <si>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</si>
  <si>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</si>
  <si>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</si>
  <si>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</si>
  <si>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</si>
  <si>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</si>
  <si>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</si>
  <si>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</si>
  <si>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</si>
  <si>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</si>
  <si>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</si>
  <si>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</si>
  <si>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</si>
  <si>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</si>
  <si>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</si>
  <si>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</si>
  <si>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</si>
  <si>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</si>
  <si>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</si>
  <si>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</si>
  <si>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</si>
  <si>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</si>
  <si>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</si>
  <si>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</si>
  <si>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</si>
  <si>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</si>
  <si>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</si>
  <si>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</si>
  <si>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</si>
  <si>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</si>
  <si>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</si>
  <si>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</si>
  <si>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</si>
  <si>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</si>
  <si>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</si>
  <si>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</si>
  <si>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</si>
  <si>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</si>
  <si>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</si>
  <si>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</si>
  <si>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</si>
  <si>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</si>
  <si>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</si>
  <si>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</si>
  <si>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</si>
  <si>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</si>
  <si>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</si>
  <si>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</si>
  <si>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</si>
  <si>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RÉSZESEDÉSEK</t>
  </si>
  <si>
    <t xml:space="preserve"> Ft</t>
  </si>
  <si>
    <t>Módosítások</t>
  </si>
  <si>
    <t>Tárgy időszak</t>
  </si>
  <si>
    <t>Tartós részesedések saját alapítású nem pü-i vállalkozásban</t>
  </si>
  <si>
    <t>ebből: VÍZMŰ</t>
  </si>
  <si>
    <t>ebből: SZKK</t>
  </si>
  <si>
    <t>Egyéb tartós részesedés</t>
  </si>
  <si>
    <t>Összesen:</t>
  </si>
  <si>
    <t>Lövő  Község Önkormányzat 2017. évi zárszámadás</t>
  </si>
  <si>
    <t>1.számú melléklet az 5/2018.(V.30.) számú   önkormányzati rendelethez</t>
  </si>
  <si>
    <t>5.1.számú melléklet az 5/2018.(V.30. )számú önkormányzati rendelethez</t>
  </si>
  <si>
    <t>5.2.számú melléklet az 5/2018.(V.30. )számú önkormányzati rendelethez</t>
  </si>
  <si>
    <t>3.számú melléklet az 5/2018.(V.30. )számú önkormányzati rendelethez</t>
  </si>
  <si>
    <t>4.1.számú melléklet az 5/2018.(V.30.)számú önkormányzati rendelethez</t>
  </si>
  <si>
    <t>4.2.számú melléklet az 5/2018.(V.30.)számú önkormányzati rendelethez</t>
  </si>
  <si>
    <t>2.számú melléklet az 5/2018.(V.30. )számú önkormányzati rendelethez</t>
  </si>
  <si>
    <t>8.számú melléklet az 5/2018.(V.30. )számú önkormányzati rendelethez</t>
  </si>
  <si>
    <t>6.számú melléklet az 5/2018.(V.30.)számú önkormányzati rendelethez</t>
  </si>
  <si>
    <t>9.számú melléklet az 5/2018.(V.30.)számú önkormányzati rendelethez</t>
  </si>
  <si>
    <t>10.számú melléklet az 5/2018.(V.30.)számú önkormányzati rendelethez</t>
  </si>
  <si>
    <t>11.számú melléklet az 5/2018.(V.30.)számú önkormányzati rendelethez</t>
  </si>
  <si>
    <t>12.számú melléklet az 5/2018.(V.30.)számú önkormányzati rendelethez</t>
  </si>
  <si>
    <t>13.számú melléklet az 5/2018.(V.30.) számú önkormányzati rendelethez</t>
  </si>
  <si>
    <t>14.számú melléklet az 5/2018.(V.30.) számú önkormányzati rendelethez</t>
  </si>
  <si>
    <t>15.számú melléklet az 5/2018.(V.30.) számú önkormányzati rendelethez</t>
  </si>
  <si>
    <t>16.számú melléklet az 5/2018.(V.30.) számú önkormányzati rendelethez</t>
  </si>
  <si>
    <t>17.számú melléklet az 5/2018.(V.30.) számú önkormányzati rendelethez</t>
  </si>
  <si>
    <t>18. sz. melléklet a 5/2018.(V.30.) önkormányzati rendelethez</t>
  </si>
  <si>
    <t>19.számú melléklet az 5/2018.(V.30.) számú önkormányzati rendelethez</t>
  </si>
  <si>
    <t>Egyéb eszközök</t>
  </si>
  <si>
    <t>I.világháborús emlékmű felújítás</t>
  </si>
  <si>
    <t>Ady E. utca - Fő u. járdaépítés</t>
  </si>
  <si>
    <t>Előző év</t>
  </si>
  <si>
    <t>Tárgyév</t>
  </si>
  <si>
    <t>Index (%)</t>
  </si>
  <si>
    <t>Sorszám</t>
  </si>
  <si>
    <t>ESZKÖZÖK</t>
  </si>
  <si>
    <t>A/ NEMZETI VAGYONBA TARTOZÓ BEFEKTETT ESZKÖZÖK</t>
  </si>
  <si>
    <t>A</t>
  </si>
  <si>
    <t>I.IMMATERIÁLIS JAVAK</t>
  </si>
  <si>
    <t>A/I</t>
  </si>
  <si>
    <t>2. Szellemi termékek</t>
  </si>
  <si>
    <t>A/I/2</t>
  </si>
  <si>
    <t>c.) Korlátozottan forgalomképes vagyon</t>
  </si>
  <si>
    <t>A/I/2/c</t>
  </si>
  <si>
    <t>II. TÁRGYI ESZKÖZÖK</t>
  </si>
  <si>
    <t>A/II</t>
  </si>
  <si>
    <t>1. Ingatlanok és kapcsolódó vagyoni érétkű jogok</t>
  </si>
  <si>
    <t>A/II/1</t>
  </si>
  <si>
    <t>a.) Forgalomképtelen törzsvagyon</t>
  </si>
  <si>
    <t>d.) Üzleti vagyon</t>
  </si>
  <si>
    <t>A/II/1/c</t>
  </si>
  <si>
    <t>A/II/1/a</t>
  </si>
  <si>
    <t>A/II/1/d</t>
  </si>
  <si>
    <t>2. Gépek berendezések, felszerelések, járművek</t>
  </si>
  <si>
    <t>A/II/2</t>
  </si>
  <si>
    <t>A/II/2/c</t>
  </si>
  <si>
    <t>A/II/2/d</t>
  </si>
  <si>
    <t>4. Beruházások, felújítások</t>
  </si>
  <si>
    <t>A/II/4</t>
  </si>
  <si>
    <t>A/II/4/d</t>
  </si>
  <si>
    <t>III.BEFEKTETETT PÉNZÜGYI ESZKÖZÖK</t>
  </si>
  <si>
    <t>A/III</t>
  </si>
  <si>
    <t>1. Tartós részesedések</t>
  </si>
  <si>
    <t>A/III/1</t>
  </si>
  <si>
    <t>A/III/1/c</t>
  </si>
  <si>
    <t>A/III/1/d</t>
  </si>
  <si>
    <t>B/ NEMZETI VAGYONBA TARTOZÓ FORGÓESZKÖZÖK</t>
  </si>
  <si>
    <t>B</t>
  </si>
  <si>
    <t>II. Értékpapírok</t>
  </si>
  <si>
    <t>B/II</t>
  </si>
  <si>
    <t>C/ PÉNZESZKÖZÖK</t>
  </si>
  <si>
    <t>C</t>
  </si>
  <si>
    <t>I. Lekötött betétek</t>
  </si>
  <si>
    <t>C/I</t>
  </si>
  <si>
    <t>II. Pénztárak, csekkek, betétkönyvek</t>
  </si>
  <si>
    <t>C/II</t>
  </si>
  <si>
    <t>III. Forintszámlák</t>
  </si>
  <si>
    <t>C/III</t>
  </si>
  <si>
    <t>D/ KÖVETELÉSEK</t>
  </si>
  <si>
    <t>D</t>
  </si>
  <si>
    <t>I. Költségvetési évben esedékes követelések</t>
  </si>
  <si>
    <t>D/I</t>
  </si>
  <si>
    <t>III. Követelés jellegű sajátos elszámolások</t>
  </si>
  <si>
    <t>D/III</t>
  </si>
  <si>
    <t>E/ EGYÉB SAJÁSTOS ESZKÖZOLDALI ELSZÁMOLÁSOK</t>
  </si>
  <si>
    <t>E</t>
  </si>
  <si>
    <t>F/ AKTÍV IDŐBELI ELSHATÁROLÁSOK</t>
  </si>
  <si>
    <t>F</t>
  </si>
  <si>
    <t>ESZKÖZÖK ÖSSZESEN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</si>
  <si>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</si>
  <si>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</si>
  <si>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</si>
  <si>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</si>
  <si>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</si>
  <si>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</si>
  <si>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</si>
  <si>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</si>
  <si>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</si>
  <si>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</si>
  <si>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</si>
  <si>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VI. Mérleg szerinti eredmény</t>
  </si>
  <si>
    <t>G/VI</t>
  </si>
  <si>
    <t>H/ KÖTELEZETTSÉGEK</t>
  </si>
  <si>
    <t>H</t>
  </si>
  <si>
    <t>II. Költségvetési évet követően esedékes kötelezettségek</t>
  </si>
  <si>
    <t>H/II</t>
  </si>
  <si>
    <t>III. Kötelezettség jellegű sajátos elszámolások</t>
  </si>
  <si>
    <t>H/III</t>
  </si>
  <si>
    <t>J/ PASSZÍV IDŐBELI ELHATÁROLÁSOK</t>
  </si>
  <si>
    <t>J</t>
  </si>
  <si>
    <t>FORRÁSOK ÖSSZESEN</t>
  </si>
  <si>
    <t xml:space="preserve">2017. évi Vagyonkimutatás  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</si>
  <si>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</si>
  <si>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</si>
  <si>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</si>
  <si>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</si>
  <si>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</si>
  <si>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</si>
  <si>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</si>
  <si>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</si>
  <si>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</si>
  <si>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</si>
  <si>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</si>
  <si>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</si>
  <si>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</si>
  <si>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</si>
  <si>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</si>
  <si>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</si>
  <si>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</si>
  <si>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</si>
  <si>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</si>
  <si>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</si>
  <si>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</si>
  <si>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</si>
  <si>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</si>
  <si>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</si>
  <si>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</si>
  <si>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</si>
  <si>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</si>
  <si>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</si>
  <si>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</si>
  <si>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</si>
  <si>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</si>
  <si>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</si>
  <si>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</si>
  <si>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</si>
  <si>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</si>
  <si>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</si>
  <si>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</si>
  <si>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</si>
  <si>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</si>
  <si>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</si>
  <si>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</si>
  <si>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</si>
  <si>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</si>
  <si>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</si>
  <si>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</si>
  <si>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</si>
  <si>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</si>
  <si>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</si>
  <si>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</si>
  <si>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</si>
  <si>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</si>
  <si>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</si>
  <si>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</si>
  <si>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</si>
  <si>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</si>
  <si>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</si>
  <si>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</si>
  <si>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</si>
  <si>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</si>
  <si>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</si>
  <si>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</si>
  <si>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</si>
  <si>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</si>
  <si>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</si>
  <si>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</si>
  <si>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</si>
  <si>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</si>
  <si>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</si>
  <si>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</si>
  <si>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</si>
  <si>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</si>
  <si>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</si>
  <si>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</si>
  <si>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</si>
  <si>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</si>
  <si>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</si>
  <si>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</si>
  <si>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</si>
  <si>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</si>
  <si>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</si>
  <si>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</si>
  <si>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</si>
  <si>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K513</t>
  </si>
  <si>
    <t>Ped.I.-Ped.II.</t>
  </si>
  <si>
    <t>Lövő Község Önkormányzata 2017. évi költségvetése</t>
  </si>
  <si>
    <t>Lövő</t>
  </si>
  <si>
    <t>óvoda</t>
  </si>
  <si>
    <t xml:space="preserve">lövő </t>
  </si>
  <si>
    <t>ÖNKORMÁNYZAT ÉS KÖLTSÉGVETÉSI  SZERVEI  ELŐIRÁNYZATA MINDÖSSZESEN</t>
  </si>
  <si>
    <t>Telkesítés- Mohl Adolf  II. kialakítása</t>
  </si>
  <si>
    <t>Ingatlan vásárlás</t>
  </si>
  <si>
    <t>Közvilágítás bővítés</t>
  </si>
  <si>
    <t>Kamera-rendszer bővítés</t>
  </si>
  <si>
    <t>Szép Gáspárné utca - járdaépítés</t>
  </si>
  <si>
    <t>Kossuth L. utca</t>
  </si>
  <si>
    <t>Egészség-ház- emeleti lakás</t>
  </si>
  <si>
    <t>Iskola- középső épület emeleti rész</t>
  </si>
  <si>
    <t>Temetó-köz   - járda építés</t>
  </si>
  <si>
    <t>Posta-köz  - térkövezés</t>
  </si>
  <si>
    <t>Ady E. utca - csapadékvíz elvezetés</t>
  </si>
  <si>
    <t>Árpád sor ill. Ady E. utca árok lefedések</t>
  </si>
  <si>
    <t>ASP eszközbeszerzések</t>
  </si>
  <si>
    <t>Régi napközi épület felújítása</t>
  </si>
  <si>
    <t>Mezőgazdasági út fejújítás</t>
  </si>
  <si>
    <t>Faluház  felújítás</t>
  </si>
  <si>
    <t>VÍZMŰ</t>
  </si>
  <si>
    <t>B411</t>
  </si>
  <si>
    <t>Mód. Ei.</t>
  </si>
  <si>
    <t>Módosított ei.</t>
  </si>
  <si>
    <t>köh</t>
  </si>
  <si>
    <t>lövő</t>
  </si>
  <si>
    <t>köh+óv.</t>
  </si>
  <si>
    <t>köh+óvoda</t>
  </si>
  <si>
    <t>Eredeti ei. Összesen</t>
  </si>
  <si>
    <t>Módosított ei. Összesen</t>
  </si>
  <si>
    <t>Mód.ei.</t>
  </si>
  <si>
    <t>ASP</t>
  </si>
  <si>
    <t>7.számú melléklet az 11/2017.(X.09.) számú önkormányzati rendelethez</t>
  </si>
  <si>
    <t>14.2.számú melléklet az 11/2017.(X.09. ) számú önkormányzati rendelethez</t>
  </si>
  <si>
    <t>14.1.számú melléklet az  11 /2017.(X.09.) számú önkormányzati rendelethez</t>
  </si>
  <si>
    <t>köh+óv</t>
  </si>
  <si>
    <t>-</t>
  </si>
  <si>
    <t>Teljesítés</t>
  </si>
  <si>
    <t>Helyettesítés</t>
  </si>
  <si>
    <t xml:space="preserve">KÖH </t>
  </si>
  <si>
    <t>óv</t>
  </si>
  <si>
    <t>Teljesítés összesen</t>
  </si>
  <si>
    <t>12/A - Mérleg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</si>
  <si>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</si>
  <si>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</si>
  <si>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</si>
  <si>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</si>
  <si>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</si>
  <si>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</si>
  <si>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</si>
  <si>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</si>
  <si>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</si>
  <si>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</si>
  <si>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</si>
  <si>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</si>
  <si>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</si>
  <si>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</si>
  <si>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</si>
  <si>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</si>
  <si>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</si>
  <si>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</si>
  <si>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</si>
  <si>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</si>
  <si>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</si>
  <si>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</si>
  <si>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</si>
  <si>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</si>
  <si>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</si>
  <si>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</si>
  <si>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</si>
  <si>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</si>
  <si>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</si>
  <si>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</si>
  <si>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</si>
  <si>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</si>
  <si>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</si>
  <si>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</si>
  <si>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</si>
  <si>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46</t>
  </si>
  <si>
    <t>C/I Lekötött bankbetétek (=C/I/1+…+C/I/2)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</si>
  <si>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</si>
  <si>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</si>
  <si>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</si>
  <si>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</si>
  <si>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</si>
  <si>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</si>
  <si>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</si>
  <si>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</si>
  <si>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</si>
  <si>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</si>
  <si>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</si>
  <si>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</si>
  <si>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</si>
  <si>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</si>
  <si>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</si>
  <si>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</si>
  <si>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</si>
  <si>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</si>
  <si>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</si>
  <si>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</si>
  <si>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</si>
  <si>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</si>
  <si>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</si>
  <si>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</si>
  <si>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</si>
  <si>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</si>
  <si>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</si>
  <si>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</si>
  <si>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</si>
  <si>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</si>
  <si>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</si>
  <si>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</si>
  <si>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</si>
  <si>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</si>
  <si>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</si>
  <si>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</si>
  <si>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</si>
  <si>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</si>
  <si>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</si>
  <si>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</si>
  <si>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</si>
  <si>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</si>
  <si>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</si>
  <si>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</si>
  <si>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</si>
  <si>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</si>
  <si>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</si>
  <si>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</si>
  <si>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</si>
  <si>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</si>
  <si>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</si>
  <si>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</si>
  <si>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</si>
  <si>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</si>
  <si>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</si>
  <si>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</si>
  <si>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</si>
  <si>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</si>
  <si>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</si>
  <si>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</si>
  <si>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</si>
  <si>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</si>
  <si>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</si>
  <si>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</si>
  <si>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217</t>
  </si>
  <si>
    <t>H/II/5 Költségvetési évet követően esedékes kötelezettségek egyéb működési célú kiadásokra (&gt;=H/II/5a+H/II/5b)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</si>
  <si>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</si>
  <si>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</si>
  <si>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</si>
  <si>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</si>
  <si>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</si>
  <si>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</si>
  <si>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</si>
  <si>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</si>
  <si>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</si>
  <si>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</si>
  <si>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</si>
  <si>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</si>
  <si>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</si>
  <si>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</si>
  <si>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</si>
  <si>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</si>
  <si>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</si>
  <si>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</si>
  <si>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</si>
  <si>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</si>
  <si>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</si>
  <si>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</si>
  <si>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</si>
  <si>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</si>
  <si>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01</t>
  </si>
  <si>
    <t>A/I/1 Vagyoni értékű jogok</t>
  </si>
  <si>
    <t>03</t>
  </si>
  <si>
    <t>A/I/3 Immateriális javak értékhelyesbítése</t>
  </si>
  <si>
    <t>07</t>
  </si>
  <si>
    <t>A/II/3 Tenyészállatok</t>
  </si>
  <si>
    <t>09</t>
  </si>
  <si>
    <t>A/II/5 Tárgyi eszközök értékhelyesbítése</t>
  </si>
  <si>
    <t>12</t>
  </si>
  <si>
    <t>A/III/1a - ebből: tartós részesedések jegybankban</t>
  </si>
  <si>
    <t>14</t>
  </si>
  <si>
    <t>A/III/1c - ebből: tartós részesedésel pénzügyi vállalkozásban</t>
  </si>
  <si>
    <t>15</t>
  </si>
  <si>
    <t>A/III/1d - ebből: tartós részesedések társulásban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</si>
  <si>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</si>
  <si>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</si>
  <si>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</si>
  <si>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</si>
  <si>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</si>
  <si>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</si>
  <si>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</si>
  <si>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</si>
  <si>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</si>
  <si>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</si>
  <si>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</si>
  <si>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</si>
  <si>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</si>
  <si>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</si>
  <si>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</si>
  <si>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</si>
  <si>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</si>
  <si>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</si>
  <si>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</si>
  <si>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</si>
  <si>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</si>
  <si>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</si>
  <si>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</si>
  <si>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</si>
  <si>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</si>
  <si>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</si>
  <si>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</si>
  <si>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</si>
  <si>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</si>
  <si>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</si>
  <si>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</si>
  <si>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</si>
  <si>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</si>
  <si>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</si>
  <si>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</si>
  <si>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</si>
  <si>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</si>
  <si>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</si>
  <si>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</si>
  <si>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</si>
  <si>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</si>
  <si>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</si>
  <si>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45</t>
  </si>
  <si>
    <t>C/I/2 Éven túli lejáratú deviza lekötött bankbetétek</t>
  </si>
  <si>
    <t>48</t>
  </si>
  <si>
    <t>C/II/2 Valutapénztár</t>
  </si>
  <si>
    <t>49</t>
  </si>
  <si>
    <t>C/II/3 Betétkönyvek, csekkek, elektronikus pénzeszközök</t>
  </si>
  <si>
    <t>52</t>
  </si>
  <si>
    <t>C/III/2 Kincstárban vezetett forintszámlák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</si>
  <si>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</si>
  <si>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</si>
  <si>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</si>
  <si>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</si>
  <si>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</si>
  <si>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</si>
  <si>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</si>
  <si>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</si>
  <si>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</si>
  <si>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</si>
  <si>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</si>
  <si>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</si>
  <si>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</si>
  <si>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</si>
  <si>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</si>
  <si>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</si>
  <si>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</si>
  <si>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</si>
  <si>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</si>
  <si>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</si>
  <si>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</si>
  <si>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</si>
  <si>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</si>
  <si>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</si>
  <si>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</si>
  <si>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</si>
  <si>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</si>
  <si>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</si>
  <si>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</si>
  <si>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</si>
  <si>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</si>
  <si>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</si>
  <si>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</si>
  <si>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</si>
  <si>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</si>
  <si>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</si>
  <si>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</si>
  <si>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</si>
  <si>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</si>
  <si>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</si>
  <si>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</si>
  <si>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</si>
  <si>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</si>
  <si>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</si>
  <si>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</si>
  <si>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</si>
  <si>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</si>
  <si>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</si>
  <si>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</si>
  <si>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</si>
  <si>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</si>
  <si>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</si>
  <si>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</si>
  <si>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</si>
  <si>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</si>
  <si>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</si>
  <si>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</si>
  <si>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</si>
  <si>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</si>
  <si>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</si>
  <si>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</si>
  <si>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</si>
  <si>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</si>
  <si>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</si>
  <si>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</si>
  <si>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</si>
  <si>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</si>
  <si>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</si>
  <si>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</si>
  <si>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</si>
  <si>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</si>
  <si>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</si>
  <si>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</si>
  <si>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</si>
  <si>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</si>
  <si>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</si>
  <si>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</si>
  <si>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</si>
  <si>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</si>
  <si>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</si>
  <si>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</si>
  <si>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</si>
  <si>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</si>
  <si>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</si>
  <si>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</si>
  <si>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</si>
  <si>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</si>
  <si>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</si>
  <si>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</si>
  <si>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</si>
  <si>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</si>
  <si>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</si>
  <si>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</si>
  <si>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</si>
  <si>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</si>
  <si>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</si>
  <si>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</si>
  <si>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</si>
  <si>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</si>
  <si>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</si>
  <si>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</si>
  <si>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</si>
  <si>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</si>
  <si>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</si>
  <si>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</si>
  <si>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</si>
  <si>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</si>
  <si>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</si>
  <si>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</si>
  <si>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</si>
  <si>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</si>
  <si>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</si>
  <si>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</si>
  <si>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</si>
  <si>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</si>
  <si>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</si>
  <si>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</si>
  <si>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</si>
  <si>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</si>
  <si>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</si>
  <si>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</si>
  <si>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</si>
  <si>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</si>
  <si>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</si>
  <si>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</si>
  <si>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</si>
  <si>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</si>
  <si>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</si>
  <si>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</si>
  <si>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</si>
  <si>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</si>
  <si>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</si>
  <si>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</si>
  <si>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</si>
  <si>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</si>
  <si>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</si>
  <si>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</si>
  <si>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</si>
  <si>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</si>
  <si>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</si>
  <si>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</si>
  <si>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</si>
  <si>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</si>
  <si>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</si>
  <si>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</si>
  <si>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</si>
  <si>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</si>
  <si>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</si>
  <si>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</si>
  <si>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</si>
  <si>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</si>
  <si>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</si>
  <si>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</si>
  <si>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</si>
  <si>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</si>
  <si>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</si>
  <si>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</si>
  <si>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</si>
  <si>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</si>
  <si>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</si>
  <si>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</si>
  <si>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</si>
  <si>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</si>
  <si>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</si>
  <si>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</si>
  <si>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</si>
  <si>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</si>
  <si>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</si>
  <si>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</si>
  <si>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</si>
  <si>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</si>
  <si>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</si>
  <si>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</si>
  <si>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</si>
  <si>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</si>
  <si>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</si>
  <si>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</si>
  <si>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</si>
  <si>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</si>
  <si>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</si>
  <si>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</si>
  <si>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</si>
  <si>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</si>
  <si>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</si>
  <si>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</si>
  <si>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</si>
  <si>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160</t>
  </si>
  <si>
    <t>E/I/1 Adott előleghez kapcsolódó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</si>
  <si>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</si>
  <si>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</si>
  <si>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</si>
  <si>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</si>
  <si>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</si>
  <si>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</si>
  <si>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</si>
  <si>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</si>
  <si>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</si>
  <si>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</si>
  <si>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</si>
  <si>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</si>
  <si>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172</t>
  </si>
  <si>
    <t>F/1  Eredményszemléletű bevételek aktív időbeli elhatárolása</t>
  </si>
  <si>
    <t>174</t>
  </si>
  <si>
    <t>F/3 Halasztott ráfordítások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</si>
  <si>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</si>
  <si>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</si>
  <si>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</si>
  <si>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</si>
  <si>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184</t>
  </si>
  <si>
    <t>G/V Eszközök értékhelyesbítésének forrása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</si>
  <si>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</si>
  <si>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</si>
  <si>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</si>
  <si>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</si>
  <si>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</si>
  <si>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</si>
  <si>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</si>
  <si>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</si>
  <si>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</si>
  <si>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</si>
  <si>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</si>
  <si>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</si>
  <si>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</si>
  <si>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</si>
  <si>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</si>
  <si>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</si>
  <si>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</si>
  <si>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</si>
  <si>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</si>
  <si>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</si>
  <si>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</si>
  <si>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</si>
  <si>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</si>
  <si>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</si>
  <si>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199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</si>
  <si>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</si>
  <si>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</si>
  <si>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</si>
  <si>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</si>
  <si>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</si>
  <si>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</si>
  <si>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</si>
  <si>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</si>
  <si>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</si>
  <si>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</si>
  <si>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</si>
  <si>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</si>
  <si>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</si>
  <si>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</si>
  <si>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</si>
  <si>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</si>
  <si>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</si>
  <si>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</si>
  <si>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</si>
  <si>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</si>
  <si>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</si>
  <si>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</si>
  <si>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</si>
  <si>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</si>
  <si>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</si>
  <si>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</si>
  <si>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</si>
  <si>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</si>
  <si>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</si>
  <si>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</si>
  <si>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</si>
  <si>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</si>
  <si>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</si>
  <si>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</si>
  <si>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</si>
  <si>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</si>
  <si>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</si>
  <si>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</si>
  <si>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</si>
  <si>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</si>
  <si>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</si>
  <si>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</si>
  <si>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7.számú melléklet az 5/2018.(V.30.)számú önkormányzati rendelethez</t>
  </si>
  <si>
    <t>Módosí-tások (+/-)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</si>
</sst>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\ _F_t_-;\-* #,##0.000\ _F_t_-;_-* &quot;-&quot;??\ _F_t_-;_-@_-"/>
    <numFmt numFmtId="184" formatCode="[$¥€-2]\ #\ ##,000_);[Red]\([$€-2]\ #\ ##,0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i/>
      <u val="single"/>
      <sz val="8"/>
      <color indexed="8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Bookman Old Style"/>
      <family val="1"/>
    </font>
    <font>
      <b/>
      <i/>
      <sz val="8"/>
      <color indexed="8"/>
      <name val="Calibri"/>
      <family val="2"/>
    </font>
    <font>
      <b/>
      <sz val="9"/>
      <color indexed="8"/>
      <name val="Bookman Old Style"/>
      <family val="1"/>
    </font>
    <font>
      <b/>
      <sz val="14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 CE"/>
      <family val="0"/>
    </font>
    <font>
      <i/>
      <sz val="10"/>
      <color indexed="8"/>
      <name val="Bookman Old Styl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E"/>
      <family val="0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" fillId="22" borderId="7" applyNumberFormat="0" applyFont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9" fillId="29" borderId="0" applyNumberFormat="0" applyBorder="0" applyAlignment="0" applyProtection="0"/>
    <xf numFmtId="0" fontId="110" fillId="30" borderId="8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0" fontId="116" fillId="30" borderId="1" applyNumberFormat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3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182" fontId="1" fillId="0" borderId="10" xfId="40" applyNumberFormat="1" applyFont="1" applyBorder="1" applyAlignment="1">
      <alignment/>
    </xf>
    <xf numFmtId="182" fontId="45" fillId="0" borderId="10" xfId="40" applyNumberFormat="1" applyFont="1" applyBorder="1" applyAlignment="1">
      <alignment/>
    </xf>
    <xf numFmtId="182" fontId="46" fillId="0" borderId="10" xfId="40" applyNumberFormat="1" applyFont="1" applyBorder="1" applyAlignment="1">
      <alignment/>
    </xf>
    <xf numFmtId="182" fontId="0" fillId="0" borderId="0" xfId="0" applyNumberFormat="1" applyAlignment="1">
      <alignment/>
    </xf>
    <xf numFmtId="182" fontId="1" fillId="0" borderId="10" xfId="4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0" applyNumberFormat="1" applyFont="1" applyBorder="1" applyAlignment="1">
      <alignment/>
    </xf>
    <xf numFmtId="182" fontId="45" fillId="0" borderId="10" xfId="40" applyNumberFormat="1" applyFont="1" applyBorder="1" applyAlignment="1">
      <alignment/>
    </xf>
    <xf numFmtId="182" fontId="45" fillId="0" borderId="10" xfId="40" applyNumberFormat="1" applyFont="1" applyBorder="1" applyAlignment="1">
      <alignment/>
    </xf>
    <xf numFmtId="182" fontId="45" fillId="0" borderId="10" xfId="40" applyNumberFormat="1" applyFont="1" applyBorder="1" applyAlignment="1">
      <alignment horizontal="center"/>
    </xf>
    <xf numFmtId="182" fontId="37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54" fillId="0" borderId="0" xfId="40" applyNumberFormat="1" applyFont="1" applyAlignment="1">
      <alignment/>
    </xf>
    <xf numFmtId="182" fontId="19" fillId="0" borderId="0" xfId="0" applyNumberFormat="1" applyFont="1" applyAlignment="1">
      <alignment/>
    </xf>
    <xf numFmtId="179" fontId="19" fillId="0" borderId="10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82" fontId="48" fillId="0" borderId="10" xfId="40" applyNumberFormat="1" applyFont="1" applyBorder="1" applyAlignment="1">
      <alignment/>
    </xf>
    <xf numFmtId="182" fontId="49" fillId="0" borderId="10" xfId="40" applyNumberFormat="1" applyFont="1" applyBorder="1" applyAlignment="1">
      <alignment/>
    </xf>
    <xf numFmtId="182" fontId="50" fillId="0" borderId="10" xfId="40" applyNumberFormat="1" applyFont="1" applyBorder="1" applyAlignment="1">
      <alignment/>
    </xf>
    <xf numFmtId="182" fontId="51" fillId="0" borderId="10" xfId="40" applyNumberFormat="1" applyFont="1" applyBorder="1" applyAlignment="1">
      <alignment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82" fontId="2" fillId="0" borderId="0" xfId="40" applyNumberFormat="1" applyFont="1" applyFill="1" applyBorder="1" applyAlignment="1">
      <alignment horizontal="left" vertical="center" wrapText="1"/>
    </xf>
    <xf numFmtId="182" fontId="3" fillId="0" borderId="0" xfId="40" applyNumberFormat="1" applyFont="1" applyFill="1" applyBorder="1" applyAlignment="1">
      <alignment horizontal="left" vertical="center" wrapText="1"/>
    </xf>
    <xf numFmtId="182" fontId="2" fillId="0" borderId="0" xfId="40" applyNumberFormat="1" applyFont="1" applyFill="1" applyBorder="1" applyAlignment="1">
      <alignment horizontal="left" vertical="center"/>
    </xf>
    <xf numFmtId="182" fontId="3" fillId="0" borderId="0" xfId="40" applyNumberFormat="1" applyFont="1" applyFill="1" applyBorder="1" applyAlignment="1">
      <alignment horizontal="left" vertical="center"/>
    </xf>
    <xf numFmtId="182" fontId="74" fillId="0" borderId="0" xfId="40" applyNumberFormat="1" applyFont="1" applyAlignment="1">
      <alignment/>
    </xf>
    <xf numFmtId="182" fontId="52" fillId="0" borderId="0" xfId="40" applyNumberFormat="1" applyFont="1" applyFill="1" applyBorder="1" applyAlignment="1">
      <alignment horizontal="left" vertical="center" wrapText="1"/>
    </xf>
    <xf numFmtId="182" fontId="53" fillId="0" borderId="0" xfId="40" applyNumberFormat="1" applyFont="1" applyFill="1" applyBorder="1" applyAlignment="1">
      <alignment horizontal="left" vertical="center" wrapText="1"/>
    </xf>
    <xf numFmtId="182" fontId="52" fillId="0" borderId="0" xfId="40" applyNumberFormat="1" applyFont="1" applyFill="1" applyBorder="1" applyAlignment="1">
      <alignment horizontal="left" vertical="center"/>
    </xf>
    <xf numFmtId="182" fontId="53" fillId="0" borderId="0" xfId="40" applyNumberFormat="1" applyFont="1" applyFill="1" applyBorder="1" applyAlignment="1">
      <alignment horizontal="left" vertical="center"/>
    </xf>
    <xf numFmtId="182" fontId="74" fillId="0" borderId="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2" fontId="75" fillId="0" borderId="0" xfId="40" applyNumberFormat="1" applyFont="1" applyAlignment="1">
      <alignment/>
    </xf>
    <xf numFmtId="182" fontId="75" fillId="0" borderId="0" xfId="40" applyNumberFormat="1" applyFont="1" applyBorder="1" applyAlignment="1">
      <alignment/>
    </xf>
    <xf numFmtId="182" fontId="1" fillId="0" borderId="0" xfId="40" applyNumberFormat="1" applyFont="1" applyAlignment="1">
      <alignment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182" fontId="0" fillId="0" borderId="10" xfId="0" applyNumberForma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vertical="center"/>
    </xf>
    <xf numFmtId="0" fontId="37" fillId="0" borderId="10" xfId="0" applyNumberFormat="1" applyFont="1" applyFill="1" applyBorder="1" applyAlignment="1">
      <alignment vertical="center"/>
    </xf>
    <xf numFmtId="182" fontId="55" fillId="0" borderId="10" xfId="40" applyNumberFormat="1" applyFont="1" applyBorder="1" applyAlignment="1">
      <alignment/>
    </xf>
    <xf numFmtId="182" fontId="56" fillId="0" borderId="10" xfId="40" applyNumberFormat="1" applyFont="1" applyBorder="1" applyAlignment="1">
      <alignment/>
    </xf>
    <xf numFmtId="173" fontId="3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173" fontId="4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182" fontId="57" fillId="0" borderId="10" xfId="40" applyNumberFormat="1" applyFont="1" applyBorder="1" applyAlignment="1">
      <alignment/>
    </xf>
    <xf numFmtId="0" fontId="37" fillId="34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60" fillId="37" borderId="10" xfId="0" applyFont="1" applyFill="1" applyBorder="1" applyAlignment="1">
      <alignment/>
    </xf>
    <xf numFmtId="172" fontId="37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/>
    </xf>
    <xf numFmtId="173" fontId="47" fillId="35" borderId="10" xfId="0" applyNumberFormat="1" applyFont="1" applyFill="1" applyBorder="1" applyAlignment="1">
      <alignment vertical="center"/>
    </xf>
    <xf numFmtId="182" fontId="61" fillId="0" borderId="10" xfId="40" applyNumberFormat="1" applyFont="1" applyFill="1" applyBorder="1" applyAlignment="1">
      <alignment horizontal="right" vertical="center" wrapText="1"/>
    </xf>
    <xf numFmtId="182" fontId="61" fillId="0" borderId="10" xfId="40" applyNumberFormat="1" applyFont="1" applyFill="1" applyBorder="1" applyAlignment="1">
      <alignment horizontal="left" vertical="center" wrapText="1"/>
    </xf>
    <xf numFmtId="182" fontId="62" fillId="0" borderId="10" xfId="40" applyNumberFormat="1" applyFont="1" applyFill="1" applyBorder="1" applyAlignment="1">
      <alignment horizontal="right" vertical="center" wrapText="1"/>
    </xf>
    <xf numFmtId="182" fontId="62" fillId="0" borderId="10" xfId="40" applyNumberFormat="1" applyFont="1" applyFill="1" applyBorder="1" applyAlignment="1">
      <alignment horizontal="right" vertical="center" wrapText="1"/>
    </xf>
    <xf numFmtId="182" fontId="62" fillId="0" borderId="10" xfId="4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182" fontId="61" fillId="0" borderId="10" xfId="40" applyNumberFormat="1" applyFont="1" applyFill="1" applyBorder="1" applyAlignment="1">
      <alignment horizontal="right" vertical="center"/>
    </xf>
    <xf numFmtId="182" fontId="61" fillId="0" borderId="10" xfId="40" applyNumberFormat="1" applyFont="1" applyFill="1" applyBorder="1" applyAlignment="1">
      <alignment horizontal="left" vertical="center"/>
    </xf>
    <xf numFmtId="182" fontId="62" fillId="0" borderId="10" xfId="4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left" vertical="center"/>
    </xf>
    <xf numFmtId="182" fontId="62" fillId="0" borderId="10" xfId="40" applyNumberFormat="1" applyFont="1" applyFill="1" applyBorder="1" applyAlignment="1">
      <alignment horizontal="right" vertical="center"/>
    </xf>
    <xf numFmtId="182" fontId="62" fillId="0" borderId="10" xfId="4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 wrapText="1"/>
    </xf>
    <xf numFmtId="0" fontId="47" fillId="36" borderId="10" xfId="0" applyFont="1" applyFill="1" applyBorder="1" applyAlignment="1">
      <alignment/>
    </xf>
    <xf numFmtId="0" fontId="37" fillId="36" borderId="10" xfId="0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182" fontId="57" fillId="0" borderId="13" xfId="40" applyNumberFormat="1" applyFont="1" applyFill="1" applyBorder="1" applyAlignment="1">
      <alignment/>
    </xf>
    <xf numFmtId="182" fontId="54" fillId="0" borderId="0" xfId="40" applyNumberFormat="1" applyFont="1" applyAlignment="1">
      <alignment/>
    </xf>
    <xf numFmtId="182" fontId="61" fillId="0" borderId="0" xfId="40" applyNumberFormat="1" applyFont="1" applyFill="1" applyBorder="1" applyAlignment="1">
      <alignment horizontal="left" vertical="center" wrapText="1"/>
    </xf>
    <xf numFmtId="182" fontId="62" fillId="0" borderId="0" xfId="40" applyNumberFormat="1" applyFont="1" applyFill="1" applyBorder="1" applyAlignment="1">
      <alignment horizontal="left" vertical="center" wrapText="1"/>
    </xf>
    <xf numFmtId="182" fontId="61" fillId="0" borderId="0" xfId="40" applyNumberFormat="1" applyFont="1" applyFill="1" applyBorder="1" applyAlignment="1">
      <alignment horizontal="left" vertical="center"/>
    </xf>
    <xf numFmtId="182" fontId="62" fillId="0" borderId="0" xfId="40" applyNumberFormat="1" applyFont="1" applyFill="1" applyBorder="1" applyAlignment="1">
      <alignment horizontal="left" vertical="center"/>
    </xf>
    <xf numFmtId="182" fontId="61" fillId="0" borderId="0" xfId="40" applyNumberFormat="1" applyFont="1" applyFill="1" applyBorder="1" applyAlignment="1">
      <alignment horizontal="right" vertical="center"/>
    </xf>
    <xf numFmtId="182" fontId="62" fillId="0" borderId="0" xfId="40" applyNumberFormat="1" applyFont="1" applyFill="1" applyBorder="1" applyAlignment="1">
      <alignment horizontal="right" vertical="center"/>
    </xf>
    <xf numFmtId="182" fontId="62" fillId="0" borderId="14" xfId="40" applyNumberFormat="1" applyFont="1" applyFill="1" applyBorder="1" applyAlignment="1">
      <alignment horizontal="right" vertical="center"/>
    </xf>
    <xf numFmtId="182" fontId="62" fillId="0" borderId="14" xfId="40" applyNumberFormat="1" applyFont="1" applyFill="1" applyBorder="1" applyAlignment="1">
      <alignment horizontal="left" vertical="center"/>
    </xf>
    <xf numFmtId="0" fontId="37" fillId="36" borderId="15" xfId="0" applyFont="1" applyFill="1" applyBorder="1" applyAlignment="1">
      <alignment/>
    </xf>
    <xf numFmtId="182" fontId="57" fillId="0" borderId="11" xfId="40" applyNumberFormat="1" applyFont="1" applyBorder="1" applyAlignment="1">
      <alignment horizontal="right"/>
    </xf>
    <xf numFmtId="182" fontId="57" fillId="0" borderId="12" xfId="40" applyNumberFormat="1" applyFont="1" applyBorder="1" applyAlignment="1">
      <alignment/>
    </xf>
    <xf numFmtId="182" fontId="57" fillId="0" borderId="16" xfId="40" applyNumberFormat="1" applyFont="1" applyBorder="1" applyAlignment="1">
      <alignment/>
    </xf>
    <xf numFmtId="182" fontId="57" fillId="0" borderId="17" xfId="40" applyNumberFormat="1" applyFont="1" applyBorder="1" applyAlignment="1">
      <alignment/>
    </xf>
    <xf numFmtId="182" fontId="54" fillId="0" borderId="0" xfId="40" applyNumberFormat="1" applyFont="1" applyBorder="1" applyAlignment="1">
      <alignment horizontal="right"/>
    </xf>
    <xf numFmtId="182" fontId="54" fillId="0" borderId="0" xfId="40" applyNumberFormat="1" applyFont="1" applyBorder="1" applyAlignment="1">
      <alignment/>
    </xf>
    <xf numFmtId="182" fontId="54" fillId="0" borderId="10" xfId="40" applyNumberFormat="1" applyFont="1" applyBorder="1" applyAlignment="1">
      <alignment/>
    </xf>
    <xf numFmtId="182" fontId="54" fillId="0" borderId="0" xfId="40" applyNumberFormat="1" applyFont="1" applyAlignment="1">
      <alignment/>
    </xf>
    <xf numFmtId="0" fontId="47" fillId="37" borderId="10" xfId="0" applyFont="1" applyFill="1" applyBorder="1" applyAlignment="1">
      <alignment horizontal="left" vertical="center"/>
    </xf>
    <xf numFmtId="0" fontId="59" fillId="35" borderId="10" xfId="0" applyFont="1" applyFill="1" applyBorder="1" applyAlignment="1">
      <alignment horizontal="left" vertical="center" wrapText="1"/>
    </xf>
    <xf numFmtId="0" fontId="47" fillId="38" borderId="10" xfId="0" applyFont="1" applyFill="1" applyBorder="1" applyAlignment="1">
      <alignment/>
    </xf>
    <xf numFmtId="0" fontId="47" fillId="38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182" fontId="64" fillId="0" borderId="10" xfId="4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82" fontId="54" fillId="0" borderId="10" xfId="40" applyNumberFormat="1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182" fontId="56" fillId="0" borderId="10" xfId="40" applyNumberFormat="1" applyFont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182" fontId="55" fillId="0" borderId="0" xfId="40" applyNumberFormat="1" applyFont="1" applyBorder="1" applyAlignment="1">
      <alignment/>
    </xf>
    <xf numFmtId="182" fontId="61" fillId="0" borderId="0" xfId="40" applyNumberFormat="1" applyFont="1" applyFill="1" applyBorder="1" applyAlignment="1">
      <alignment horizontal="left" vertical="center" wrapText="1"/>
    </xf>
    <xf numFmtId="182" fontId="62" fillId="0" borderId="0" xfId="40" applyNumberFormat="1" applyFont="1" applyFill="1" applyBorder="1" applyAlignment="1">
      <alignment horizontal="left" vertical="center" wrapText="1"/>
    </xf>
    <xf numFmtId="182" fontId="61" fillId="0" borderId="0" xfId="40" applyNumberFormat="1" applyFont="1" applyFill="1" applyBorder="1" applyAlignment="1">
      <alignment horizontal="left" vertical="center"/>
    </xf>
    <xf numFmtId="182" fontId="62" fillId="0" borderId="0" xfId="40" applyNumberFormat="1" applyFont="1" applyFill="1" applyBorder="1" applyAlignment="1">
      <alignment horizontal="left" vertical="center"/>
    </xf>
    <xf numFmtId="182" fontId="57" fillId="0" borderId="0" xfId="40" applyNumberFormat="1" applyFont="1" applyBorder="1" applyAlignment="1">
      <alignment/>
    </xf>
    <xf numFmtId="0" fontId="30" fillId="0" borderId="18" xfId="0" applyFont="1" applyBorder="1" applyAlignment="1">
      <alignment/>
    </xf>
    <xf numFmtId="182" fontId="30" fillId="0" borderId="19" xfId="40" applyNumberFormat="1" applyFont="1" applyBorder="1" applyAlignment="1">
      <alignment/>
    </xf>
    <xf numFmtId="182" fontId="30" fillId="0" borderId="20" xfId="40" applyNumberFormat="1" applyFont="1" applyBorder="1" applyAlignment="1">
      <alignment/>
    </xf>
    <xf numFmtId="0" fontId="30" fillId="0" borderId="21" xfId="0" applyFont="1" applyBorder="1" applyAlignment="1">
      <alignment/>
    </xf>
    <xf numFmtId="182" fontId="30" fillId="0" borderId="22" xfId="40" applyNumberFormat="1" applyFont="1" applyBorder="1" applyAlignment="1">
      <alignment/>
    </xf>
    <xf numFmtId="182" fontId="30" fillId="0" borderId="21" xfId="40" applyNumberFormat="1" applyFont="1" applyBorder="1" applyAlignment="1">
      <alignment/>
    </xf>
    <xf numFmtId="182" fontId="30" fillId="0" borderId="23" xfId="40" applyNumberFormat="1" applyFont="1" applyBorder="1" applyAlignment="1">
      <alignment/>
    </xf>
    <xf numFmtId="0" fontId="30" fillId="0" borderId="24" xfId="0" applyFont="1" applyBorder="1" applyAlignment="1">
      <alignment/>
    </xf>
    <xf numFmtId="182" fontId="30" fillId="0" borderId="25" xfId="40" applyNumberFormat="1" applyFont="1" applyBorder="1" applyAlignment="1">
      <alignment/>
    </xf>
    <xf numFmtId="182" fontId="30" fillId="0" borderId="24" xfId="40" applyNumberFormat="1" applyFont="1" applyBorder="1" applyAlignment="1">
      <alignment/>
    </xf>
    <xf numFmtId="0" fontId="65" fillId="0" borderId="12" xfId="0" applyFont="1" applyBorder="1" applyAlignment="1">
      <alignment/>
    </xf>
    <xf numFmtId="182" fontId="65" fillId="0" borderId="11" xfId="40" applyNumberFormat="1" applyFont="1" applyBorder="1" applyAlignment="1">
      <alignment/>
    </xf>
    <xf numFmtId="182" fontId="65" fillId="0" borderId="12" xfId="40" applyNumberFormat="1" applyFont="1" applyBorder="1" applyAlignment="1">
      <alignment/>
    </xf>
    <xf numFmtId="182" fontId="30" fillId="0" borderId="11" xfId="40" applyNumberFormat="1" applyFont="1" applyBorder="1" applyAlignment="1">
      <alignment/>
    </xf>
    <xf numFmtId="182" fontId="30" fillId="0" borderId="26" xfId="40" applyNumberFormat="1" applyFont="1" applyBorder="1" applyAlignment="1">
      <alignment/>
    </xf>
    <xf numFmtId="0" fontId="65" fillId="36" borderId="12" xfId="0" applyFont="1" applyFill="1" applyBorder="1" applyAlignment="1">
      <alignment/>
    </xf>
    <xf numFmtId="182" fontId="30" fillId="0" borderId="18" xfId="40" applyNumberFormat="1" applyFont="1" applyBorder="1" applyAlignment="1">
      <alignment/>
    </xf>
    <xf numFmtId="182" fontId="30" fillId="0" borderId="21" xfId="40" applyNumberFormat="1" applyFont="1" applyBorder="1" applyAlignment="1">
      <alignment horizontal="center"/>
    </xf>
    <xf numFmtId="182" fontId="30" fillId="0" borderId="24" xfId="40" applyNumberFormat="1" applyFont="1" applyBorder="1" applyAlignment="1">
      <alignment horizontal="center"/>
    </xf>
    <xf numFmtId="0" fontId="65" fillId="36" borderId="27" xfId="0" applyFont="1" applyFill="1" applyBorder="1" applyAlignment="1">
      <alignment/>
    </xf>
    <xf numFmtId="182" fontId="65" fillId="0" borderId="28" xfId="40" applyNumberFormat="1" applyFont="1" applyBorder="1" applyAlignment="1">
      <alignment/>
    </xf>
    <xf numFmtId="0" fontId="4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2" fontId="54" fillId="0" borderId="29" xfId="4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7" fillId="34" borderId="12" xfId="57" applyFont="1" applyFill="1" applyBorder="1" applyAlignment="1">
      <alignment horizontal="center" vertical="top" wrapText="1"/>
      <protection/>
    </xf>
    <xf numFmtId="0" fontId="2" fillId="0" borderId="21" xfId="57" applyFont="1" applyBorder="1" applyAlignment="1">
      <alignment horizontal="center" vertical="top" wrapText="1"/>
      <protection/>
    </xf>
    <xf numFmtId="0" fontId="2" fillId="0" borderId="21" xfId="57" applyFont="1" applyBorder="1" applyAlignment="1">
      <alignment horizontal="left" vertical="top" wrapText="1"/>
      <protection/>
    </xf>
    <xf numFmtId="3" fontId="2" fillId="0" borderId="21" xfId="57" applyNumberFormat="1" applyFont="1" applyBorder="1" applyAlignment="1">
      <alignment horizontal="right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vertical="top" wrapText="1"/>
      <protection/>
    </xf>
    <xf numFmtId="3" fontId="3" fillId="0" borderId="21" xfId="57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61" fillId="0" borderId="30" xfId="57" applyFont="1" applyBorder="1" applyAlignment="1">
      <alignment horizontal="center" vertical="top" wrapText="1"/>
      <protection/>
    </xf>
    <xf numFmtId="0" fontId="61" fillId="0" borderId="31" xfId="57" applyFont="1" applyBorder="1" applyAlignment="1">
      <alignment horizontal="left" vertical="top" wrapText="1"/>
      <protection/>
    </xf>
    <xf numFmtId="3" fontId="61" fillId="0" borderId="20" xfId="57" applyNumberFormat="1" applyFont="1" applyBorder="1" applyAlignment="1">
      <alignment horizontal="right" vertical="top" wrapText="1"/>
      <protection/>
    </xf>
    <xf numFmtId="3" fontId="61" fillId="0" borderId="32" xfId="57" applyNumberFormat="1" applyFont="1" applyBorder="1" applyAlignment="1">
      <alignment horizontal="right" vertical="top" wrapText="1"/>
      <protection/>
    </xf>
    <xf numFmtId="0" fontId="61" fillId="0" borderId="10" xfId="57" applyFont="1" applyBorder="1" applyAlignment="1">
      <alignment horizontal="center" vertical="top" wrapText="1"/>
      <protection/>
    </xf>
    <xf numFmtId="0" fontId="61" fillId="0" borderId="15" xfId="57" applyFont="1" applyBorder="1" applyAlignment="1">
      <alignment horizontal="left" vertical="top" wrapText="1"/>
      <protection/>
    </xf>
    <xf numFmtId="3" fontId="61" fillId="0" borderId="21" xfId="57" applyNumberFormat="1" applyFont="1" applyBorder="1" applyAlignment="1">
      <alignment horizontal="right" vertical="top" wrapText="1"/>
      <protection/>
    </xf>
    <xf numFmtId="3" fontId="61" fillId="0" borderId="23" xfId="57" applyNumberFormat="1" applyFont="1" applyBorder="1" applyAlignment="1">
      <alignment horizontal="right" vertical="top" wrapText="1"/>
      <protection/>
    </xf>
    <xf numFmtId="3" fontId="61" fillId="0" borderId="24" xfId="57" applyNumberFormat="1" applyFont="1" applyBorder="1" applyAlignment="1">
      <alignment horizontal="right" vertical="top" wrapText="1"/>
      <protection/>
    </xf>
    <xf numFmtId="0" fontId="62" fillId="0" borderId="10" xfId="57" applyFont="1" applyBorder="1" applyAlignment="1">
      <alignment horizontal="center" vertical="top" wrapText="1"/>
      <protection/>
    </xf>
    <xf numFmtId="0" fontId="62" fillId="0" borderId="15" xfId="57" applyFont="1" applyBorder="1" applyAlignment="1">
      <alignment horizontal="left" vertical="top" wrapText="1"/>
      <protection/>
    </xf>
    <xf numFmtId="3" fontId="62" fillId="0" borderId="21" xfId="57" applyNumberFormat="1" applyFont="1" applyBorder="1" applyAlignment="1">
      <alignment horizontal="right" vertical="top" wrapText="1"/>
      <protection/>
    </xf>
    <xf numFmtId="3" fontId="62" fillId="0" borderId="23" xfId="57" applyNumberFormat="1" applyFont="1" applyBorder="1" applyAlignment="1">
      <alignment horizontal="right" vertical="top" wrapText="1"/>
      <protection/>
    </xf>
    <xf numFmtId="0" fontId="62" fillId="0" borderId="14" xfId="57" applyFont="1" applyBorder="1" applyAlignment="1">
      <alignment horizontal="center" vertical="top" wrapText="1"/>
      <protection/>
    </xf>
    <xf numFmtId="0" fontId="62" fillId="0" borderId="33" xfId="57" applyFont="1" applyBorder="1" applyAlignment="1">
      <alignment horizontal="left" vertical="top" wrapText="1"/>
      <protection/>
    </xf>
    <xf numFmtId="3" fontId="62" fillId="0" borderId="24" xfId="57" applyNumberFormat="1" applyFont="1" applyBorder="1" applyAlignment="1">
      <alignment horizontal="right" vertical="top" wrapText="1"/>
      <protection/>
    </xf>
    <xf numFmtId="3" fontId="62" fillId="0" borderId="34" xfId="57" applyNumberFormat="1" applyFont="1" applyBorder="1" applyAlignment="1">
      <alignment horizontal="right" vertical="top" wrapText="1"/>
      <protection/>
    </xf>
    <xf numFmtId="3" fontId="62" fillId="0" borderId="35" xfId="57" applyNumberFormat="1" applyFont="1" applyBorder="1" applyAlignment="1">
      <alignment horizontal="right" vertical="top" wrapText="1"/>
      <protection/>
    </xf>
    <xf numFmtId="3" fontId="61" fillId="0" borderId="18" xfId="57" applyNumberFormat="1" applyFont="1" applyBorder="1" applyAlignment="1">
      <alignment horizontal="right" vertical="top" wrapText="1"/>
      <protection/>
    </xf>
    <xf numFmtId="0" fontId="61" fillId="34" borderId="12" xfId="57" applyFont="1" applyFill="1" applyBorder="1" applyAlignment="1">
      <alignment horizontal="center" vertical="top" wrapText="1"/>
      <protection/>
    </xf>
    <xf numFmtId="0" fontId="61" fillId="34" borderId="27" xfId="57" applyFont="1" applyFill="1" applyBorder="1" applyAlignment="1">
      <alignment horizontal="center" vertical="top" wrapText="1"/>
      <protection/>
    </xf>
    <xf numFmtId="0" fontId="61" fillId="34" borderId="36" xfId="57" applyFont="1" applyFill="1" applyBorder="1" applyAlignment="1">
      <alignment horizontal="center" vertical="top" wrapText="1"/>
      <protection/>
    </xf>
    <xf numFmtId="0" fontId="61" fillId="34" borderId="37" xfId="57" applyFont="1" applyFill="1" applyBorder="1" applyAlignment="1">
      <alignment horizontal="center" vertical="top" wrapText="1"/>
      <protection/>
    </xf>
    <xf numFmtId="0" fontId="61" fillId="34" borderId="11" xfId="57" applyFont="1" applyFill="1" applyBorder="1" applyAlignment="1">
      <alignment horizontal="center" vertical="top" wrapText="1"/>
      <protection/>
    </xf>
    <xf numFmtId="0" fontId="61" fillId="34" borderId="28" xfId="57" applyFont="1" applyFill="1" applyBorder="1" applyAlignment="1">
      <alignment horizontal="center" vertical="top" wrapText="1"/>
      <protection/>
    </xf>
    <xf numFmtId="0" fontId="62" fillId="33" borderId="38" xfId="57" applyFont="1" applyFill="1" applyBorder="1" applyAlignment="1">
      <alignment horizontal="center" vertical="top" wrapText="1"/>
      <protection/>
    </xf>
    <xf numFmtId="0" fontId="62" fillId="33" borderId="39" xfId="57" applyFont="1" applyFill="1" applyBorder="1" applyAlignment="1">
      <alignment horizontal="left" vertical="top" wrapText="1"/>
      <protection/>
    </xf>
    <xf numFmtId="3" fontId="62" fillId="33" borderId="12" xfId="57" applyNumberFormat="1" applyFont="1" applyFill="1" applyBorder="1" applyAlignment="1">
      <alignment horizontal="right" vertical="top" wrapText="1"/>
      <protection/>
    </xf>
    <xf numFmtId="3" fontId="62" fillId="33" borderId="40" xfId="57" applyNumberFormat="1" applyFont="1" applyFill="1" applyBorder="1" applyAlignment="1">
      <alignment horizontal="right" vertical="top" wrapText="1"/>
      <protection/>
    </xf>
    <xf numFmtId="0" fontId="52" fillId="0" borderId="18" xfId="57" applyFont="1" applyBorder="1" applyAlignment="1">
      <alignment horizontal="center" vertical="top" wrapText="1"/>
      <protection/>
    </xf>
    <xf numFmtId="0" fontId="52" fillId="0" borderId="18" xfId="57" applyFont="1" applyBorder="1" applyAlignment="1">
      <alignment horizontal="left" vertical="top" wrapText="1"/>
      <protection/>
    </xf>
    <xf numFmtId="3" fontId="52" fillId="0" borderId="18" xfId="57" applyNumberFormat="1" applyFont="1" applyBorder="1" applyAlignment="1">
      <alignment horizontal="right" vertical="top" wrapText="1"/>
      <protection/>
    </xf>
    <xf numFmtId="0" fontId="53" fillId="0" borderId="21" xfId="57" applyFont="1" applyBorder="1" applyAlignment="1">
      <alignment horizontal="center" vertical="top" wrapText="1"/>
      <protection/>
    </xf>
    <xf numFmtId="0" fontId="53" fillId="0" borderId="21" xfId="57" applyFont="1" applyBorder="1" applyAlignment="1">
      <alignment horizontal="left" vertical="top" wrapText="1"/>
      <protection/>
    </xf>
    <xf numFmtId="3" fontId="53" fillId="0" borderId="21" xfId="57" applyNumberFormat="1" applyFont="1" applyBorder="1" applyAlignment="1">
      <alignment horizontal="right" vertical="top" wrapText="1"/>
      <protection/>
    </xf>
    <xf numFmtId="0" fontId="52" fillId="0" borderId="21" xfId="57" applyFont="1" applyBorder="1" applyAlignment="1">
      <alignment horizontal="center" vertical="top" wrapText="1"/>
      <protection/>
    </xf>
    <xf numFmtId="0" fontId="52" fillId="0" borderId="21" xfId="57" applyFont="1" applyBorder="1" applyAlignment="1">
      <alignment horizontal="left" vertical="top" wrapText="1"/>
      <protection/>
    </xf>
    <xf numFmtId="3" fontId="52" fillId="0" borderId="21" xfId="57" applyNumberFormat="1" applyFont="1" applyBorder="1" applyAlignment="1">
      <alignment horizontal="right" vertical="top" wrapText="1"/>
      <protection/>
    </xf>
    <xf numFmtId="0" fontId="53" fillId="0" borderId="24" xfId="57" applyFont="1" applyBorder="1" applyAlignment="1">
      <alignment horizontal="center" vertical="top" wrapText="1"/>
      <protection/>
    </xf>
    <xf numFmtId="0" fontId="53" fillId="0" borderId="24" xfId="57" applyFont="1" applyBorder="1" applyAlignment="1">
      <alignment horizontal="left" vertical="top" wrapText="1"/>
      <protection/>
    </xf>
    <xf numFmtId="3" fontId="53" fillId="0" borderId="24" xfId="57" applyNumberFormat="1" applyFont="1" applyBorder="1" applyAlignment="1">
      <alignment horizontal="right" vertical="top" wrapText="1"/>
      <protection/>
    </xf>
    <xf numFmtId="0" fontId="53" fillId="33" borderId="12" xfId="57" applyFont="1" applyFill="1" applyBorder="1" applyAlignment="1">
      <alignment horizontal="center" vertical="top" wrapText="1"/>
      <protection/>
    </xf>
    <xf numFmtId="0" fontId="53" fillId="33" borderId="12" xfId="57" applyFont="1" applyFill="1" applyBorder="1" applyAlignment="1">
      <alignment horizontal="left" vertical="top" wrapText="1"/>
      <protection/>
    </xf>
    <xf numFmtId="3" fontId="53" fillId="33" borderId="12" xfId="57" applyNumberFormat="1" applyFont="1" applyFill="1" applyBorder="1" applyAlignment="1">
      <alignment horizontal="right" vertical="top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3" fillId="0" borderId="35" xfId="57" applyFont="1" applyBorder="1" applyAlignment="1">
      <alignment horizontal="center" vertical="top" wrapText="1"/>
      <protection/>
    </xf>
    <xf numFmtId="0" fontId="2" fillId="0" borderId="18" xfId="57" applyFont="1" applyBorder="1" applyAlignment="1">
      <alignment horizontal="left" vertical="top" wrapText="1"/>
      <protection/>
    </xf>
    <xf numFmtId="0" fontId="3" fillId="0" borderId="35" xfId="57" applyFont="1" applyBorder="1" applyAlignment="1">
      <alignment horizontal="left" vertical="top" wrapText="1"/>
      <protection/>
    </xf>
    <xf numFmtId="3" fontId="2" fillId="0" borderId="18" xfId="57" applyNumberFormat="1" applyFont="1" applyBorder="1" applyAlignment="1">
      <alignment horizontal="right" vertical="top" wrapText="1"/>
      <protection/>
    </xf>
    <xf numFmtId="3" fontId="3" fillId="0" borderId="35" xfId="57" applyNumberFormat="1" applyFont="1" applyBorder="1" applyAlignment="1">
      <alignment horizontal="right" vertical="top" wrapText="1"/>
      <protection/>
    </xf>
    <xf numFmtId="0" fontId="67" fillId="34" borderId="36" xfId="57" applyFont="1" applyFill="1" applyBorder="1" applyAlignment="1">
      <alignment horizontal="center" vertical="top" wrapText="1"/>
      <protection/>
    </xf>
    <xf numFmtId="3" fontId="2" fillId="0" borderId="41" xfId="57" applyNumberFormat="1" applyFont="1" applyBorder="1" applyAlignment="1">
      <alignment horizontal="right" vertical="top" wrapText="1"/>
      <protection/>
    </xf>
    <xf numFmtId="3" fontId="2" fillId="0" borderId="42" xfId="57" applyNumberFormat="1" applyFont="1" applyBorder="1" applyAlignment="1">
      <alignment horizontal="right" vertical="top" wrapText="1"/>
      <protection/>
    </xf>
    <xf numFmtId="3" fontId="3" fillId="0" borderId="42" xfId="57" applyNumberFormat="1" applyFont="1" applyBorder="1" applyAlignment="1">
      <alignment horizontal="right" vertical="top" wrapText="1"/>
      <protection/>
    </xf>
    <xf numFmtId="3" fontId="3" fillId="0" borderId="43" xfId="57" applyNumberFormat="1" applyFont="1" applyBorder="1" applyAlignment="1">
      <alignment horizontal="right" vertical="top" wrapText="1"/>
      <protection/>
    </xf>
    <xf numFmtId="0" fontId="76" fillId="34" borderId="27" xfId="57" applyFont="1" applyFill="1" applyBorder="1" applyAlignment="1">
      <alignment horizontal="center" vertical="top" wrapText="1"/>
      <protection/>
    </xf>
    <xf numFmtId="0" fontId="76" fillId="34" borderId="12" xfId="57" applyFont="1" applyFill="1" applyBorder="1" applyAlignment="1">
      <alignment horizontal="center" vertical="top" wrapText="1"/>
      <protection/>
    </xf>
    <xf numFmtId="0" fontId="39" fillId="0" borderId="0" xfId="0" applyFont="1" applyAlignment="1">
      <alignment/>
    </xf>
    <xf numFmtId="0" fontId="73" fillId="0" borderId="0" xfId="0" applyFont="1" applyAlignment="1">
      <alignment wrapText="1"/>
    </xf>
    <xf numFmtId="0" fontId="12" fillId="0" borderId="10" xfId="0" applyFont="1" applyBorder="1" applyAlignment="1">
      <alignment/>
    </xf>
    <xf numFmtId="182" fontId="12" fillId="0" borderId="10" xfId="40" applyNumberFormat="1" applyFont="1" applyBorder="1" applyAlignment="1">
      <alignment horizontal="center"/>
    </xf>
    <xf numFmtId="182" fontId="65" fillId="0" borderId="10" xfId="40" applyNumberFormat="1" applyFont="1" applyBorder="1" applyAlignment="1">
      <alignment horizontal="center"/>
    </xf>
    <xf numFmtId="182" fontId="56" fillId="0" borderId="10" xfId="40" applyNumberFormat="1" applyFont="1" applyBorder="1" applyAlignment="1">
      <alignment horizontal="center" vertical="top" wrapText="1"/>
    </xf>
    <xf numFmtId="182" fontId="54" fillId="0" borderId="10" xfId="40" applyNumberFormat="1" applyFont="1" applyBorder="1" applyAlignment="1">
      <alignment horizontal="center" vertical="center"/>
    </xf>
    <xf numFmtId="43" fontId="54" fillId="0" borderId="0" xfId="40" applyFont="1" applyAlignment="1">
      <alignment/>
    </xf>
    <xf numFmtId="0" fontId="54" fillId="0" borderId="12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79" fillId="0" borderId="21" xfId="0" applyFont="1" applyBorder="1" applyAlignment="1">
      <alignment/>
    </xf>
    <xf numFmtId="0" fontId="79" fillId="0" borderId="22" xfId="0" applyFont="1" applyBorder="1" applyAlignment="1">
      <alignment horizontal="center"/>
    </xf>
    <xf numFmtId="182" fontId="79" fillId="0" borderId="21" xfId="40" applyNumberFormat="1" applyFont="1" applyBorder="1" applyAlignment="1">
      <alignment/>
    </xf>
    <xf numFmtId="43" fontId="79" fillId="0" borderId="42" xfId="4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 horizontal="center"/>
    </xf>
    <xf numFmtId="182" fontId="74" fillId="0" borderId="21" xfId="40" applyNumberFormat="1" applyFont="1" applyBorder="1" applyAlignment="1">
      <alignment/>
    </xf>
    <xf numFmtId="43" fontId="74" fillId="0" borderId="42" xfId="40" applyFont="1" applyBorder="1" applyAlignment="1">
      <alignment/>
    </xf>
    <xf numFmtId="43" fontId="74" fillId="0" borderId="42" xfId="40" applyFont="1" applyBorder="1" applyAlignment="1">
      <alignment horizontal="right"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 horizontal="center"/>
    </xf>
    <xf numFmtId="182" fontId="79" fillId="0" borderId="18" xfId="40" applyNumberFormat="1" applyFont="1" applyBorder="1" applyAlignment="1">
      <alignment/>
    </xf>
    <xf numFmtId="43" fontId="79" fillId="0" borderId="41" xfId="40" applyFont="1" applyBorder="1" applyAlignment="1">
      <alignment/>
    </xf>
    <xf numFmtId="0" fontId="80" fillId="0" borderId="12" xfId="0" applyFont="1" applyBorder="1" applyAlignment="1">
      <alignment/>
    </xf>
    <xf numFmtId="0" fontId="74" fillId="0" borderId="11" xfId="0" applyFont="1" applyBorder="1" applyAlignment="1">
      <alignment horizontal="center"/>
    </xf>
    <xf numFmtId="182" fontId="74" fillId="0" borderId="12" xfId="40" applyNumberFormat="1" applyFont="1" applyBorder="1" applyAlignment="1">
      <alignment/>
    </xf>
    <xf numFmtId="43" fontId="74" fillId="0" borderId="36" xfId="4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36" xfId="0" applyFont="1" applyBorder="1" applyAlignment="1">
      <alignment/>
    </xf>
    <xf numFmtId="0" fontId="79" fillId="33" borderId="35" xfId="0" applyFont="1" applyFill="1" applyBorder="1" applyAlignment="1">
      <alignment/>
    </xf>
    <xf numFmtId="0" fontId="79" fillId="33" borderId="44" xfId="0" applyFont="1" applyFill="1" applyBorder="1" applyAlignment="1">
      <alignment horizontal="center"/>
    </xf>
    <xf numFmtId="182" fontId="79" fillId="33" borderId="35" xfId="40" applyNumberFormat="1" applyFont="1" applyFill="1" applyBorder="1" applyAlignment="1">
      <alignment/>
    </xf>
    <xf numFmtId="43" fontId="79" fillId="33" borderId="43" xfId="40" applyFont="1" applyFill="1" applyBorder="1" applyAlignment="1">
      <alignment/>
    </xf>
    <xf numFmtId="0" fontId="44" fillId="0" borderId="0" xfId="0" applyFont="1" applyAlignment="1">
      <alignment horizontal="right" wrapText="1"/>
    </xf>
    <xf numFmtId="0" fontId="61" fillId="0" borderId="21" xfId="57" applyFont="1" applyBorder="1" applyAlignment="1">
      <alignment horizontal="center" vertical="top" wrapText="1"/>
      <protection/>
    </xf>
    <xf numFmtId="0" fontId="61" fillId="0" borderId="21" xfId="57" applyFont="1" applyBorder="1" applyAlignment="1">
      <alignment horizontal="left" vertical="top" wrapText="1"/>
      <protection/>
    </xf>
    <xf numFmtId="0" fontId="62" fillId="0" borderId="21" xfId="57" applyFont="1" applyBorder="1" applyAlignment="1">
      <alignment horizontal="center" vertical="top" wrapText="1"/>
      <protection/>
    </xf>
    <xf numFmtId="0" fontId="62" fillId="0" borderId="21" xfId="57" applyFont="1" applyBorder="1" applyAlignment="1">
      <alignment horizontal="left" vertical="top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1" xfId="57" applyFont="1" applyFill="1" applyBorder="1" applyAlignment="1">
      <alignment horizontal="left" vertical="top" wrapText="1"/>
      <protection/>
    </xf>
    <xf numFmtId="3" fontId="62" fillId="33" borderId="21" xfId="57" applyNumberFormat="1" applyFont="1" applyFill="1" applyBorder="1" applyAlignment="1">
      <alignment horizontal="right" vertical="top" wrapText="1"/>
      <protection/>
    </xf>
    <xf numFmtId="0" fontId="62" fillId="33" borderId="35" xfId="57" applyFont="1" applyFill="1" applyBorder="1" applyAlignment="1">
      <alignment horizontal="center" vertical="top" wrapText="1"/>
      <protection/>
    </xf>
    <xf numFmtId="0" fontId="62" fillId="33" borderId="35" xfId="57" applyFont="1" applyFill="1" applyBorder="1" applyAlignment="1">
      <alignment horizontal="left" vertical="top" wrapText="1"/>
      <protection/>
    </xf>
    <xf numFmtId="3" fontId="62" fillId="33" borderId="35" xfId="57" applyNumberFormat="1" applyFont="1" applyFill="1" applyBorder="1" applyAlignment="1">
      <alignment horizontal="right" vertical="top" wrapText="1"/>
      <protection/>
    </xf>
    <xf numFmtId="0" fontId="117" fillId="0" borderId="0" xfId="0" applyFont="1" applyAlignment="1">
      <alignment/>
    </xf>
    <xf numFmtId="0" fontId="61" fillId="34" borderId="18" xfId="57" applyFont="1" applyFill="1" applyBorder="1" applyAlignment="1">
      <alignment horizontal="center" vertical="top" wrapText="1"/>
      <protection/>
    </xf>
    <xf numFmtId="0" fontId="118" fillId="0" borderId="11" xfId="0" applyFont="1" applyBorder="1" applyAlignment="1">
      <alignment/>
    </xf>
    <xf numFmtId="0" fontId="118" fillId="0" borderId="12" xfId="0" applyFont="1" applyBorder="1" applyAlignment="1">
      <alignment horizontal="center"/>
    </xf>
    <xf numFmtId="0" fontId="118" fillId="0" borderId="19" xfId="0" applyFont="1" applyBorder="1" applyAlignment="1">
      <alignment/>
    </xf>
    <xf numFmtId="182" fontId="54" fillId="0" borderId="18" xfId="40" applyNumberFormat="1" applyFont="1" applyBorder="1" applyAlignment="1">
      <alignment/>
    </xf>
    <xf numFmtId="0" fontId="118" fillId="0" borderId="22" xfId="0" applyFont="1" applyBorder="1" applyAlignment="1">
      <alignment/>
    </xf>
    <xf numFmtId="182" fontId="54" fillId="0" borderId="21" xfId="40" applyNumberFormat="1" applyFont="1" applyBorder="1" applyAlignment="1">
      <alignment/>
    </xf>
    <xf numFmtId="0" fontId="118" fillId="0" borderId="25" xfId="0" applyFont="1" applyBorder="1" applyAlignment="1">
      <alignment/>
    </xf>
    <xf numFmtId="182" fontId="54" fillId="0" borderId="24" xfId="40" applyNumberFormat="1" applyFont="1" applyBorder="1" applyAlignment="1">
      <alignment/>
    </xf>
    <xf numFmtId="0" fontId="56" fillId="0" borderId="11" xfId="0" applyFont="1" applyBorder="1" applyAlignment="1">
      <alignment/>
    </xf>
    <xf numFmtId="182" fontId="54" fillId="0" borderId="12" xfId="40" applyNumberFormat="1" applyFont="1" applyBorder="1" applyAlignment="1">
      <alignment/>
    </xf>
    <xf numFmtId="182" fontId="54" fillId="0" borderId="36" xfId="40" applyNumberFormat="1" applyFont="1" applyBorder="1" applyAlignment="1">
      <alignment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73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44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wrapText="1"/>
    </xf>
    <xf numFmtId="0" fontId="61" fillId="34" borderId="38" xfId="57" applyFont="1" applyFill="1" applyBorder="1" applyAlignment="1">
      <alignment horizontal="center" vertical="top" wrapText="1"/>
      <protection/>
    </xf>
    <xf numFmtId="0" fontId="81" fillId="34" borderId="45" xfId="57" applyFont="1" applyFill="1" applyBorder="1">
      <alignment/>
      <protection/>
    </xf>
    <xf numFmtId="0" fontId="81" fillId="34" borderId="17" xfId="57" applyFont="1" applyFill="1" applyBorder="1">
      <alignment/>
      <protection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right"/>
    </xf>
    <xf numFmtId="0" fontId="68" fillId="34" borderId="0" xfId="57" applyFont="1" applyFill="1" applyBorder="1" applyAlignment="1">
      <alignment horizontal="center" vertical="top" wrapText="1"/>
      <protection/>
    </xf>
    <xf numFmtId="0" fontId="69" fillId="34" borderId="0" xfId="57" applyFont="1" applyFill="1" applyBorder="1">
      <alignment/>
      <protection/>
    </xf>
    <xf numFmtId="0" fontId="77" fillId="34" borderId="0" xfId="57" applyFont="1" applyFill="1" applyAlignment="1">
      <alignment horizontal="center" vertical="top" wrapText="1"/>
      <protection/>
    </xf>
    <xf numFmtId="0" fontId="78" fillId="34" borderId="0" xfId="57" applyFont="1" applyFill="1">
      <alignment/>
      <protection/>
    </xf>
    <xf numFmtId="0" fontId="71" fillId="34" borderId="0" xfId="57" applyFont="1" applyFill="1" applyBorder="1" applyAlignment="1">
      <alignment horizontal="center" vertical="top" wrapText="1"/>
      <protection/>
    </xf>
    <xf numFmtId="0" fontId="72" fillId="34" borderId="0" xfId="57" applyFont="1" applyFill="1" applyBorder="1">
      <alignment/>
      <protection/>
    </xf>
    <xf numFmtId="0" fontId="67" fillId="34" borderId="0" xfId="57" applyFont="1" applyFill="1" applyAlignment="1">
      <alignment horizontal="center" vertical="top" wrapText="1"/>
      <protection/>
    </xf>
    <xf numFmtId="0" fontId="15" fillId="34" borderId="0" xfId="57" applyFill="1">
      <alignment/>
      <protection/>
    </xf>
    <xf numFmtId="0" fontId="36" fillId="0" borderId="0" xfId="0" applyFont="1" applyAlignment="1">
      <alignment horizontal="right" wrapText="1"/>
    </xf>
    <xf numFmtId="0" fontId="66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0.57421875" style="0" customWidth="1"/>
    <col min="2" max="2" width="19.421875" style="0" customWidth="1"/>
    <col min="3" max="3" width="18.421875" style="0" hidden="1" customWidth="1"/>
    <col min="4" max="4" width="18.8515625" style="0" customWidth="1"/>
    <col min="5" max="5" width="19.28125" style="0" bestFit="1" customWidth="1"/>
  </cols>
  <sheetData>
    <row r="2" spans="1:5" ht="15">
      <c r="A2" s="438" t="s">
        <v>862</v>
      </c>
      <c r="B2" s="438"/>
      <c r="C2" s="438"/>
      <c r="D2" s="438"/>
      <c r="E2" s="438"/>
    </row>
    <row r="3" spans="1:2" ht="15">
      <c r="A3" s="148"/>
      <c r="B3" s="148"/>
    </row>
    <row r="4" spans="1:5" ht="18">
      <c r="A4" s="439" t="s">
        <v>113</v>
      </c>
      <c r="B4" s="439"/>
      <c r="C4" s="439"/>
      <c r="D4" s="439"/>
      <c r="E4" s="439"/>
    </row>
    <row r="5" spans="1:4" ht="18">
      <c r="A5" s="123"/>
      <c r="B5" s="147"/>
      <c r="D5" s="145"/>
    </row>
    <row r="6" spans="1:5" ht="50.25" customHeight="1">
      <c r="A6" s="440" t="s">
        <v>242</v>
      </c>
      <c r="B6" s="440"/>
      <c r="C6" s="440"/>
      <c r="D6" s="440"/>
      <c r="E6" s="440"/>
    </row>
    <row r="7" spans="1:2" ht="15.75" thickBot="1">
      <c r="A7" s="147"/>
      <c r="B7" s="147"/>
    </row>
    <row r="8" spans="1:9" ht="15.75" thickBot="1">
      <c r="A8" s="188"/>
      <c r="B8" s="189" t="s">
        <v>450</v>
      </c>
      <c r="C8" s="189" t="s">
        <v>1073</v>
      </c>
      <c r="D8" s="189" t="s">
        <v>1073</v>
      </c>
      <c r="E8" s="189" t="s">
        <v>1088</v>
      </c>
      <c r="F8" s="4"/>
      <c r="G8" s="4"/>
      <c r="H8" s="4"/>
      <c r="I8" s="4"/>
    </row>
    <row r="9" spans="1:9" ht="15">
      <c r="A9" s="284" t="s">
        <v>546</v>
      </c>
      <c r="B9" s="285">
        <v>82692772</v>
      </c>
      <c r="C9" s="286">
        <v>85395079</v>
      </c>
      <c r="D9" s="286">
        <v>91007442</v>
      </c>
      <c r="E9" s="286">
        <v>86637717</v>
      </c>
      <c r="F9" s="4"/>
      <c r="G9" s="4"/>
      <c r="H9" s="4"/>
      <c r="I9" s="4"/>
    </row>
    <row r="10" spans="1:9" ht="15">
      <c r="A10" s="287" t="s">
        <v>547</v>
      </c>
      <c r="B10" s="288">
        <v>19209042</v>
      </c>
      <c r="C10" s="289">
        <v>19812674</v>
      </c>
      <c r="D10" s="289">
        <v>20492857</v>
      </c>
      <c r="E10" s="289">
        <v>18573758</v>
      </c>
      <c r="F10" s="4"/>
      <c r="G10" s="4"/>
      <c r="H10" s="4"/>
      <c r="I10" s="4"/>
    </row>
    <row r="11" spans="1:9" ht="15">
      <c r="A11" s="287" t="s">
        <v>548</v>
      </c>
      <c r="B11" s="288">
        <v>73835953</v>
      </c>
      <c r="C11" s="289">
        <v>72403255</v>
      </c>
      <c r="D11" s="289">
        <v>86106286</v>
      </c>
      <c r="E11" s="289">
        <v>75336472</v>
      </c>
      <c r="F11" s="4"/>
      <c r="G11" s="4"/>
      <c r="H11" s="4"/>
      <c r="I11" s="4"/>
    </row>
    <row r="12" spans="1:9" ht="15">
      <c r="A12" s="287" t="s">
        <v>549</v>
      </c>
      <c r="B12" s="288">
        <v>4740800</v>
      </c>
      <c r="C12" s="289">
        <v>4740800</v>
      </c>
      <c r="D12" s="289">
        <v>4746800</v>
      </c>
      <c r="E12" s="289">
        <v>3841430</v>
      </c>
      <c r="F12" s="4"/>
      <c r="G12" s="4"/>
      <c r="H12" s="4"/>
      <c r="I12" s="4"/>
    </row>
    <row r="13" spans="1:9" ht="15">
      <c r="A13" s="89" t="s">
        <v>550</v>
      </c>
      <c r="B13" s="290">
        <v>110331847</v>
      </c>
      <c r="C13" s="289">
        <v>112668722</v>
      </c>
      <c r="D13" s="289">
        <v>125601655</v>
      </c>
      <c r="E13" s="289">
        <v>119663973</v>
      </c>
      <c r="F13" s="4"/>
      <c r="G13" s="4"/>
      <c r="H13" s="4"/>
      <c r="I13" s="4"/>
    </row>
    <row r="14" spans="1:9" ht="15">
      <c r="A14" s="287" t="s">
        <v>551</v>
      </c>
      <c r="B14" s="288">
        <v>316299938</v>
      </c>
      <c r="C14" s="289">
        <v>316299938</v>
      </c>
      <c r="D14" s="289">
        <v>301943032</v>
      </c>
      <c r="E14" s="289">
        <v>84377117</v>
      </c>
      <c r="F14" s="4"/>
      <c r="G14" s="4"/>
      <c r="H14" s="4"/>
      <c r="I14" s="4"/>
    </row>
    <row r="15" spans="1:9" ht="15">
      <c r="A15" s="287" t="s">
        <v>552</v>
      </c>
      <c r="B15" s="288">
        <v>43374962</v>
      </c>
      <c r="C15" s="289">
        <v>43374962</v>
      </c>
      <c r="D15" s="289">
        <v>34924962</v>
      </c>
      <c r="E15" s="289">
        <v>26145287</v>
      </c>
      <c r="F15" s="4"/>
      <c r="G15" s="4"/>
      <c r="H15" s="4"/>
      <c r="I15" s="4"/>
    </row>
    <row r="16" spans="1:9" ht="15.75" thickBot="1">
      <c r="A16" s="291" t="s">
        <v>553</v>
      </c>
      <c r="B16" s="292">
        <v>23040100</v>
      </c>
      <c r="C16" s="293">
        <v>23040100</v>
      </c>
      <c r="D16" s="293">
        <v>23040100</v>
      </c>
      <c r="E16" s="293">
        <v>600000</v>
      </c>
      <c r="F16" s="4"/>
      <c r="G16" s="4"/>
      <c r="H16" s="4"/>
      <c r="I16" s="4"/>
    </row>
    <row r="17" spans="1:9" ht="15.75" thickBot="1">
      <c r="A17" s="294" t="s">
        <v>545</v>
      </c>
      <c r="B17" s="295">
        <f>SUM(B9:B16)</f>
        <v>673525414</v>
      </c>
      <c r="C17" s="296">
        <f>SUM(C9:C16)</f>
        <v>677735530</v>
      </c>
      <c r="D17" s="296">
        <f>SUM(D9:D16)</f>
        <v>687863134</v>
      </c>
      <c r="E17" s="296">
        <f>SUM(E9:E16)</f>
        <v>415175754</v>
      </c>
      <c r="F17" s="4"/>
      <c r="G17" s="4"/>
      <c r="H17" s="4"/>
      <c r="I17" s="4"/>
    </row>
    <row r="18" spans="1:9" ht="15.75" thickBot="1">
      <c r="A18" s="294" t="s">
        <v>554</v>
      </c>
      <c r="B18" s="297">
        <v>2396013</v>
      </c>
      <c r="C18" s="298">
        <v>2396013</v>
      </c>
      <c r="D18" s="298">
        <v>2396013</v>
      </c>
      <c r="E18" s="298">
        <v>2396013</v>
      </c>
      <c r="F18" s="4"/>
      <c r="G18" s="4"/>
      <c r="H18" s="4"/>
      <c r="I18" s="4"/>
    </row>
    <row r="19" spans="1:10" ht="15.75" thickBot="1">
      <c r="A19" s="299" t="s">
        <v>240</v>
      </c>
      <c r="B19" s="295">
        <f>SUM(B17:B18)</f>
        <v>675921427</v>
      </c>
      <c r="C19" s="296">
        <f>SUM(C17:C18)</f>
        <v>680131543</v>
      </c>
      <c r="D19" s="296">
        <f>SUM(D17:D18)</f>
        <v>690259147</v>
      </c>
      <c r="E19" s="296">
        <f>SUM(E17:E18)</f>
        <v>417571767</v>
      </c>
      <c r="F19" s="4"/>
      <c r="G19" s="4"/>
      <c r="H19" s="4"/>
      <c r="I19" s="4"/>
      <c r="J19" s="308"/>
    </row>
    <row r="20" spans="1:9" ht="15">
      <c r="A20" s="284" t="s">
        <v>556</v>
      </c>
      <c r="B20" s="285">
        <v>77501862</v>
      </c>
      <c r="C20" s="300">
        <v>83794676</v>
      </c>
      <c r="D20" s="300">
        <v>91709952</v>
      </c>
      <c r="E20" s="300">
        <v>94947665</v>
      </c>
      <c r="F20" s="4"/>
      <c r="G20" s="4"/>
      <c r="H20" s="4"/>
      <c r="I20" s="4"/>
    </row>
    <row r="21" spans="1:9" ht="15">
      <c r="A21" s="287" t="s">
        <v>557</v>
      </c>
      <c r="B21" s="288">
        <v>0</v>
      </c>
      <c r="C21" s="289">
        <v>0</v>
      </c>
      <c r="D21" s="301" t="s">
        <v>1087</v>
      </c>
      <c r="E21" s="301">
        <v>0</v>
      </c>
      <c r="F21" s="4"/>
      <c r="G21" s="4"/>
      <c r="H21" s="4"/>
      <c r="I21" s="4"/>
    </row>
    <row r="22" spans="1:9" ht="15">
      <c r="A22" s="287" t="s">
        <v>558</v>
      </c>
      <c r="B22" s="288">
        <v>239350000</v>
      </c>
      <c r="C22" s="289">
        <v>239350000</v>
      </c>
      <c r="D22" s="289">
        <v>239350000</v>
      </c>
      <c r="E22" s="289">
        <v>287615617</v>
      </c>
      <c r="F22" s="4"/>
      <c r="G22" s="4"/>
      <c r="H22" s="4"/>
      <c r="I22" s="4"/>
    </row>
    <row r="23" spans="1:9" ht="15">
      <c r="A23" s="287" t="s">
        <v>559</v>
      </c>
      <c r="B23" s="288">
        <v>27559714</v>
      </c>
      <c r="C23" s="289">
        <v>27683914</v>
      </c>
      <c r="D23" s="289">
        <v>29896242</v>
      </c>
      <c r="E23" s="289">
        <v>37178818</v>
      </c>
      <c r="F23" s="4"/>
      <c r="G23" s="4"/>
      <c r="H23" s="4"/>
      <c r="I23" s="4"/>
    </row>
    <row r="24" spans="1:9" ht="15">
      <c r="A24" s="287" t="s">
        <v>560</v>
      </c>
      <c r="B24" s="288">
        <v>0</v>
      </c>
      <c r="C24" s="289">
        <v>0</v>
      </c>
      <c r="D24" s="301" t="s">
        <v>1087</v>
      </c>
      <c r="E24" s="301">
        <v>576000</v>
      </c>
      <c r="F24" s="4"/>
      <c r="G24" s="4"/>
      <c r="H24" s="4"/>
      <c r="I24" s="4"/>
    </row>
    <row r="25" spans="1:9" ht="15">
      <c r="A25" s="287" t="s">
        <v>561</v>
      </c>
      <c r="B25" s="288">
        <v>0</v>
      </c>
      <c r="C25" s="289">
        <v>0</v>
      </c>
      <c r="D25" s="301" t="s">
        <v>1087</v>
      </c>
      <c r="E25" s="301">
        <v>0</v>
      </c>
      <c r="F25" s="4"/>
      <c r="G25" s="4"/>
      <c r="H25" s="4"/>
      <c r="I25" s="4"/>
    </row>
    <row r="26" spans="1:9" ht="15.75" thickBot="1">
      <c r="A26" s="291" t="s">
        <v>562</v>
      </c>
      <c r="B26" s="292">
        <v>0</v>
      </c>
      <c r="C26" s="293">
        <v>0</v>
      </c>
      <c r="D26" s="302" t="s">
        <v>1087</v>
      </c>
      <c r="E26" s="302">
        <v>1500000</v>
      </c>
      <c r="F26" s="4"/>
      <c r="G26" s="4"/>
      <c r="H26" s="4"/>
      <c r="I26" s="4"/>
    </row>
    <row r="27" spans="1:9" ht="15.75" thickBot="1">
      <c r="A27" s="294" t="s">
        <v>555</v>
      </c>
      <c r="B27" s="295">
        <f>SUM(B20:B26)</f>
        <v>344411576</v>
      </c>
      <c r="C27" s="296">
        <f>SUM(C20:C26)</f>
        <v>350828590</v>
      </c>
      <c r="D27" s="296">
        <f>SUM(D20:D26)</f>
        <v>360956194</v>
      </c>
      <c r="E27" s="296">
        <f>SUM(E20:E26)</f>
        <v>421818100</v>
      </c>
      <c r="F27" s="4"/>
      <c r="G27" s="4"/>
      <c r="H27" s="4"/>
      <c r="I27" s="4"/>
    </row>
    <row r="28" spans="1:9" ht="15.75" thickBot="1">
      <c r="A28" s="294" t="s">
        <v>563</v>
      </c>
      <c r="B28" s="297">
        <v>331509851</v>
      </c>
      <c r="C28" s="298">
        <v>329302953</v>
      </c>
      <c r="D28" s="298">
        <v>329302953</v>
      </c>
      <c r="E28" s="298">
        <v>331666734</v>
      </c>
      <c r="F28" s="4"/>
      <c r="G28" s="4"/>
      <c r="H28" s="4"/>
      <c r="I28" s="4"/>
    </row>
    <row r="29" spans="1:9" ht="15.75" thickBot="1">
      <c r="A29" s="303" t="s">
        <v>241</v>
      </c>
      <c r="B29" s="304">
        <f>SUM(B27:B28)</f>
        <v>675921427</v>
      </c>
      <c r="C29" s="296">
        <f>SUM(C27:C28)</f>
        <v>680131543</v>
      </c>
      <c r="D29" s="296">
        <f>SUM(D27:D28)</f>
        <v>690259147</v>
      </c>
      <c r="E29" s="296">
        <f>SUM(E27:E28)</f>
        <v>753484834</v>
      </c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</sheetData>
  <sheetProtection/>
  <mergeCells count="3">
    <mergeCell ref="A2:E2"/>
    <mergeCell ref="A4:E4"/>
    <mergeCell ref="A6:E6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1" t="s">
        <v>305</v>
      </c>
      <c r="C1" s="118" t="s">
        <v>496</v>
      </c>
    </row>
    <row r="2" ht="18">
      <c r="A2" s="63" t="s">
        <v>308</v>
      </c>
    </row>
    <row r="3" ht="18">
      <c r="A3" s="63"/>
    </row>
    <row r="4" ht="18">
      <c r="A4" s="63"/>
    </row>
    <row r="5" spans="1:15" ht="79.5" customHeight="1">
      <c r="A5" s="2" t="s">
        <v>564</v>
      </c>
      <c r="B5" s="3" t="s">
        <v>565</v>
      </c>
      <c r="C5" s="117" t="s">
        <v>484</v>
      </c>
      <c r="D5" s="117" t="s">
        <v>485</v>
      </c>
      <c r="E5" s="117" t="s">
        <v>486</v>
      </c>
      <c r="F5" s="117" t="s">
        <v>487</v>
      </c>
      <c r="G5" s="117" t="s">
        <v>488</v>
      </c>
      <c r="H5" s="117" t="s">
        <v>489</v>
      </c>
      <c r="I5" s="117" t="s">
        <v>490</v>
      </c>
      <c r="J5" s="117" t="s">
        <v>491</v>
      </c>
      <c r="K5" s="117" t="s">
        <v>492</v>
      </c>
      <c r="L5" s="117" t="s">
        <v>493</v>
      </c>
      <c r="M5" s="117" t="s">
        <v>494</v>
      </c>
      <c r="N5" s="53" t="s">
        <v>495</v>
      </c>
      <c r="O5" s="53" t="s">
        <v>500</v>
      </c>
    </row>
    <row r="6" spans="1:15" ht="15">
      <c r="A6" s="5" t="s">
        <v>755</v>
      </c>
      <c r="B6" s="6" t="s">
        <v>756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757</v>
      </c>
      <c r="B7" s="6" t="s">
        <v>758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759</v>
      </c>
      <c r="B8" s="6" t="s">
        <v>760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761</v>
      </c>
      <c r="B9" s="6" t="s">
        <v>762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763</v>
      </c>
      <c r="B10" s="6" t="s">
        <v>764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765</v>
      </c>
      <c r="B11" s="6" t="s">
        <v>766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243</v>
      </c>
      <c r="B12" s="10" t="s">
        <v>767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768</v>
      </c>
      <c r="B13" s="10" t="s">
        <v>769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770</v>
      </c>
      <c r="B14" s="10" t="s">
        <v>771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373</v>
      </c>
      <c r="B15" s="6" t="s">
        <v>772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382</v>
      </c>
      <c r="B16" s="6" t="s">
        <v>772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383</v>
      </c>
      <c r="B17" s="6" t="s">
        <v>772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381</v>
      </c>
      <c r="B18" s="6" t="s">
        <v>772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380</v>
      </c>
      <c r="B19" s="6" t="s">
        <v>772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379</v>
      </c>
      <c r="B20" s="6" t="s">
        <v>772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374</v>
      </c>
      <c r="B21" s="6" t="s">
        <v>772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375</v>
      </c>
      <c r="B22" s="6" t="s">
        <v>772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376</v>
      </c>
      <c r="B23" s="6" t="s">
        <v>772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377</v>
      </c>
      <c r="B24" s="6" t="s">
        <v>772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204</v>
      </c>
      <c r="B25" s="10" t="s">
        <v>772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373</v>
      </c>
      <c r="B26" s="6" t="s">
        <v>773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382</v>
      </c>
      <c r="B27" s="6" t="s">
        <v>773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383</v>
      </c>
      <c r="B28" s="6" t="s">
        <v>773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381</v>
      </c>
      <c r="B29" s="6" t="s">
        <v>773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380</v>
      </c>
      <c r="B30" s="6" t="s">
        <v>773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379</v>
      </c>
      <c r="B31" s="6" t="s">
        <v>773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374</v>
      </c>
      <c r="B32" s="6" t="s">
        <v>773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375</v>
      </c>
      <c r="B33" s="6" t="s">
        <v>773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376</v>
      </c>
      <c r="B34" s="6" t="s">
        <v>773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377</v>
      </c>
      <c r="B35" s="6" t="s">
        <v>773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263</v>
      </c>
      <c r="B36" s="10" t="s">
        <v>773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373</v>
      </c>
      <c r="B37" s="6" t="s">
        <v>774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382</v>
      </c>
      <c r="B38" s="6" t="s">
        <v>774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383</v>
      </c>
      <c r="B39" s="6" t="s">
        <v>774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381</v>
      </c>
      <c r="B40" s="6" t="s">
        <v>774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380</v>
      </c>
      <c r="B41" s="6" t="s">
        <v>774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379</v>
      </c>
      <c r="B42" s="6" t="s">
        <v>774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374</v>
      </c>
      <c r="B43" s="6" t="s">
        <v>774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375</v>
      </c>
      <c r="B44" s="6" t="s">
        <v>774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376</v>
      </c>
      <c r="B45" s="6" t="s">
        <v>774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377</v>
      </c>
      <c r="B46" s="6" t="s">
        <v>774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262</v>
      </c>
      <c r="B47" s="10" t="s">
        <v>774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261</v>
      </c>
      <c r="B48" s="12" t="s">
        <v>775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776</v>
      </c>
      <c r="B49" s="10" t="s">
        <v>777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778</v>
      </c>
      <c r="B50" s="10" t="s">
        <v>779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373</v>
      </c>
      <c r="B51" s="6" t="s">
        <v>780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382</v>
      </c>
      <c r="B52" s="6" t="s">
        <v>780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383</v>
      </c>
      <c r="B53" s="6" t="s">
        <v>780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381</v>
      </c>
      <c r="B54" s="6" t="s">
        <v>780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380</v>
      </c>
      <c r="B55" s="6" t="s">
        <v>780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379</v>
      </c>
      <c r="B56" s="6" t="s">
        <v>780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374</v>
      </c>
      <c r="B57" s="6" t="s">
        <v>780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375</v>
      </c>
      <c r="B58" s="6" t="s">
        <v>780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376</v>
      </c>
      <c r="B59" s="6" t="s">
        <v>780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377</v>
      </c>
      <c r="B60" s="6" t="s">
        <v>780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260</v>
      </c>
      <c r="B61" s="10" t="s">
        <v>780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378</v>
      </c>
      <c r="B62" s="6" t="s">
        <v>781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382</v>
      </c>
      <c r="B63" s="6" t="s">
        <v>781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383</v>
      </c>
      <c r="B64" s="6" t="s">
        <v>781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381</v>
      </c>
      <c r="B65" s="6" t="s">
        <v>781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380</v>
      </c>
      <c r="B66" s="6" t="s">
        <v>781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379</v>
      </c>
      <c r="B67" s="6" t="s">
        <v>781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374</v>
      </c>
      <c r="B68" s="6" t="s">
        <v>781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375</v>
      </c>
      <c r="B69" s="6" t="s">
        <v>781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376</v>
      </c>
      <c r="B70" s="6" t="s">
        <v>781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377</v>
      </c>
      <c r="B71" s="6" t="s">
        <v>781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264</v>
      </c>
      <c r="B72" s="10" t="s">
        <v>781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373</v>
      </c>
      <c r="B73" s="6" t="s">
        <v>782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382</v>
      </c>
      <c r="B74" s="6" t="s">
        <v>782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383</v>
      </c>
      <c r="B75" s="6" t="s">
        <v>782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381</v>
      </c>
      <c r="B76" s="6" t="s">
        <v>782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380</v>
      </c>
      <c r="B77" s="6" t="s">
        <v>782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379</v>
      </c>
      <c r="B78" s="6" t="s">
        <v>782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374</v>
      </c>
      <c r="B79" s="6" t="s">
        <v>782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375</v>
      </c>
      <c r="B80" s="6" t="s">
        <v>782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376</v>
      </c>
      <c r="B81" s="6" t="s">
        <v>782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377</v>
      </c>
      <c r="B82" s="6" t="s">
        <v>782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209</v>
      </c>
      <c r="B83" s="10" t="s">
        <v>782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245</v>
      </c>
      <c r="B84" s="12" t="s">
        <v>783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265</v>
      </c>
      <c r="B85" s="6" t="s">
        <v>784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785</v>
      </c>
      <c r="B86" s="8" t="s">
        <v>784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786</v>
      </c>
      <c r="B87" s="8" t="s">
        <v>784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787</v>
      </c>
      <c r="B88" s="8" t="s">
        <v>784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211</v>
      </c>
      <c r="B89" s="6" t="s">
        <v>788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246</v>
      </c>
      <c r="B90" s="10" t="s">
        <v>789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212</v>
      </c>
      <c r="B91" s="10" t="s">
        <v>790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266</v>
      </c>
      <c r="B92" s="18" t="s">
        <v>791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267</v>
      </c>
      <c r="B93" s="5" t="s">
        <v>792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268</v>
      </c>
      <c r="B94" s="5" t="s">
        <v>792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269</v>
      </c>
      <c r="B95" s="5" t="s">
        <v>792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270</v>
      </c>
      <c r="B96" s="5" t="s">
        <v>792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271</v>
      </c>
      <c r="B97" s="5" t="s">
        <v>792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272</v>
      </c>
      <c r="B98" s="5" t="s">
        <v>792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273</v>
      </c>
      <c r="B99" s="5" t="s">
        <v>792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274</v>
      </c>
      <c r="B100" s="5" t="s">
        <v>792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214</v>
      </c>
      <c r="B101" s="10" t="s">
        <v>792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215</v>
      </c>
      <c r="B102" s="6" t="s">
        <v>793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794</v>
      </c>
      <c r="B103" s="69" t="s">
        <v>793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795</v>
      </c>
      <c r="B104" s="69" t="s">
        <v>793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216</v>
      </c>
      <c r="B105" s="6" t="s">
        <v>796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797</v>
      </c>
      <c r="B106" s="6" t="s">
        <v>798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217</v>
      </c>
      <c r="B107" s="6" t="s">
        <v>799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801</v>
      </c>
      <c r="B108" s="69" t="s">
        <v>799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802</v>
      </c>
      <c r="B109" s="69" t="s">
        <v>799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803</v>
      </c>
      <c r="B110" s="69" t="s">
        <v>799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804</v>
      </c>
      <c r="B111" s="69" t="s">
        <v>799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275</v>
      </c>
      <c r="B112" s="6" t="s">
        <v>805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806</v>
      </c>
      <c r="B113" s="69" t="s">
        <v>805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807</v>
      </c>
      <c r="B114" s="69" t="s">
        <v>805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808</v>
      </c>
      <c r="B115" s="69" t="s">
        <v>805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809</v>
      </c>
      <c r="B116" s="69" t="s">
        <v>805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810</v>
      </c>
      <c r="B117" s="69" t="s">
        <v>805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811</v>
      </c>
      <c r="B118" s="69" t="s">
        <v>805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812</v>
      </c>
      <c r="B119" s="69" t="s">
        <v>805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813</v>
      </c>
      <c r="B120" s="69" t="s">
        <v>805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814</v>
      </c>
      <c r="B121" s="69" t="s">
        <v>805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815</v>
      </c>
      <c r="B122" s="69" t="s">
        <v>805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816</v>
      </c>
      <c r="B123" s="69" t="s">
        <v>805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817</v>
      </c>
      <c r="B124" s="69" t="s">
        <v>805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818</v>
      </c>
      <c r="B125" s="69" t="s">
        <v>805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819</v>
      </c>
      <c r="B126" s="69" t="s">
        <v>805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820</v>
      </c>
      <c r="B127" s="69" t="s">
        <v>805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247</v>
      </c>
      <c r="B128" s="10" t="s">
        <v>821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277</v>
      </c>
      <c r="B129" s="5" t="s">
        <v>822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276</v>
      </c>
      <c r="B130" s="5" t="s">
        <v>822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278</v>
      </c>
      <c r="B131" s="5" t="s">
        <v>822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279</v>
      </c>
      <c r="B132" s="5" t="s">
        <v>822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280</v>
      </c>
      <c r="B133" s="5" t="s">
        <v>822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281</v>
      </c>
      <c r="B134" s="5" t="s">
        <v>822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282</v>
      </c>
      <c r="B135" s="5" t="s">
        <v>822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283</v>
      </c>
      <c r="B136" s="5" t="s">
        <v>822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284</v>
      </c>
      <c r="B137" s="5" t="s">
        <v>822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285</v>
      </c>
      <c r="B138" s="5" t="s">
        <v>822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286</v>
      </c>
      <c r="B139" s="5" t="s">
        <v>822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287</v>
      </c>
      <c r="B140" s="5" t="s">
        <v>822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219</v>
      </c>
      <c r="B141" s="10" t="s">
        <v>822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248</v>
      </c>
      <c r="B142" s="12" t="s">
        <v>823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824</v>
      </c>
      <c r="B143" s="6" t="s">
        <v>825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220</v>
      </c>
      <c r="B144" s="6" t="s">
        <v>826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827</v>
      </c>
      <c r="B145" s="69" t="s">
        <v>826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828</v>
      </c>
      <c r="B146" s="69" t="s">
        <v>826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221</v>
      </c>
      <c r="B147" s="6" t="s">
        <v>829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623</v>
      </c>
      <c r="B148" s="71" t="s">
        <v>829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288</v>
      </c>
      <c r="B149" s="6" t="s">
        <v>830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831</v>
      </c>
      <c r="B150" s="69" t="s">
        <v>830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832</v>
      </c>
      <c r="B151" s="69" t="s">
        <v>830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833</v>
      </c>
      <c r="B152" s="69" t="s">
        <v>830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834</v>
      </c>
      <c r="B153" s="69" t="s">
        <v>830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835</v>
      </c>
      <c r="B154" s="69" t="s">
        <v>830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836</v>
      </c>
      <c r="B155" s="69" t="s">
        <v>830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837</v>
      </c>
      <c r="B156" s="6" t="s">
        <v>838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839</v>
      </c>
      <c r="B157" s="6" t="s">
        <v>840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841</v>
      </c>
      <c r="B158" s="6" t="s">
        <v>842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289</v>
      </c>
      <c r="B159" s="6" t="s">
        <v>843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623</v>
      </c>
      <c r="B160" s="71" t="s">
        <v>843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844</v>
      </c>
      <c r="B161" s="71" t="s">
        <v>843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290</v>
      </c>
      <c r="B162" s="71" t="s">
        <v>843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291</v>
      </c>
      <c r="B163" s="6" t="s">
        <v>845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846</v>
      </c>
      <c r="B164" s="71" t="s">
        <v>845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847</v>
      </c>
      <c r="B165" s="71" t="s">
        <v>845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0</v>
      </c>
      <c r="B166" s="71" t="s">
        <v>845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1</v>
      </c>
      <c r="B167" s="71" t="s">
        <v>845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292</v>
      </c>
      <c r="B168" s="6" t="s">
        <v>2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3</v>
      </c>
      <c r="B169" s="71" t="s">
        <v>2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4</v>
      </c>
      <c r="B170" s="71" t="s">
        <v>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5</v>
      </c>
      <c r="B171" s="71" t="s">
        <v>2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293</v>
      </c>
      <c r="B172" s="12" t="s">
        <v>6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294</v>
      </c>
      <c r="B173" s="10" t="s">
        <v>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8</v>
      </c>
      <c r="B174" s="71" t="s">
        <v>7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295</v>
      </c>
      <c r="B175" s="10" t="s">
        <v>9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10</v>
      </c>
      <c r="B176" s="71" t="s">
        <v>9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11</v>
      </c>
      <c r="B177" s="10" t="s">
        <v>12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296</v>
      </c>
      <c r="B178" s="10" t="s">
        <v>13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14</v>
      </c>
      <c r="B179" s="71" t="s">
        <v>13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15</v>
      </c>
      <c r="B180" s="10" t="s">
        <v>16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250</v>
      </c>
      <c r="B181" s="12" t="s">
        <v>17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18</v>
      </c>
      <c r="B182" s="10" t="s">
        <v>19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384</v>
      </c>
      <c r="B183" s="5" t="s">
        <v>20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385</v>
      </c>
      <c r="B184" s="5" t="s">
        <v>20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393</v>
      </c>
      <c r="B185" s="5" t="s">
        <v>20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392</v>
      </c>
      <c r="B186" s="5" t="s">
        <v>20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391</v>
      </c>
      <c r="B187" s="5" t="s">
        <v>20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390</v>
      </c>
      <c r="B188" s="5" t="s">
        <v>20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389</v>
      </c>
      <c r="B189" s="5" t="s">
        <v>20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394</v>
      </c>
      <c r="B190" s="5" t="s">
        <v>20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386</v>
      </c>
      <c r="B191" s="5" t="s">
        <v>20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387</v>
      </c>
      <c r="B192" s="5" t="s">
        <v>20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297</v>
      </c>
      <c r="B193" s="10" t="s">
        <v>20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384</v>
      </c>
      <c r="B194" s="5" t="s">
        <v>21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385</v>
      </c>
      <c r="B195" s="5" t="s">
        <v>21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393</v>
      </c>
      <c r="B196" s="5" t="s">
        <v>21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392</v>
      </c>
      <c r="B197" s="5" t="s">
        <v>21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391</v>
      </c>
      <c r="B198" s="5" t="s">
        <v>21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390</v>
      </c>
      <c r="B199" s="5" t="s">
        <v>21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389</v>
      </c>
      <c r="B200" s="5" t="s">
        <v>21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388</v>
      </c>
      <c r="B201" s="5" t="s">
        <v>21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386</v>
      </c>
      <c r="B202" s="5" t="s">
        <v>21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387</v>
      </c>
      <c r="B203" s="5" t="s">
        <v>21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298</v>
      </c>
      <c r="B204" s="10" t="s">
        <v>21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251</v>
      </c>
      <c r="B205" s="12" t="s">
        <v>22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23</v>
      </c>
      <c r="B206" s="10" t="s">
        <v>24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384</v>
      </c>
      <c r="B207" s="5" t="s">
        <v>25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385</v>
      </c>
      <c r="B208" s="5" t="s">
        <v>25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393</v>
      </c>
      <c r="B209" s="5" t="s">
        <v>25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392</v>
      </c>
      <c r="B210" s="5" t="s">
        <v>25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391</v>
      </c>
      <c r="B211" s="5" t="s">
        <v>25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390</v>
      </c>
      <c r="B212" s="5" t="s">
        <v>25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389</v>
      </c>
      <c r="B213" s="5" t="s">
        <v>25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394</v>
      </c>
      <c r="B214" s="5" t="s">
        <v>25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386</v>
      </c>
      <c r="B215" s="5" t="s">
        <v>25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387</v>
      </c>
      <c r="B216" s="5" t="s">
        <v>25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299</v>
      </c>
      <c r="B217" s="10" t="s">
        <v>25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384</v>
      </c>
      <c r="B218" s="5" t="s">
        <v>26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385</v>
      </c>
      <c r="B219" s="5" t="s">
        <v>26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393</v>
      </c>
      <c r="B220" s="5" t="s">
        <v>26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392</v>
      </c>
      <c r="B221" s="5" t="s">
        <v>26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391</v>
      </c>
      <c r="B222" s="5" t="s">
        <v>26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390</v>
      </c>
      <c r="B223" s="5" t="s">
        <v>26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389</v>
      </c>
      <c r="B224" s="5" t="s">
        <v>26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388</v>
      </c>
      <c r="B225" s="5" t="s">
        <v>26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386</v>
      </c>
      <c r="B226" s="5" t="s">
        <v>26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387</v>
      </c>
      <c r="B227" s="5" t="s">
        <v>26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300</v>
      </c>
      <c r="B228" s="10" t="s">
        <v>26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253</v>
      </c>
      <c r="B229" s="12" t="s">
        <v>27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252</v>
      </c>
      <c r="B230" s="75" t="s">
        <v>28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400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401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234</v>
      </c>
      <c r="B233" s="5" t="s">
        <v>29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714</v>
      </c>
      <c r="B234" s="69" t="s">
        <v>29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30</v>
      </c>
      <c r="B235" s="5" t="s">
        <v>31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301</v>
      </c>
      <c r="B236" s="5" t="s">
        <v>32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714</v>
      </c>
      <c r="B237" s="69" t="s">
        <v>32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254</v>
      </c>
      <c r="B238" s="9" t="s">
        <v>33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302</v>
      </c>
      <c r="B239" s="5" t="s">
        <v>34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722</v>
      </c>
      <c r="B240" s="69" t="s">
        <v>34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35</v>
      </c>
      <c r="B241" s="5" t="s">
        <v>36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303</v>
      </c>
      <c r="B242" s="5" t="s">
        <v>37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723</v>
      </c>
      <c r="B243" s="69" t="s">
        <v>37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38</v>
      </c>
      <c r="B244" s="5" t="s">
        <v>39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255</v>
      </c>
      <c r="B245" s="9" t="s">
        <v>40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398</v>
      </c>
      <c r="B246" s="5" t="s">
        <v>41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399</v>
      </c>
      <c r="B247" s="5" t="s">
        <v>41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396</v>
      </c>
      <c r="B248" s="5" t="s">
        <v>42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397</v>
      </c>
      <c r="B249" s="5" t="s">
        <v>42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256</v>
      </c>
      <c r="B250" s="9" t="s">
        <v>43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44</v>
      </c>
      <c r="B251" s="9" t="s">
        <v>45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46</v>
      </c>
      <c r="B252" s="9" t="s">
        <v>47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48</v>
      </c>
      <c r="B253" s="9" t="s">
        <v>49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50</v>
      </c>
      <c r="B254" s="9" t="s">
        <v>51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440</v>
      </c>
      <c r="B255" s="9" t="s">
        <v>52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53</v>
      </c>
      <c r="B256" s="9" t="s">
        <v>52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257</v>
      </c>
      <c r="B257" s="50" t="s">
        <v>54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55</v>
      </c>
      <c r="B258" s="5" t="s">
        <v>56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57</v>
      </c>
      <c r="B259" s="5" t="s">
        <v>58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59</v>
      </c>
      <c r="B260" s="5" t="s">
        <v>60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239</v>
      </c>
      <c r="B261" s="5" t="s">
        <v>61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748</v>
      </c>
      <c r="B262" s="69" t="s">
        <v>61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749</v>
      </c>
      <c r="B263" s="69" t="s">
        <v>61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750</v>
      </c>
      <c r="B264" s="77" t="s">
        <v>61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258</v>
      </c>
      <c r="B265" s="50" t="s">
        <v>62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63</v>
      </c>
      <c r="B266" s="50" t="s">
        <v>64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259</v>
      </c>
      <c r="B267" s="52" t="s">
        <v>65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304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5" ht="25.5" customHeight="1">
      <c r="A1" s="438" t="s">
        <v>869</v>
      </c>
      <c r="B1" s="438"/>
      <c r="C1" s="438"/>
      <c r="D1" s="438"/>
      <c r="E1" s="438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5" ht="23.25" customHeight="1">
      <c r="A2" s="441" t="s">
        <v>114</v>
      </c>
      <c r="B2" s="442"/>
      <c r="C2" s="442"/>
      <c r="D2" s="442"/>
      <c r="E2" s="442"/>
    </row>
    <row r="3" spans="1:5" ht="15">
      <c r="A3" s="440" t="s">
        <v>346</v>
      </c>
      <c r="B3" s="450"/>
      <c r="C3" s="450"/>
      <c r="D3" s="450"/>
      <c r="E3" s="450"/>
    </row>
    <row r="4" ht="15">
      <c r="A4" s="1"/>
    </row>
    <row r="5" spans="1:5" ht="58.5" customHeight="1">
      <c r="A5" s="80" t="s">
        <v>345</v>
      </c>
      <c r="B5" s="81" t="s">
        <v>395</v>
      </c>
      <c r="C5" s="81" t="s">
        <v>320</v>
      </c>
      <c r="D5" s="81" t="s">
        <v>321</v>
      </c>
      <c r="E5" s="97" t="s">
        <v>442</v>
      </c>
    </row>
    <row r="6" spans="1:5" ht="15" customHeight="1">
      <c r="A6" s="81" t="s">
        <v>309</v>
      </c>
      <c r="B6" s="82"/>
      <c r="C6" s="82">
        <v>1</v>
      </c>
      <c r="D6" s="82"/>
      <c r="E6" s="175">
        <v>1</v>
      </c>
    </row>
    <row r="7" spans="1:5" ht="15" customHeight="1">
      <c r="A7" s="81" t="s">
        <v>310</v>
      </c>
      <c r="B7" s="82"/>
      <c r="C7" s="82">
        <v>1</v>
      </c>
      <c r="D7" s="82"/>
      <c r="E7" s="175">
        <v>1</v>
      </c>
    </row>
    <row r="8" spans="1:5" ht="15" customHeight="1">
      <c r="A8" s="81" t="s">
        <v>311</v>
      </c>
      <c r="B8" s="82"/>
      <c r="C8" s="82">
        <v>4</v>
      </c>
      <c r="D8" s="82"/>
      <c r="E8" s="175">
        <v>4</v>
      </c>
    </row>
    <row r="9" spans="1:5" ht="15" customHeight="1">
      <c r="A9" s="81" t="s">
        <v>312</v>
      </c>
      <c r="B9" s="82"/>
      <c r="C9" s="82"/>
      <c r="D9" s="82"/>
      <c r="E9" s="144"/>
    </row>
    <row r="10" spans="1:5" ht="15" customHeight="1">
      <c r="A10" s="80" t="s">
        <v>340</v>
      </c>
      <c r="B10" s="82"/>
      <c r="C10" s="172">
        <v>6</v>
      </c>
      <c r="D10" s="82"/>
      <c r="E10" s="174">
        <v>6</v>
      </c>
    </row>
    <row r="11" spans="1:5" ht="15" customHeight="1">
      <c r="A11" s="81" t="s">
        <v>313</v>
      </c>
      <c r="B11" s="82"/>
      <c r="C11" s="82"/>
      <c r="D11" s="82"/>
      <c r="E11" s="144"/>
    </row>
    <row r="12" spans="1:5" ht="15" customHeight="1">
      <c r="A12" s="81" t="s">
        <v>314</v>
      </c>
      <c r="B12" s="82"/>
      <c r="C12" s="82"/>
      <c r="D12" s="82"/>
      <c r="E12" s="144"/>
    </row>
    <row r="13" spans="1:5" ht="15" customHeight="1">
      <c r="A13" s="81" t="s">
        <v>315</v>
      </c>
      <c r="B13" s="82"/>
      <c r="C13" s="82"/>
      <c r="D13" s="82"/>
      <c r="E13" s="144"/>
    </row>
    <row r="14" spans="1:5" ht="15" customHeight="1">
      <c r="A14" s="81" t="s">
        <v>316</v>
      </c>
      <c r="B14" s="82"/>
      <c r="C14" s="82"/>
      <c r="D14" s="82">
        <v>3</v>
      </c>
      <c r="E14" s="144">
        <v>3</v>
      </c>
    </row>
    <row r="15" spans="1:5" ht="15" customHeight="1">
      <c r="A15" s="81" t="s">
        <v>317</v>
      </c>
      <c r="B15" s="82">
        <v>1</v>
      </c>
      <c r="C15" s="82"/>
      <c r="D15" s="82">
        <v>1</v>
      </c>
      <c r="E15" s="144">
        <v>2</v>
      </c>
    </row>
    <row r="16" spans="1:5" ht="15" customHeight="1">
      <c r="A16" s="81" t="s">
        <v>318</v>
      </c>
      <c r="B16" s="82">
        <v>2</v>
      </c>
      <c r="C16" s="82"/>
      <c r="D16" s="82">
        <v>1</v>
      </c>
      <c r="E16" s="144">
        <v>3</v>
      </c>
    </row>
    <row r="17" spans="1:5" ht="15" customHeight="1">
      <c r="A17" s="81" t="s">
        <v>1049</v>
      </c>
      <c r="B17" s="82"/>
      <c r="C17" s="82"/>
      <c r="D17" s="82">
        <v>6</v>
      </c>
      <c r="E17" s="144">
        <v>6</v>
      </c>
    </row>
    <row r="18" spans="1:5" ht="15" customHeight="1">
      <c r="A18" s="81" t="s">
        <v>319</v>
      </c>
      <c r="B18" s="82"/>
      <c r="C18" s="82"/>
      <c r="D18" s="82"/>
      <c r="E18" s="144"/>
    </row>
    <row r="19" spans="1:5" ht="15" customHeight="1">
      <c r="A19" s="80" t="s">
        <v>341</v>
      </c>
      <c r="B19" s="172">
        <v>3</v>
      </c>
      <c r="C19" s="82"/>
      <c r="D19" s="172">
        <v>11</v>
      </c>
      <c r="E19" s="174">
        <f>SUM(E11:E18)</f>
        <v>14</v>
      </c>
    </row>
    <row r="20" spans="1:5" ht="15" customHeight="1">
      <c r="A20" s="81" t="s">
        <v>322</v>
      </c>
      <c r="B20" s="82">
        <v>2</v>
      </c>
      <c r="C20" s="82"/>
      <c r="D20" s="82"/>
      <c r="E20" s="144">
        <v>2</v>
      </c>
    </row>
    <row r="21" spans="1:5" ht="15" customHeight="1">
      <c r="A21" s="81" t="s">
        <v>323</v>
      </c>
      <c r="B21" s="82"/>
      <c r="C21" s="82"/>
      <c r="D21" s="82"/>
      <c r="E21" s="144"/>
    </row>
    <row r="22" spans="1:5" ht="15" customHeight="1">
      <c r="A22" s="81" t="s">
        <v>324</v>
      </c>
      <c r="B22" s="82">
        <v>2</v>
      </c>
      <c r="C22" s="82"/>
      <c r="D22" s="82"/>
      <c r="E22" s="144">
        <v>2</v>
      </c>
    </row>
    <row r="23" spans="1:5" ht="15" customHeight="1">
      <c r="A23" s="80" t="s">
        <v>342</v>
      </c>
      <c r="B23" s="172">
        <v>5</v>
      </c>
      <c r="C23" s="82"/>
      <c r="D23" s="82"/>
      <c r="E23" s="174">
        <v>5</v>
      </c>
    </row>
    <row r="24" spans="1:5" ht="15" customHeight="1">
      <c r="A24" s="81" t="s">
        <v>325</v>
      </c>
      <c r="B24" s="82">
        <v>1</v>
      </c>
      <c r="C24" s="82"/>
      <c r="D24" s="82"/>
      <c r="E24" s="144">
        <v>1</v>
      </c>
    </row>
    <row r="25" spans="1:5" ht="15" customHeight="1">
      <c r="A25" s="81" t="s">
        <v>326</v>
      </c>
      <c r="B25" s="82">
        <v>6</v>
      </c>
      <c r="C25" s="82"/>
      <c r="D25" s="82"/>
      <c r="E25" s="144">
        <v>6</v>
      </c>
    </row>
    <row r="26" spans="1:5" ht="15" customHeight="1">
      <c r="A26" s="81" t="s">
        <v>327</v>
      </c>
      <c r="B26" s="82"/>
      <c r="C26" s="82"/>
      <c r="D26" s="82"/>
      <c r="E26" s="144"/>
    </row>
    <row r="27" spans="1:5" ht="15" customHeight="1">
      <c r="A27" s="80" t="s">
        <v>343</v>
      </c>
      <c r="B27" s="172">
        <v>7</v>
      </c>
      <c r="C27" s="82"/>
      <c r="D27" s="82"/>
      <c r="E27" s="174">
        <v>7</v>
      </c>
    </row>
    <row r="28" spans="1:5" ht="37.5" customHeight="1">
      <c r="A28" s="80" t="s">
        <v>344</v>
      </c>
      <c r="B28" s="110">
        <v>15</v>
      </c>
      <c r="C28" s="173">
        <v>6</v>
      </c>
      <c r="D28" s="173">
        <v>11</v>
      </c>
      <c r="E28" s="176">
        <v>32</v>
      </c>
    </row>
    <row r="29" spans="1:5" ht="15" customHeight="1">
      <c r="A29" s="81" t="s">
        <v>335</v>
      </c>
      <c r="B29" s="82"/>
      <c r="C29" s="82"/>
      <c r="D29" s="82"/>
      <c r="E29" s="144"/>
    </row>
    <row r="30" spans="1:5" ht="15" customHeight="1">
      <c r="A30" s="81" t="s">
        <v>336</v>
      </c>
      <c r="B30" s="82"/>
      <c r="C30" s="82"/>
      <c r="D30" s="82"/>
      <c r="E30" s="144"/>
    </row>
    <row r="31" spans="1:5" ht="15" customHeight="1">
      <c r="A31" s="81" t="s">
        <v>337</v>
      </c>
      <c r="B31" s="82"/>
      <c r="C31" s="82"/>
      <c r="D31" s="82"/>
      <c r="E31" s="144"/>
    </row>
    <row r="32" spans="1:5" ht="15" customHeight="1">
      <c r="A32" s="81" t="s">
        <v>338</v>
      </c>
      <c r="B32" s="82"/>
      <c r="C32" s="82"/>
      <c r="D32" s="82"/>
      <c r="E32" s="144"/>
    </row>
    <row r="33" spans="1:5" ht="25.5" customHeight="1">
      <c r="A33" s="80" t="s">
        <v>339</v>
      </c>
      <c r="B33" s="82"/>
      <c r="C33" s="82"/>
      <c r="D33" s="82"/>
      <c r="E33" s="144"/>
    </row>
    <row r="34" spans="1:4" ht="15">
      <c r="A34" s="447"/>
      <c r="B34" s="448"/>
      <c r="C34" s="448"/>
      <c r="D34" s="448"/>
    </row>
    <row r="35" spans="1:4" ht="15">
      <c r="A35" s="449"/>
      <c r="B35" s="448"/>
      <c r="C35" s="448"/>
      <c r="D35" s="448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6.28125" style="0" customWidth="1"/>
    <col min="2" max="2" width="9.421875" style="0" customWidth="1"/>
    <col min="3" max="3" width="12.140625" style="0" customWidth="1"/>
    <col min="4" max="4" width="12.7109375" style="0" customWidth="1"/>
    <col min="5" max="5" width="12.421875" style="0" customWidth="1"/>
    <col min="6" max="6" width="18.28125" style="0" hidden="1" customWidth="1"/>
    <col min="7" max="7" width="18.00390625" style="0" hidden="1" customWidth="1"/>
    <col min="8" max="8" width="12.28125" style="0" customWidth="1"/>
    <col min="9" max="9" width="12.57421875" style="0" hidden="1" customWidth="1"/>
    <col min="10" max="10" width="13.00390625" style="0" customWidth="1"/>
    <col min="11" max="11" width="14.140625" style="0" customWidth="1"/>
    <col min="12" max="12" width="16.28125" style="0" customWidth="1"/>
  </cols>
  <sheetData>
    <row r="1" spans="1:11" ht="21.75" customHeight="1">
      <c r="A1" s="451" t="s">
        <v>870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26.25" customHeight="1">
      <c r="A2" s="441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9.5" customHeight="1">
      <c r="A3" s="452" t="s">
        <v>334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51">
      <c r="A4" s="199" t="s">
        <v>564</v>
      </c>
      <c r="B4" s="200" t="s">
        <v>565</v>
      </c>
      <c r="C4" s="201" t="s">
        <v>441</v>
      </c>
      <c r="D4" s="201" t="s">
        <v>417</v>
      </c>
      <c r="E4" s="201" t="s">
        <v>418</v>
      </c>
      <c r="F4" s="117"/>
      <c r="G4" s="117"/>
      <c r="H4" s="268" t="s">
        <v>442</v>
      </c>
      <c r="I4" s="268" t="s">
        <v>1074</v>
      </c>
      <c r="J4" s="268" t="s">
        <v>1074</v>
      </c>
      <c r="K4" s="268" t="s">
        <v>1088</v>
      </c>
    </row>
    <row r="5" spans="1:11" ht="15">
      <c r="A5" s="212" t="s">
        <v>1071</v>
      </c>
      <c r="B5" s="200"/>
      <c r="C5" s="201"/>
      <c r="D5" s="201"/>
      <c r="E5" s="201"/>
      <c r="F5" s="117"/>
      <c r="G5" s="117"/>
      <c r="H5" s="268"/>
      <c r="I5" s="268"/>
      <c r="J5" s="268"/>
      <c r="K5" s="384">
        <v>355359</v>
      </c>
    </row>
    <row r="6" spans="1:11" ht="15">
      <c r="A6" s="266" t="s">
        <v>1082</v>
      </c>
      <c r="B6" s="266"/>
      <c r="C6" s="260"/>
      <c r="D6" s="260"/>
      <c r="E6" s="260"/>
      <c r="F6" s="260"/>
      <c r="G6" s="260"/>
      <c r="H6" s="260"/>
      <c r="I6" s="260">
        <v>2953767</v>
      </c>
      <c r="J6" s="260">
        <v>2953767</v>
      </c>
      <c r="K6" s="260">
        <v>2598408</v>
      </c>
    </row>
    <row r="7" spans="1:12" ht="15">
      <c r="A7" s="218" t="s">
        <v>677</v>
      </c>
      <c r="B7" s="223" t="s">
        <v>678</v>
      </c>
      <c r="C7" s="206">
        <v>0</v>
      </c>
      <c r="D7" s="206">
        <v>0</v>
      </c>
      <c r="E7" s="206"/>
      <c r="F7" s="206"/>
      <c r="G7" s="206"/>
      <c r="H7" s="206">
        <f>SUM(C7:G7)</f>
        <v>0</v>
      </c>
      <c r="I7" s="206">
        <f>SUM(I6)</f>
        <v>2953767</v>
      </c>
      <c r="J7" s="206">
        <f>SUM(J6)</f>
        <v>2953767</v>
      </c>
      <c r="K7" s="206">
        <f>SUM(K5:K6)</f>
        <v>2953767</v>
      </c>
      <c r="L7" s="152"/>
    </row>
    <row r="8" spans="1:11" ht="15">
      <c r="A8" s="216" t="s">
        <v>1055</v>
      </c>
      <c r="B8" s="212"/>
      <c r="C8" s="260">
        <v>110000000</v>
      </c>
      <c r="D8" s="260"/>
      <c r="E8" s="260"/>
      <c r="F8" s="260"/>
      <c r="G8" s="260"/>
      <c r="H8" s="260">
        <f>SUM(C8:G8)</f>
        <v>110000000</v>
      </c>
      <c r="I8" s="260">
        <v>107046233</v>
      </c>
      <c r="J8" s="260">
        <v>67590327</v>
      </c>
      <c r="K8" s="260">
        <v>268000</v>
      </c>
    </row>
    <row r="9" spans="1:11" ht="15">
      <c r="A9" s="216" t="s">
        <v>1056</v>
      </c>
      <c r="B9" s="212"/>
      <c r="C9" s="260">
        <v>30000000</v>
      </c>
      <c r="D9" s="260"/>
      <c r="E9" s="260"/>
      <c r="F9" s="260"/>
      <c r="G9" s="260"/>
      <c r="H9" s="260">
        <f aca="true" t="shared" si="0" ref="H9:H18">SUM(C9:E9)</f>
        <v>30000000</v>
      </c>
      <c r="I9" s="260">
        <v>30000000</v>
      </c>
      <c r="J9" s="260">
        <v>55000000</v>
      </c>
      <c r="K9" s="260">
        <v>53467600</v>
      </c>
    </row>
    <row r="10" spans="1:11" ht="15">
      <c r="A10" s="216" t="s">
        <v>1057</v>
      </c>
      <c r="B10" s="212"/>
      <c r="C10" s="260">
        <v>23622000</v>
      </c>
      <c r="D10" s="260"/>
      <c r="E10" s="260"/>
      <c r="F10" s="260"/>
      <c r="G10" s="260"/>
      <c r="H10" s="260">
        <f t="shared" si="0"/>
        <v>23622000</v>
      </c>
      <c r="I10" s="260">
        <v>23622000</v>
      </c>
      <c r="J10" s="260">
        <v>23622000</v>
      </c>
      <c r="K10" s="260"/>
    </row>
    <row r="11" spans="1:11" ht="15">
      <c r="A11" s="216" t="s">
        <v>1059</v>
      </c>
      <c r="B11" s="212"/>
      <c r="C11" s="260">
        <v>11800000</v>
      </c>
      <c r="D11" s="260"/>
      <c r="E11" s="260"/>
      <c r="F11" s="260"/>
      <c r="G11" s="260"/>
      <c r="H11" s="260">
        <f t="shared" si="0"/>
        <v>11800000</v>
      </c>
      <c r="I11" s="260">
        <v>11800000</v>
      </c>
      <c r="J11" s="260">
        <v>11800000</v>
      </c>
      <c r="K11" s="260"/>
    </row>
    <row r="12" spans="1:11" ht="15">
      <c r="A12" s="216" t="s">
        <v>1060</v>
      </c>
      <c r="B12" s="212"/>
      <c r="C12" s="260">
        <v>23600000</v>
      </c>
      <c r="D12" s="260"/>
      <c r="E12" s="260"/>
      <c r="F12" s="260"/>
      <c r="G12" s="260"/>
      <c r="H12" s="260">
        <f t="shared" si="0"/>
        <v>23600000</v>
      </c>
      <c r="I12" s="260">
        <v>23600000</v>
      </c>
      <c r="J12" s="260">
        <v>23600000</v>
      </c>
      <c r="K12" s="260"/>
    </row>
    <row r="13" spans="1:11" ht="15">
      <c r="A13" s="216" t="s">
        <v>1061</v>
      </c>
      <c r="B13" s="212"/>
      <c r="C13" s="260">
        <v>7900000</v>
      </c>
      <c r="D13" s="260"/>
      <c r="E13" s="260"/>
      <c r="F13" s="260"/>
      <c r="G13" s="260"/>
      <c r="H13" s="260">
        <f t="shared" si="0"/>
        <v>7900000</v>
      </c>
      <c r="I13" s="260">
        <v>7900000</v>
      </c>
      <c r="J13" s="260">
        <v>7900000</v>
      </c>
      <c r="K13" s="260"/>
    </row>
    <row r="14" spans="1:11" ht="15">
      <c r="A14" s="216" t="s">
        <v>1062</v>
      </c>
      <c r="B14" s="212"/>
      <c r="C14" s="260">
        <v>19700000</v>
      </c>
      <c r="D14" s="260"/>
      <c r="E14" s="260"/>
      <c r="F14" s="260"/>
      <c r="G14" s="260"/>
      <c r="H14" s="260">
        <f t="shared" si="0"/>
        <v>19700000</v>
      </c>
      <c r="I14" s="260">
        <v>19700000</v>
      </c>
      <c r="J14" s="260">
        <v>19700000</v>
      </c>
      <c r="K14" s="260"/>
    </row>
    <row r="15" spans="1:11" ht="15">
      <c r="A15" s="216" t="s">
        <v>1063</v>
      </c>
      <c r="B15" s="212"/>
      <c r="C15" s="260">
        <v>2360000</v>
      </c>
      <c r="D15" s="260"/>
      <c r="E15" s="260"/>
      <c r="F15" s="260"/>
      <c r="G15" s="260"/>
      <c r="H15" s="260">
        <f t="shared" si="0"/>
        <v>2360000</v>
      </c>
      <c r="I15" s="260">
        <v>2360000</v>
      </c>
      <c r="J15" s="260">
        <v>2360000</v>
      </c>
      <c r="K15" s="260"/>
    </row>
    <row r="16" spans="1:11" ht="15">
      <c r="A16" s="216" t="s">
        <v>1064</v>
      </c>
      <c r="B16" s="212"/>
      <c r="C16" s="260">
        <v>5500000</v>
      </c>
      <c r="D16" s="260"/>
      <c r="E16" s="260"/>
      <c r="F16" s="260"/>
      <c r="G16" s="260"/>
      <c r="H16" s="260">
        <f t="shared" si="0"/>
        <v>5500000</v>
      </c>
      <c r="I16" s="260">
        <v>5500000</v>
      </c>
      <c r="J16" s="260">
        <v>5500000</v>
      </c>
      <c r="K16" s="260"/>
    </row>
    <row r="17" spans="1:11" ht="15">
      <c r="A17" s="216" t="s">
        <v>1065</v>
      </c>
      <c r="B17" s="212"/>
      <c r="C17" s="260">
        <v>5000000</v>
      </c>
      <c r="D17" s="260"/>
      <c r="E17" s="260"/>
      <c r="F17" s="260"/>
      <c r="G17" s="260"/>
      <c r="H17" s="260">
        <f t="shared" si="0"/>
        <v>5000000</v>
      </c>
      <c r="I17" s="260">
        <v>5000000</v>
      </c>
      <c r="J17" s="260">
        <v>5000000</v>
      </c>
      <c r="K17" s="260"/>
    </row>
    <row r="18" spans="1:11" ht="15">
      <c r="A18" s="216" t="s">
        <v>1066</v>
      </c>
      <c r="B18" s="212"/>
      <c r="C18" s="260">
        <v>15748000</v>
      </c>
      <c r="D18" s="260"/>
      <c r="E18" s="260"/>
      <c r="F18" s="260"/>
      <c r="G18" s="260"/>
      <c r="H18" s="260">
        <f t="shared" si="0"/>
        <v>15748000</v>
      </c>
      <c r="I18" s="260">
        <v>15748000</v>
      </c>
      <c r="J18" s="260">
        <v>15748000</v>
      </c>
      <c r="K18" s="260">
        <v>6335000</v>
      </c>
    </row>
    <row r="19" spans="1:11" ht="15">
      <c r="A19" s="216" t="s">
        <v>1071</v>
      </c>
      <c r="B19" s="212"/>
      <c r="C19" s="260"/>
      <c r="D19" s="260"/>
      <c r="E19" s="260"/>
      <c r="F19" s="260"/>
      <c r="G19" s="260"/>
      <c r="H19" s="260"/>
      <c r="I19" s="260"/>
      <c r="J19" s="260"/>
      <c r="K19" s="260">
        <v>10102184</v>
      </c>
    </row>
    <row r="20" spans="1:12" ht="15">
      <c r="A20" s="218" t="s">
        <v>1007</v>
      </c>
      <c r="B20" s="223" t="s">
        <v>679</v>
      </c>
      <c r="C20" s="206">
        <f>SUM(C8:C19)</f>
        <v>255230000</v>
      </c>
      <c r="D20" s="206"/>
      <c r="E20" s="206"/>
      <c r="F20" s="206"/>
      <c r="G20" s="206"/>
      <c r="H20" s="206">
        <f>SUM(H7:H19)</f>
        <v>255230000</v>
      </c>
      <c r="I20" s="206">
        <f>SUM(I8:I19)</f>
        <v>252276233</v>
      </c>
      <c r="J20" s="206">
        <f>SUM(J8:J19)</f>
        <v>237820327</v>
      </c>
      <c r="K20" s="206">
        <f>SUM(K8:K19)</f>
        <v>70172784</v>
      </c>
      <c r="L20" s="152"/>
    </row>
    <row r="21" spans="1:11" ht="15">
      <c r="A21" s="216"/>
      <c r="B21" s="212"/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1" ht="15">
      <c r="A22" s="216"/>
      <c r="B22" s="212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15">
      <c r="A23" s="216"/>
      <c r="B23" s="212"/>
      <c r="C23" s="260"/>
      <c r="D23" s="260"/>
      <c r="E23" s="260"/>
      <c r="F23" s="260"/>
      <c r="G23" s="260"/>
      <c r="H23" s="260"/>
      <c r="I23" s="260"/>
      <c r="J23" s="260"/>
      <c r="K23" s="260"/>
    </row>
    <row r="24" spans="1:11" ht="15">
      <c r="A24" s="216"/>
      <c r="B24" s="212"/>
      <c r="C24" s="260"/>
      <c r="D24" s="260"/>
      <c r="E24" s="260"/>
      <c r="F24" s="260"/>
      <c r="G24" s="260"/>
      <c r="H24" s="260"/>
      <c r="I24" s="260"/>
      <c r="J24" s="260"/>
      <c r="K24" s="260"/>
    </row>
    <row r="25" spans="1:11" ht="15">
      <c r="A25" s="213" t="s">
        <v>681</v>
      </c>
      <c r="B25" s="223" t="s">
        <v>682</v>
      </c>
      <c r="C25" s="206"/>
      <c r="D25" s="206"/>
      <c r="E25" s="206"/>
      <c r="F25" s="206"/>
      <c r="G25" s="206"/>
      <c r="H25" s="206"/>
      <c r="I25" s="206"/>
      <c r="J25" s="206">
        <v>0</v>
      </c>
      <c r="K25" s="206"/>
    </row>
    <row r="26" spans="1:11" ht="15">
      <c r="A26" s="209" t="s">
        <v>1067</v>
      </c>
      <c r="B26" s="212"/>
      <c r="C26" s="260">
        <v>2598408</v>
      </c>
      <c r="D26" s="260"/>
      <c r="E26" s="260"/>
      <c r="F26" s="260"/>
      <c r="G26" s="260"/>
      <c r="H26" s="260">
        <f>SUM(C26:G26)</f>
        <v>2598408</v>
      </c>
      <c r="I26" s="260">
        <f>SUM(D26:H26)</f>
        <v>2598408</v>
      </c>
      <c r="J26" s="260">
        <v>0</v>
      </c>
      <c r="K26" s="385" t="s">
        <v>1087</v>
      </c>
    </row>
    <row r="27" spans="1:11" ht="15">
      <c r="A27" s="216" t="s">
        <v>1058</v>
      </c>
      <c r="B27" s="212"/>
      <c r="C27" s="260">
        <v>2360000</v>
      </c>
      <c r="D27" s="260"/>
      <c r="E27" s="260"/>
      <c r="F27" s="260"/>
      <c r="G27" s="260"/>
      <c r="H27" s="260">
        <f>SUM(C27:G27)</f>
        <v>2360000</v>
      </c>
      <c r="I27" s="260">
        <f>SUM(D27:H27)</f>
        <v>2360000</v>
      </c>
      <c r="J27" s="260">
        <v>7958408</v>
      </c>
      <c r="K27" s="260"/>
    </row>
    <row r="28" spans="1:11" ht="15">
      <c r="A28" s="209" t="s">
        <v>882</v>
      </c>
      <c r="B28" s="212"/>
      <c r="C28" s="260"/>
      <c r="D28" s="260"/>
      <c r="E28" s="260"/>
      <c r="F28" s="260"/>
      <c r="G28" s="260"/>
      <c r="H28" s="260"/>
      <c r="I28" s="260"/>
      <c r="J28" s="260"/>
      <c r="K28" s="260">
        <v>689881</v>
      </c>
    </row>
    <row r="29" spans="1:11" ht="15">
      <c r="A29" s="209" t="s">
        <v>1071</v>
      </c>
      <c r="B29" s="212"/>
      <c r="C29" s="260"/>
      <c r="D29" s="260"/>
      <c r="E29" s="260"/>
      <c r="F29" s="260"/>
      <c r="G29" s="260"/>
      <c r="H29" s="260"/>
      <c r="I29" s="260"/>
      <c r="J29" s="260"/>
      <c r="K29" s="260">
        <v>4017007</v>
      </c>
    </row>
    <row r="30" spans="1:11" ht="15">
      <c r="A30" s="218" t="s">
        <v>683</v>
      </c>
      <c r="B30" s="223" t="s">
        <v>684</v>
      </c>
      <c r="C30" s="206">
        <f>SUM(C26:C29)</f>
        <v>4958408</v>
      </c>
      <c r="D30" s="206"/>
      <c r="E30" s="206"/>
      <c r="F30" s="206"/>
      <c r="G30" s="206"/>
      <c r="H30" s="206">
        <f>SUM(H26:H29)</f>
        <v>4958408</v>
      </c>
      <c r="I30" s="206">
        <f>SUM(I26:I29)</f>
        <v>4958408</v>
      </c>
      <c r="J30" s="206">
        <f>SUM(J26:J29)</f>
        <v>7958408</v>
      </c>
      <c r="K30" s="206">
        <f>SUM(K26:K29)</f>
        <v>4706888</v>
      </c>
    </row>
    <row r="31" spans="1:11" ht="15">
      <c r="A31" s="216"/>
      <c r="B31" s="212"/>
      <c r="C31" s="260"/>
      <c r="D31" s="260"/>
      <c r="E31" s="260"/>
      <c r="F31" s="260"/>
      <c r="G31" s="260"/>
      <c r="H31" s="260"/>
      <c r="I31" s="260"/>
      <c r="J31" s="260"/>
      <c r="K31" s="260"/>
    </row>
    <row r="32" spans="1:11" ht="15">
      <c r="A32" s="216"/>
      <c r="B32" s="212"/>
      <c r="C32" s="260"/>
      <c r="D32" s="260"/>
      <c r="E32" s="260"/>
      <c r="F32" s="260"/>
      <c r="G32" s="260"/>
      <c r="H32" s="260"/>
      <c r="I32" s="260"/>
      <c r="J32" s="260"/>
      <c r="K32" s="260"/>
    </row>
    <row r="33" spans="1:11" ht="15">
      <c r="A33" s="218" t="s">
        <v>685</v>
      </c>
      <c r="B33" s="223" t="s">
        <v>686</v>
      </c>
      <c r="C33" s="206"/>
      <c r="D33" s="206"/>
      <c r="E33" s="206"/>
      <c r="F33" s="206"/>
      <c r="G33" s="206"/>
      <c r="H33" s="206"/>
      <c r="I33" s="206"/>
      <c r="J33" s="206">
        <v>0</v>
      </c>
      <c r="K33" s="206"/>
    </row>
    <row r="34" spans="1:11" ht="15">
      <c r="A34" s="216"/>
      <c r="B34" s="212"/>
      <c r="C34" s="260"/>
      <c r="D34" s="260"/>
      <c r="E34" s="260"/>
      <c r="F34" s="260"/>
      <c r="G34" s="260"/>
      <c r="H34" s="260"/>
      <c r="I34" s="260"/>
      <c r="J34" s="260"/>
      <c r="K34" s="260"/>
    </row>
    <row r="35" spans="1:11" ht="15">
      <c r="A35" s="216"/>
      <c r="B35" s="212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>
      <c r="A36" s="213" t="s">
        <v>687</v>
      </c>
      <c r="B36" s="223" t="s">
        <v>688</v>
      </c>
      <c r="C36" s="206"/>
      <c r="D36" s="206"/>
      <c r="E36" s="206"/>
      <c r="F36" s="206"/>
      <c r="G36" s="206"/>
      <c r="H36" s="206"/>
      <c r="I36" s="206"/>
      <c r="J36" s="206">
        <v>0</v>
      </c>
      <c r="K36" s="206"/>
    </row>
    <row r="37" spans="1:11" ht="15" customHeight="1">
      <c r="A37" s="213" t="s">
        <v>689</v>
      </c>
      <c r="B37" s="223" t="s">
        <v>690</v>
      </c>
      <c r="C37" s="206">
        <v>56111530</v>
      </c>
      <c r="D37" s="206"/>
      <c r="E37" s="206"/>
      <c r="F37" s="206"/>
      <c r="G37" s="206"/>
      <c r="H37" s="206">
        <f>SUM(C37:G37)</f>
        <v>56111530</v>
      </c>
      <c r="I37" s="206">
        <f>SUM(D37:H37)</f>
        <v>56111530</v>
      </c>
      <c r="J37" s="206">
        <v>53210530</v>
      </c>
      <c r="K37" s="206">
        <v>6543678</v>
      </c>
    </row>
    <row r="38" spans="1:11" ht="15">
      <c r="A38" s="269" t="s">
        <v>1008</v>
      </c>
      <c r="B38" s="270" t="s">
        <v>691</v>
      </c>
      <c r="C38" s="271">
        <f>SUM(C7+C20+C25+C30+C33+C36+C37)</f>
        <v>316299938</v>
      </c>
      <c r="D38" s="271"/>
      <c r="E38" s="271"/>
      <c r="F38" s="271"/>
      <c r="G38" s="271"/>
      <c r="H38" s="271">
        <f>SUM(C38:E38)</f>
        <v>316299938</v>
      </c>
      <c r="I38" s="271">
        <f>SUM(I7+I20+I25+I30+I37)</f>
        <v>316299938</v>
      </c>
      <c r="J38" s="271">
        <f>SUM(J7+J20+J25+J30+J33+J36+J37)</f>
        <v>301943032</v>
      </c>
      <c r="K38" s="271">
        <f>SUM(K7+K20+K25+K30+K33+K36+K37)</f>
        <v>84377117</v>
      </c>
    </row>
    <row r="39" spans="1:11" ht="15">
      <c r="A39" s="216" t="s">
        <v>1068</v>
      </c>
      <c r="B39" s="223"/>
      <c r="C39" s="260">
        <v>1600000</v>
      </c>
      <c r="D39" s="260"/>
      <c r="E39" s="260"/>
      <c r="F39" s="260"/>
      <c r="G39" s="260"/>
      <c r="H39" s="260">
        <f>SUM(C39:G39)</f>
        <v>1600000</v>
      </c>
      <c r="I39" s="260">
        <f>SUM(D39:H39)</f>
        <v>1600000</v>
      </c>
      <c r="J39" s="260">
        <v>0</v>
      </c>
      <c r="K39" s="260"/>
    </row>
    <row r="40" spans="1:11" ht="15">
      <c r="A40" s="216" t="s">
        <v>1069</v>
      </c>
      <c r="B40" s="223"/>
      <c r="C40" s="260">
        <v>6300000</v>
      </c>
      <c r="D40" s="260"/>
      <c r="E40" s="260"/>
      <c r="F40" s="260"/>
      <c r="G40" s="260"/>
      <c r="H40" s="260">
        <f>SUM(C40:G40)</f>
        <v>6300000</v>
      </c>
      <c r="I40" s="260">
        <f>SUM(D40:H40)</f>
        <v>6300000</v>
      </c>
      <c r="J40" s="260">
        <v>0</v>
      </c>
      <c r="K40" s="260"/>
    </row>
    <row r="41" spans="1:11" ht="15">
      <c r="A41" s="216" t="s">
        <v>1070</v>
      </c>
      <c r="B41" s="223"/>
      <c r="C41" s="260">
        <v>14200000</v>
      </c>
      <c r="D41" s="260"/>
      <c r="E41" s="260"/>
      <c r="F41" s="260"/>
      <c r="G41" s="260"/>
      <c r="H41" s="260">
        <f>SUM(C41:E41)</f>
        <v>14200000</v>
      </c>
      <c r="I41" s="260">
        <v>14200000</v>
      </c>
      <c r="J41" s="260">
        <v>0</v>
      </c>
      <c r="K41" s="260"/>
    </row>
    <row r="42" spans="1:11" ht="15">
      <c r="A42" s="216" t="s">
        <v>1071</v>
      </c>
      <c r="B42" s="223"/>
      <c r="C42" s="260">
        <v>12106100</v>
      </c>
      <c r="D42" s="260"/>
      <c r="E42" s="260"/>
      <c r="F42" s="260"/>
      <c r="G42" s="260"/>
      <c r="H42" s="260">
        <f>SUM(C42:E42)</f>
        <v>12106100</v>
      </c>
      <c r="I42" s="260">
        <v>12106100</v>
      </c>
      <c r="J42" s="260">
        <v>0</v>
      </c>
      <c r="K42" s="260"/>
    </row>
    <row r="43" spans="1:11" ht="15">
      <c r="A43" s="216" t="s">
        <v>1065</v>
      </c>
      <c r="B43" s="223"/>
      <c r="C43" s="260"/>
      <c r="D43" s="260"/>
      <c r="E43" s="260"/>
      <c r="F43" s="260"/>
      <c r="G43" s="260"/>
      <c r="H43" s="260"/>
      <c r="I43" s="260"/>
      <c r="J43" s="260">
        <v>3300000</v>
      </c>
      <c r="K43" s="260">
        <v>3269606</v>
      </c>
    </row>
    <row r="44" spans="1:11" ht="15">
      <c r="A44" s="216" t="s">
        <v>883</v>
      </c>
      <c r="B44" s="223"/>
      <c r="C44" s="260"/>
      <c r="D44" s="260"/>
      <c r="E44" s="260"/>
      <c r="F44" s="260"/>
      <c r="G44" s="260"/>
      <c r="H44" s="260"/>
      <c r="I44" s="260"/>
      <c r="J44" s="260">
        <v>1900000</v>
      </c>
      <c r="K44" s="260">
        <v>1834170</v>
      </c>
    </row>
    <row r="45" spans="1:11" ht="15">
      <c r="A45" s="216" t="s">
        <v>884</v>
      </c>
      <c r="B45" s="223"/>
      <c r="C45" s="260"/>
      <c r="D45" s="260"/>
      <c r="E45" s="260"/>
      <c r="F45" s="260"/>
      <c r="G45" s="260"/>
      <c r="H45" s="260"/>
      <c r="I45" s="260"/>
      <c r="J45" s="260">
        <v>16900000</v>
      </c>
      <c r="K45" s="260">
        <v>15483064</v>
      </c>
    </row>
    <row r="46" spans="1:11" ht="15">
      <c r="A46" s="216"/>
      <c r="B46" s="223"/>
      <c r="C46" s="260"/>
      <c r="D46" s="260"/>
      <c r="E46" s="260"/>
      <c r="F46" s="260"/>
      <c r="G46" s="260"/>
      <c r="H46" s="260"/>
      <c r="I46" s="260"/>
      <c r="J46" s="260"/>
      <c r="K46" s="260"/>
    </row>
    <row r="47" spans="1:11" ht="15">
      <c r="A47" s="216"/>
      <c r="B47" s="223"/>
      <c r="C47" s="260"/>
      <c r="D47" s="260"/>
      <c r="E47" s="260"/>
      <c r="F47" s="260"/>
      <c r="G47" s="260"/>
      <c r="H47" s="260"/>
      <c r="I47" s="260"/>
      <c r="J47" s="260"/>
      <c r="K47" s="260"/>
    </row>
    <row r="48" spans="1:11" ht="15">
      <c r="A48" s="216"/>
      <c r="B48" s="223"/>
      <c r="C48" s="260"/>
      <c r="D48" s="260"/>
      <c r="E48" s="260"/>
      <c r="F48" s="260"/>
      <c r="G48" s="260"/>
      <c r="H48" s="260"/>
      <c r="I48" s="260"/>
      <c r="J48" s="260"/>
      <c r="K48" s="260"/>
    </row>
    <row r="49" spans="1:11" ht="15">
      <c r="A49" s="218" t="s">
        <v>692</v>
      </c>
      <c r="B49" s="223" t="s">
        <v>693</v>
      </c>
      <c r="C49" s="206">
        <f>SUM(C39:C48)</f>
        <v>34206100</v>
      </c>
      <c r="D49" s="206"/>
      <c r="E49" s="206"/>
      <c r="F49" s="206"/>
      <c r="G49" s="206"/>
      <c r="H49" s="206">
        <f>SUM(H39:H48)</f>
        <v>34206100</v>
      </c>
      <c r="I49" s="206">
        <f>SUM(I39:I48)</f>
        <v>34206100</v>
      </c>
      <c r="J49" s="206">
        <f>SUM(J39:J48)</f>
        <v>22100000</v>
      </c>
      <c r="K49" s="206">
        <f>SUM(K39:K48)</f>
        <v>20586840</v>
      </c>
    </row>
    <row r="50" spans="1:11" ht="15">
      <c r="A50" s="216"/>
      <c r="B50" s="212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1" ht="15">
      <c r="A51" s="216"/>
      <c r="B51" s="212"/>
      <c r="C51" s="260"/>
      <c r="D51" s="260"/>
      <c r="E51" s="260"/>
      <c r="F51" s="260"/>
      <c r="G51" s="260"/>
      <c r="H51" s="260"/>
      <c r="I51" s="260"/>
      <c r="J51" s="260"/>
      <c r="K51" s="260"/>
    </row>
    <row r="52" spans="1:11" ht="15">
      <c r="A52" s="216"/>
      <c r="B52" s="212"/>
      <c r="C52" s="260"/>
      <c r="D52" s="260"/>
      <c r="E52" s="260"/>
      <c r="F52" s="260"/>
      <c r="G52" s="260"/>
      <c r="H52" s="260"/>
      <c r="I52" s="260"/>
      <c r="J52" s="260"/>
      <c r="K52" s="260"/>
    </row>
    <row r="53" spans="1:11" ht="15">
      <c r="A53" s="216"/>
      <c r="B53" s="212"/>
      <c r="C53" s="260"/>
      <c r="D53" s="260"/>
      <c r="E53" s="260"/>
      <c r="F53" s="260"/>
      <c r="G53" s="260"/>
      <c r="H53" s="260"/>
      <c r="I53" s="260"/>
      <c r="J53" s="260"/>
      <c r="K53" s="260"/>
    </row>
    <row r="54" spans="1:11" ht="15">
      <c r="A54" s="218" t="s">
        <v>694</v>
      </c>
      <c r="B54" s="223" t="s">
        <v>695</v>
      </c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15">
      <c r="A55" s="216"/>
      <c r="B55" s="212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5">
      <c r="A56" s="216"/>
      <c r="B56" s="212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5">
      <c r="A57" s="216"/>
      <c r="B57" s="212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5">
      <c r="A58" s="216"/>
      <c r="B58" s="212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5">
      <c r="A59" s="218" t="s">
        <v>696</v>
      </c>
      <c r="B59" s="223" t="s">
        <v>697</v>
      </c>
      <c r="C59" s="206"/>
      <c r="D59" s="206"/>
      <c r="E59" s="206"/>
      <c r="F59" s="206"/>
      <c r="G59" s="206"/>
      <c r="H59" s="206"/>
      <c r="I59" s="206"/>
      <c r="J59" s="206">
        <v>3656100</v>
      </c>
      <c r="K59" s="206"/>
    </row>
    <row r="60" spans="1:11" ht="15">
      <c r="A60" s="218" t="s">
        <v>698</v>
      </c>
      <c r="B60" s="223" t="s">
        <v>699</v>
      </c>
      <c r="C60" s="206">
        <v>9168862</v>
      </c>
      <c r="D60" s="206"/>
      <c r="E60" s="206"/>
      <c r="F60" s="206"/>
      <c r="G60" s="206"/>
      <c r="H60" s="206">
        <f>SUM(C60:G60)</f>
        <v>9168862</v>
      </c>
      <c r="I60" s="206">
        <f>SUM(D60:H60)</f>
        <v>9168862</v>
      </c>
      <c r="J60" s="206">
        <v>9168862</v>
      </c>
      <c r="K60" s="206">
        <v>5558447</v>
      </c>
    </row>
    <row r="61" spans="1:11" ht="15">
      <c r="A61" s="269" t="s">
        <v>1009</v>
      </c>
      <c r="B61" s="270" t="s">
        <v>700</v>
      </c>
      <c r="C61" s="271">
        <f>SUM(C49+C54+C59+C60)</f>
        <v>43374962</v>
      </c>
      <c r="D61" s="271"/>
      <c r="E61" s="271"/>
      <c r="F61" s="271"/>
      <c r="G61" s="271"/>
      <c r="H61" s="271">
        <f>SUM(C61:E61)</f>
        <v>43374962</v>
      </c>
      <c r="I61" s="271">
        <f>SUM(I49+I54+I59+I60)</f>
        <v>43374962</v>
      </c>
      <c r="J61" s="271">
        <f>SUM(J49+J54+J59+J60)</f>
        <v>34924962</v>
      </c>
      <c r="K61" s="271">
        <f>SUM(K49+K54+K59+K60)</f>
        <v>26145287</v>
      </c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</sheetData>
  <sheetProtection/>
  <mergeCells count="3">
    <mergeCell ref="A1:K1"/>
    <mergeCell ref="A2:K2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8" width="15.8515625" style="0" customWidth="1"/>
    <col min="9" max="9" width="14.421875" style="0" customWidth="1"/>
    <col min="10" max="10" width="15.00390625" style="0" customWidth="1"/>
  </cols>
  <sheetData>
    <row r="1" spans="1:10" ht="24" customHeight="1">
      <c r="A1" s="453" t="s">
        <v>1083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19.5" customHeight="1">
      <c r="A2" s="441" t="s">
        <v>1050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9.5" customHeight="1">
      <c r="A3" s="440" t="s">
        <v>106</v>
      </c>
      <c r="B3" s="440"/>
      <c r="C3" s="440"/>
      <c r="D3" s="440"/>
      <c r="E3" s="440"/>
      <c r="F3" s="440"/>
      <c r="G3" s="440"/>
      <c r="H3" s="440"/>
      <c r="I3" s="440"/>
      <c r="J3" s="440"/>
    </row>
    <row r="5" spans="1:10" ht="45">
      <c r="A5" s="2" t="s">
        <v>564</v>
      </c>
      <c r="B5" s="3" t="s">
        <v>565</v>
      </c>
      <c r="C5" s="84" t="s">
        <v>441</v>
      </c>
      <c r="D5" s="84" t="s">
        <v>419</v>
      </c>
      <c r="E5" s="84" t="s">
        <v>420</v>
      </c>
      <c r="F5" s="84"/>
      <c r="G5" s="84"/>
      <c r="H5" s="191" t="s">
        <v>450</v>
      </c>
      <c r="I5" s="191" t="s">
        <v>1074</v>
      </c>
      <c r="J5" s="191" t="s">
        <v>1074</v>
      </c>
    </row>
    <row r="6" spans="1:10" ht="15">
      <c r="A6" s="38"/>
      <c r="B6" s="38"/>
      <c r="C6" s="153"/>
      <c r="D6" s="153"/>
      <c r="E6" s="153"/>
      <c r="F6" s="153"/>
      <c r="G6" s="153"/>
      <c r="H6" s="157"/>
      <c r="I6" s="157"/>
      <c r="J6" s="157"/>
    </row>
    <row r="7" spans="1:10" ht="15">
      <c r="A7" s="38"/>
      <c r="B7" s="38"/>
      <c r="C7" s="153"/>
      <c r="D7" s="153"/>
      <c r="E7" s="153"/>
      <c r="F7" s="153"/>
      <c r="G7" s="153"/>
      <c r="H7" s="157"/>
      <c r="I7" s="157"/>
      <c r="J7" s="157"/>
    </row>
    <row r="8" spans="1:10" ht="15">
      <c r="A8" s="38"/>
      <c r="B8" s="38"/>
      <c r="C8" s="153"/>
      <c r="D8" s="153"/>
      <c r="E8" s="153"/>
      <c r="F8" s="153"/>
      <c r="G8" s="153"/>
      <c r="H8" s="157"/>
      <c r="I8" s="157"/>
      <c r="J8" s="157"/>
    </row>
    <row r="9" spans="1:10" ht="15">
      <c r="A9" s="38"/>
      <c r="B9" s="38"/>
      <c r="C9" s="153"/>
      <c r="D9" s="153"/>
      <c r="E9" s="153"/>
      <c r="F9" s="153"/>
      <c r="G9" s="153"/>
      <c r="H9" s="157"/>
      <c r="I9" s="157"/>
      <c r="J9" s="157"/>
    </row>
    <row r="10" spans="1:10" ht="15">
      <c r="A10" s="20" t="s">
        <v>405</v>
      </c>
      <c r="B10" s="10" t="s">
        <v>675</v>
      </c>
      <c r="C10" s="153">
        <v>13558038</v>
      </c>
      <c r="D10" s="153">
        <v>0</v>
      </c>
      <c r="E10" s="153">
        <v>0</v>
      </c>
      <c r="F10" s="153"/>
      <c r="G10" s="153"/>
      <c r="H10" s="157">
        <f>SUM(C10:G10)</f>
        <v>13558038</v>
      </c>
      <c r="I10" s="157">
        <v>6987933</v>
      </c>
      <c r="J10" s="157">
        <v>5768470</v>
      </c>
    </row>
    <row r="11" spans="1:10" ht="15">
      <c r="A11" s="20"/>
      <c r="B11" s="10"/>
      <c r="C11" s="153"/>
      <c r="D11" s="153"/>
      <c r="E11" s="153"/>
      <c r="F11" s="153"/>
      <c r="G11" s="153"/>
      <c r="H11" s="157"/>
      <c r="I11" s="157"/>
      <c r="J11" s="157"/>
    </row>
    <row r="12" spans="1:10" ht="15">
      <c r="A12" s="20"/>
      <c r="B12" s="10"/>
      <c r="C12" s="153"/>
      <c r="D12" s="153"/>
      <c r="E12" s="153"/>
      <c r="F12" s="153"/>
      <c r="G12" s="153"/>
      <c r="H12" s="157"/>
      <c r="I12" s="157"/>
      <c r="J12" s="157"/>
    </row>
    <row r="13" spans="1:10" ht="15">
      <c r="A13" s="20"/>
      <c r="B13" s="10"/>
      <c r="C13" s="153"/>
      <c r="D13" s="153"/>
      <c r="E13" s="153"/>
      <c r="F13" s="153"/>
      <c r="G13" s="153"/>
      <c r="H13" s="157"/>
      <c r="I13" s="157"/>
      <c r="J13" s="157"/>
    </row>
    <row r="14" spans="1:10" ht="15">
      <c r="A14" s="20"/>
      <c r="B14" s="10"/>
      <c r="C14" s="153"/>
      <c r="D14" s="153"/>
      <c r="E14" s="153"/>
      <c r="F14" s="153"/>
      <c r="G14" s="153"/>
      <c r="H14" s="157"/>
      <c r="I14" s="157"/>
      <c r="J14" s="157"/>
    </row>
    <row r="15" spans="1:10" ht="15">
      <c r="A15" s="20" t="s">
        <v>404</v>
      </c>
      <c r="B15" s="10" t="s">
        <v>675</v>
      </c>
      <c r="C15" s="153"/>
      <c r="D15" s="153"/>
      <c r="E15" s="153"/>
      <c r="F15" s="153"/>
      <c r="G15" s="153"/>
      <c r="H15" s="157"/>
      <c r="I15" s="157"/>
      <c r="J15" s="157"/>
    </row>
  </sheetData>
  <sheetProtection/>
  <mergeCells count="3">
    <mergeCell ref="A1:J1"/>
    <mergeCell ref="A2:J2"/>
    <mergeCell ref="A3:J3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441" t="s">
        <v>305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ht="46.5" customHeight="1">
      <c r="A2" s="440" t="s">
        <v>481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441</v>
      </c>
    </row>
    <row r="5" spans="1:10" ht="61.5" customHeight="1">
      <c r="A5" s="2" t="s">
        <v>564</v>
      </c>
      <c r="B5" s="3" t="s">
        <v>565</v>
      </c>
      <c r="C5" s="84" t="s">
        <v>407</v>
      </c>
      <c r="D5" s="84" t="s">
        <v>410</v>
      </c>
      <c r="E5" s="84" t="s">
        <v>411</v>
      </c>
      <c r="F5" s="84" t="s">
        <v>412</v>
      </c>
      <c r="G5" s="84" t="s">
        <v>426</v>
      </c>
      <c r="H5" s="84" t="s">
        <v>408</v>
      </c>
      <c r="I5" s="84" t="s">
        <v>409</v>
      </c>
      <c r="J5" s="84" t="s">
        <v>413</v>
      </c>
    </row>
    <row r="6" spans="1:10" ht="25.5">
      <c r="A6" s="53"/>
      <c r="B6" s="53"/>
      <c r="C6" s="53"/>
      <c r="D6" s="53"/>
      <c r="E6" s="53"/>
      <c r="F6" s="90" t="s">
        <v>427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677</v>
      </c>
      <c r="B10" s="6" t="s">
        <v>678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1007</v>
      </c>
      <c r="B15" s="6" t="s">
        <v>679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681</v>
      </c>
      <c r="B20" s="6" t="s">
        <v>682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683</v>
      </c>
      <c r="B23" s="6" t="s">
        <v>684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685</v>
      </c>
      <c r="B26" s="6" t="s">
        <v>686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687</v>
      </c>
      <c r="B29" s="6" t="s">
        <v>688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689</v>
      </c>
      <c r="B30" s="6" t="s">
        <v>690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1008</v>
      </c>
      <c r="B31" s="12" t="s">
        <v>691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692</v>
      </c>
      <c r="B36" s="6" t="s">
        <v>693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694</v>
      </c>
      <c r="B41" s="6" t="s">
        <v>695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696</v>
      </c>
      <c r="B46" s="6" t="s">
        <v>697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698</v>
      </c>
      <c r="B47" s="6" t="s">
        <v>699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1009</v>
      </c>
      <c r="B48" s="12" t="s">
        <v>700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441" t="s">
        <v>305</v>
      </c>
      <c r="B1" s="442"/>
      <c r="C1" s="442"/>
      <c r="D1" s="442"/>
      <c r="E1" s="442"/>
      <c r="F1" s="442"/>
      <c r="G1" s="442"/>
      <c r="H1" s="442"/>
    </row>
    <row r="2" spans="1:8" ht="82.5" customHeight="1">
      <c r="A2" s="440" t="s">
        <v>512</v>
      </c>
      <c r="B2" s="440"/>
      <c r="C2" s="440"/>
      <c r="D2" s="440"/>
      <c r="E2" s="440"/>
      <c r="F2" s="440"/>
      <c r="G2" s="440"/>
      <c r="H2" s="440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441</v>
      </c>
    </row>
    <row r="5" spans="1:9" ht="86.25" customHeight="1">
      <c r="A5" s="2" t="s">
        <v>564</v>
      </c>
      <c r="B5" s="3" t="s">
        <v>565</v>
      </c>
      <c r="C5" s="84" t="s">
        <v>408</v>
      </c>
      <c r="D5" s="84" t="s">
        <v>409</v>
      </c>
      <c r="E5" s="84" t="s">
        <v>414</v>
      </c>
      <c r="F5" s="84" t="s">
        <v>415</v>
      </c>
      <c r="G5" s="84" t="s">
        <v>422</v>
      </c>
      <c r="H5" s="84" t="s">
        <v>423</v>
      </c>
      <c r="I5" s="84" t="s">
        <v>544</v>
      </c>
    </row>
    <row r="6" spans="1:9" ht="15">
      <c r="A6" s="29" t="s">
        <v>234</v>
      </c>
      <c r="B6" s="5" t="s">
        <v>29</v>
      </c>
      <c r="C6" s="53"/>
      <c r="D6" s="53"/>
      <c r="E6" s="89"/>
      <c r="F6" s="53"/>
      <c r="G6" s="53"/>
      <c r="H6" s="53"/>
      <c r="I6" s="53"/>
    </row>
    <row r="7" spans="1:9" ht="15">
      <c r="A7" s="69" t="s">
        <v>714</v>
      </c>
      <c r="B7" s="69" t="s">
        <v>29</v>
      </c>
      <c r="C7" s="53"/>
      <c r="D7" s="53"/>
      <c r="E7" s="53"/>
      <c r="F7" s="53"/>
      <c r="G7" s="53"/>
      <c r="H7" s="53"/>
      <c r="I7" s="53"/>
    </row>
    <row r="8" spans="1:9" ht="30">
      <c r="A8" s="16" t="s">
        <v>30</v>
      </c>
      <c r="B8" s="5" t="s">
        <v>31</v>
      </c>
      <c r="C8" s="53"/>
      <c r="D8" s="53"/>
      <c r="E8" s="53"/>
      <c r="F8" s="53"/>
      <c r="G8" s="53"/>
      <c r="H8" s="53"/>
      <c r="I8" s="53"/>
    </row>
    <row r="9" spans="1:9" ht="15">
      <c r="A9" s="29" t="s">
        <v>301</v>
      </c>
      <c r="B9" s="5" t="s">
        <v>32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714</v>
      </c>
      <c r="B10" s="69" t="s">
        <v>32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254</v>
      </c>
      <c r="B11" s="9" t="s">
        <v>33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302</v>
      </c>
      <c r="B12" s="5" t="s">
        <v>34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722</v>
      </c>
      <c r="B13" s="69" t="s">
        <v>34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35</v>
      </c>
      <c r="B14" s="5" t="s">
        <v>36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303</v>
      </c>
      <c r="B15" s="5" t="s">
        <v>37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723</v>
      </c>
      <c r="B16" s="69" t="s">
        <v>37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38</v>
      </c>
      <c r="B17" s="5" t="s">
        <v>39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255</v>
      </c>
      <c r="B18" s="9" t="s">
        <v>40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55</v>
      </c>
      <c r="B19" s="5" t="s">
        <v>56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57</v>
      </c>
      <c r="B20" s="5" t="s">
        <v>58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59</v>
      </c>
      <c r="B21" s="5" t="s">
        <v>60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239</v>
      </c>
      <c r="B22" s="5" t="s">
        <v>61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748</v>
      </c>
      <c r="B23" s="69" t="s">
        <v>61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749</v>
      </c>
      <c r="B24" s="69" t="s">
        <v>61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750</v>
      </c>
      <c r="B25" s="77" t="s">
        <v>61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258</v>
      </c>
      <c r="B26" s="50" t="s">
        <v>62</v>
      </c>
      <c r="C26" s="38"/>
      <c r="D26" s="38"/>
      <c r="E26" s="38"/>
      <c r="F26" s="38"/>
      <c r="G26" s="38"/>
      <c r="H26" s="38"/>
      <c r="I26" s="38"/>
    </row>
    <row r="27" spans="1:2" ht="15">
      <c r="A27" s="136"/>
      <c r="B27" s="137"/>
    </row>
    <row r="28" spans="1:5" ht="24.75" customHeight="1">
      <c r="A28" s="2" t="s">
        <v>564</v>
      </c>
      <c r="B28" s="3" t="s">
        <v>565</v>
      </c>
      <c r="C28" s="38"/>
      <c r="D28" s="38"/>
      <c r="E28" s="38"/>
    </row>
    <row r="29" spans="1:5" ht="26.25">
      <c r="A29" s="141" t="s">
        <v>537</v>
      </c>
      <c r="B29" s="50"/>
      <c r="C29" s="38"/>
      <c r="D29" s="38"/>
      <c r="E29" s="38"/>
    </row>
    <row r="30" spans="1:5" ht="15.75">
      <c r="A30" s="139" t="s">
        <v>531</v>
      </c>
      <c r="B30" s="50"/>
      <c r="C30" s="38"/>
      <c r="D30" s="38"/>
      <c r="E30" s="38"/>
    </row>
    <row r="31" spans="1:5" ht="31.5">
      <c r="A31" s="139" t="s">
        <v>532</v>
      </c>
      <c r="B31" s="50"/>
      <c r="C31" s="38"/>
      <c r="D31" s="38"/>
      <c r="E31" s="38"/>
    </row>
    <row r="32" spans="1:5" ht="15.75">
      <c r="A32" s="139" t="s">
        <v>533</v>
      </c>
      <c r="B32" s="50"/>
      <c r="C32" s="38"/>
      <c r="D32" s="38"/>
      <c r="E32" s="38"/>
    </row>
    <row r="33" spans="1:5" ht="31.5">
      <c r="A33" s="139" t="s">
        <v>534</v>
      </c>
      <c r="B33" s="50"/>
      <c r="C33" s="38"/>
      <c r="D33" s="38"/>
      <c r="E33" s="38"/>
    </row>
    <row r="34" spans="1:5" ht="15.75">
      <c r="A34" s="139" t="s">
        <v>535</v>
      </c>
      <c r="B34" s="50"/>
      <c r="C34" s="38"/>
      <c r="D34" s="38"/>
      <c r="E34" s="38"/>
    </row>
    <row r="35" spans="1:5" ht="15.75">
      <c r="A35" s="139" t="s">
        <v>536</v>
      </c>
      <c r="B35" s="50"/>
      <c r="C35" s="38"/>
      <c r="D35" s="38"/>
      <c r="E35" s="38"/>
    </row>
    <row r="36" spans="1:5" ht="15">
      <c r="A36" s="78" t="s">
        <v>501</v>
      </c>
      <c r="B36" s="50"/>
      <c r="C36" s="38"/>
      <c r="D36" s="38"/>
      <c r="E36" s="38"/>
    </row>
    <row r="37" spans="1:2" ht="15">
      <c r="A37" s="136"/>
      <c r="B37" s="137"/>
    </row>
    <row r="38" spans="1:2" ht="15">
      <c r="A38" s="136"/>
      <c r="B38" s="137"/>
    </row>
    <row r="39" spans="1:2" ht="15">
      <c r="A39" s="136"/>
      <c r="B39" s="137"/>
    </row>
    <row r="40" spans="1:2" ht="15">
      <c r="A40" s="136"/>
      <c r="B40" s="137"/>
    </row>
    <row r="41" spans="1:2" ht="15">
      <c r="A41" s="136"/>
      <c r="B41" s="137"/>
    </row>
    <row r="42" spans="1:2" ht="15">
      <c r="A42" s="136"/>
      <c r="B42" s="137"/>
    </row>
    <row r="43" spans="1:2" ht="15">
      <c r="A43" s="136"/>
      <c r="B43" s="137"/>
    </row>
    <row r="44" spans="1:2" ht="15">
      <c r="A44" s="136"/>
      <c r="B44" s="137"/>
    </row>
    <row r="45" spans="1:2" ht="15">
      <c r="A45" s="136"/>
      <c r="B45" s="137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424</v>
      </c>
      <c r="B48" s="4"/>
      <c r="C48" s="4"/>
      <c r="D48" s="4"/>
      <c r="E48" s="4"/>
      <c r="F48" s="4"/>
      <c r="G48" s="4"/>
    </row>
    <row r="49" spans="1:7" ht="15.75">
      <c r="A49" s="92" t="s">
        <v>428</v>
      </c>
      <c r="B49" s="4"/>
      <c r="C49" s="4"/>
      <c r="D49" s="4"/>
      <c r="E49" s="4"/>
      <c r="F49" s="4"/>
      <c r="G49" s="4"/>
    </row>
    <row r="50" spans="1:7" ht="15.75">
      <c r="A50" s="92" t="s">
        <v>429</v>
      </c>
      <c r="B50" s="4"/>
      <c r="C50" s="4"/>
      <c r="D50" s="4"/>
      <c r="E50" s="4"/>
      <c r="F50" s="4"/>
      <c r="G50" s="4"/>
    </row>
    <row r="51" spans="1:7" ht="15.75">
      <c r="A51" s="92" t="s">
        <v>430</v>
      </c>
      <c r="B51" s="4"/>
      <c r="C51" s="4"/>
      <c r="D51" s="4"/>
      <c r="E51" s="4"/>
      <c r="F51" s="4"/>
      <c r="G51" s="4"/>
    </row>
    <row r="52" spans="1:7" ht="15.75">
      <c r="A52" s="92" t="s">
        <v>431</v>
      </c>
      <c r="B52" s="4"/>
      <c r="C52" s="4"/>
      <c r="D52" s="4"/>
      <c r="E52" s="4"/>
      <c r="F52" s="4"/>
      <c r="G52" s="4"/>
    </row>
    <row r="53" spans="1:7" ht="15.75">
      <c r="A53" s="92" t="s">
        <v>432</v>
      </c>
      <c r="B53" s="4"/>
      <c r="C53" s="4"/>
      <c r="D53" s="4"/>
      <c r="E53" s="4"/>
      <c r="F53" s="4"/>
      <c r="G53" s="4"/>
    </row>
    <row r="54" spans="1:7" ht="15">
      <c r="A54" s="91" t="s">
        <v>425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454" t="s">
        <v>433</v>
      </c>
      <c r="B56" s="455"/>
      <c r="C56" s="455"/>
      <c r="D56" s="455"/>
      <c r="E56" s="455"/>
      <c r="F56" s="455"/>
      <c r="G56" s="455"/>
      <c r="H56" s="455"/>
    </row>
    <row r="59" ht="15.75">
      <c r="A59" s="79" t="s">
        <v>435</v>
      </c>
    </row>
    <row r="60" ht="15.75">
      <c r="A60" s="92" t="s">
        <v>436</v>
      </c>
    </row>
    <row r="61" ht="15.75">
      <c r="A61" s="92" t="s">
        <v>437</v>
      </c>
    </row>
    <row r="62" ht="15.75">
      <c r="A62" s="92" t="s">
        <v>438</v>
      </c>
    </row>
    <row r="63" ht="15">
      <c r="A63" s="91" t="s">
        <v>434</v>
      </c>
    </row>
    <row r="64" ht="15.75">
      <c r="A64" s="92" t="s">
        <v>439</v>
      </c>
    </row>
    <row r="66" ht="15.75">
      <c r="A66" s="134" t="s">
        <v>529</v>
      </c>
    </row>
    <row r="67" ht="15.75">
      <c r="A67" s="134" t="s">
        <v>530</v>
      </c>
    </row>
    <row r="68" ht="15.75">
      <c r="A68" s="135" t="s">
        <v>531</v>
      </c>
    </row>
    <row r="69" ht="15.75">
      <c r="A69" s="135" t="s">
        <v>532</v>
      </c>
    </row>
    <row r="70" ht="15.75">
      <c r="A70" s="135" t="s">
        <v>533</v>
      </c>
    </row>
    <row r="71" ht="15.75">
      <c r="A71" s="135" t="s">
        <v>534</v>
      </c>
    </row>
    <row r="72" ht="15.75">
      <c r="A72" s="135" t="s">
        <v>535</v>
      </c>
    </row>
    <row r="73" ht="15.75">
      <c r="A73" s="135" t="s">
        <v>536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441" t="s">
        <v>305</v>
      </c>
      <c r="B1" s="442"/>
    </row>
    <row r="2" spans="1:7" ht="71.25" customHeight="1">
      <c r="A2" s="440" t="s">
        <v>503</v>
      </c>
      <c r="B2" s="440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441</v>
      </c>
    </row>
    <row r="5" spans="1:2" ht="18">
      <c r="A5" s="55" t="s">
        <v>444</v>
      </c>
      <c r="B5" s="54" t="s">
        <v>450</v>
      </c>
    </row>
    <row r="6" spans="1:2" ht="15">
      <c r="A6" s="53" t="s">
        <v>546</v>
      </c>
      <c r="B6" s="53"/>
    </row>
    <row r="7" spans="1:2" ht="15">
      <c r="A7" s="100" t="s">
        <v>547</v>
      </c>
      <c r="B7" s="53"/>
    </row>
    <row r="8" spans="1:2" ht="15">
      <c r="A8" s="53" t="s">
        <v>548</v>
      </c>
      <c r="B8" s="53"/>
    </row>
    <row r="9" spans="1:2" ht="15">
      <c r="A9" s="53" t="s">
        <v>549</v>
      </c>
      <c r="B9" s="53"/>
    </row>
    <row r="10" spans="1:2" ht="15">
      <c r="A10" s="53" t="s">
        <v>550</v>
      </c>
      <c r="B10" s="53"/>
    </row>
    <row r="11" spans="1:2" ht="15">
      <c r="A11" s="53" t="s">
        <v>551</v>
      </c>
      <c r="B11" s="53"/>
    </row>
    <row r="12" spans="1:2" ht="15">
      <c r="A12" s="53" t="s">
        <v>552</v>
      </c>
      <c r="B12" s="53"/>
    </row>
    <row r="13" spans="1:2" ht="15">
      <c r="A13" s="53" t="s">
        <v>553</v>
      </c>
      <c r="B13" s="53"/>
    </row>
    <row r="14" spans="1:2" ht="15">
      <c r="A14" s="98" t="s">
        <v>453</v>
      </c>
      <c r="B14" s="103"/>
    </row>
    <row r="15" spans="1:2" ht="30">
      <c r="A15" s="101" t="s">
        <v>445</v>
      </c>
      <c r="B15" s="53"/>
    </row>
    <row r="16" spans="1:2" ht="30">
      <c r="A16" s="101" t="s">
        <v>446</v>
      </c>
      <c r="B16" s="53"/>
    </row>
    <row r="17" spans="1:2" ht="15">
      <c r="A17" s="102" t="s">
        <v>447</v>
      </c>
      <c r="B17" s="53"/>
    </row>
    <row r="18" spans="1:2" ht="15">
      <c r="A18" s="102" t="s">
        <v>448</v>
      </c>
      <c r="B18" s="53"/>
    </row>
    <row r="19" spans="1:2" ht="15">
      <c r="A19" s="53" t="s">
        <v>451</v>
      </c>
      <c r="B19" s="53"/>
    </row>
    <row r="20" spans="1:2" ht="15">
      <c r="A20" s="64" t="s">
        <v>449</v>
      </c>
      <c r="B20" s="53"/>
    </row>
    <row r="21" spans="1:2" ht="31.5">
      <c r="A21" s="104" t="s">
        <v>452</v>
      </c>
      <c r="B21" s="31"/>
    </row>
    <row r="22" spans="1:2" ht="15.75">
      <c r="A22" s="56" t="s">
        <v>304</v>
      </c>
      <c r="B22" s="57"/>
    </row>
    <row r="25" spans="1:2" ht="18">
      <c r="A25" s="55" t="s">
        <v>444</v>
      </c>
      <c r="B25" s="54" t="s">
        <v>450</v>
      </c>
    </row>
    <row r="26" spans="1:2" ht="15">
      <c r="A26" s="53" t="s">
        <v>546</v>
      </c>
      <c r="B26" s="53"/>
    </row>
    <row r="27" spans="1:2" ht="15">
      <c r="A27" s="100" t="s">
        <v>547</v>
      </c>
      <c r="B27" s="53"/>
    </row>
    <row r="28" spans="1:2" ht="15">
      <c r="A28" s="53" t="s">
        <v>548</v>
      </c>
      <c r="B28" s="53"/>
    </row>
    <row r="29" spans="1:2" ht="15">
      <c r="A29" s="53" t="s">
        <v>549</v>
      </c>
      <c r="B29" s="53"/>
    </row>
    <row r="30" spans="1:2" ht="15">
      <c r="A30" s="53" t="s">
        <v>550</v>
      </c>
      <c r="B30" s="53"/>
    </row>
    <row r="31" spans="1:2" ht="15">
      <c r="A31" s="53" t="s">
        <v>551</v>
      </c>
      <c r="B31" s="53"/>
    </row>
    <row r="32" spans="1:2" ht="15">
      <c r="A32" s="53" t="s">
        <v>552</v>
      </c>
      <c r="B32" s="53"/>
    </row>
    <row r="33" spans="1:2" ht="15">
      <c r="A33" s="53" t="s">
        <v>553</v>
      </c>
      <c r="B33" s="53"/>
    </row>
    <row r="34" spans="1:2" ht="15">
      <c r="A34" s="98" t="s">
        <v>453</v>
      </c>
      <c r="B34" s="103"/>
    </row>
    <row r="35" spans="1:2" ht="30">
      <c r="A35" s="101" t="s">
        <v>445</v>
      </c>
      <c r="B35" s="53"/>
    </row>
    <row r="36" spans="1:2" ht="30">
      <c r="A36" s="101" t="s">
        <v>446</v>
      </c>
      <c r="B36" s="53"/>
    </row>
    <row r="37" spans="1:2" ht="15">
      <c r="A37" s="102" t="s">
        <v>447</v>
      </c>
      <c r="B37" s="53"/>
    </row>
    <row r="38" spans="1:2" ht="15">
      <c r="A38" s="102" t="s">
        <v>448</v>
      </c>
      <c r="B38" s="53"/>
    </row>
    <row r="39" spans="1:2" ht="15">
      <c r="A39" s="53" t="s">
        <v>451</v>
      </c>
      <c r="B39" s="53"/>
    </row>
    <row r="40" spans="1:2" ht="15">
      <c r="A40" s="64" t="s">
        <v>449</v>
      </c>
      <c r="B40" s="53"/>
    </row>
    <row r="41" spans="1:2" ht="31.5">
      <c r="A41" s="104" t="s">
        <v>452</v>
      </c>
      <c r="B41" s="31"/>
    </row>
    <row r="42" spans="1:2" ht="15.75">
      <c r="A42" s="56" t="s">
        <v>304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441" t="s">
        <v>305</v>
      </c>
      <c r="B1" s="444"/>
      <c r="C1" s="444"/>
      <c r="D1" s="444"/>
    </row>
    <row r="2" spans="1:4" ht="48.75" customHeight="1">
      <c r="A2" s="440" t="s">
        <v>513</v>
      </c>
      <c r="B2" s="444"/>
      <c r="C2" s="444"/>
      <c r="D2" s="443"/>
    </row>
    <row r="3" spans="1:3" ht="21" customHeight="1">
      <c r="A3" s="95"/>
      <c r="B3" s="96"/>
      <c r="C3" s="96"/>
    </row>
    <row r="4" ht="15">
      <c r="A4" s="4" t="s">
        <v>441</v>
      </c>
    </row>
    <row r="5" spans="1:4" ht="25.5">
      <c r="A5" s="54" t="s">
        <v>406</v>
      </c>
      <c r="B5" s="3" t="s">
        <v>565</v>
      </c>
      <c r="C5" s="122" t="s">
        <v>504</v>
      </c>
      <c r="D5" s="122" t="s">
        <v>506</v>
      </c>
    </row>
    <row r="6" spans="1:4" ht="15">
      <c r="A6" s="16" t="s">
        <v>1019</v>
      </c>
      <c r="B6" s="5" t="s">
        <v>713</v>
      </c>
      <c r="C6" s="38"/>
      <c r="D6" s="38"/>
    </row>
    <row r="7" spans="1:4" ht="15">
      <c r="A7" s="25" t="s">
        <v>714</v>
      </c>
      <c r="B7" s="25" t="s">
        <v>713</v>
      </c>
      <c r="C7" s="38"/>
      <c r="D7" s="38"/>
    </row>
    <row r="8" spans="1:4" ht="15">
      <c r="A8" s="25" t="s">
        <v>715</v>
      </c>
      <c r="B8" s="25" t="s">
        <v>713</v>
      </c>
      <c r="C8" s="38"/>
      <c r="D8" s="38"/>
    </row>
    <row r="9" spans="1:4" ht="30">
      <c r="A9" s="16" t="s">
        <v>716</v>
      </c>
      <c r="B9" s="5" t="s">
        <v>717</v>
      </c>
      <c r="C9" s="38"/>
      <c r="D9" s="38"/>
    </row>
    <row r="10" spans="1:4" ht="15">
      <c r="A10" s="16" t="s">
        <v>1018</v>
      </c>
      <c r="B10" s="5" t="s">
        <v>718</v>
      </c>
      <c r="C10" s="38"/>
      <c r="D10" s="38"/>
    </row>
    <row r="11" spans="1:4" ht="15">
      <c r="A11" s="25" t="s">
        <v>714</v>
      </c>
      <c r="B11" s="25" t="s">
        <v>718</v>
      </c>
      <c r="C11" s="38"/>
      <c r="D11" s="38"/>
    </row>
    <row r="12" spans="1:4" ht="15">
      <c r="A12" s="25" t="s">
        <v>715</v>
      </c>
      <c r="B12" s="25" t="s">
        <v>719</v>
      </c>
      <c r="C12" s="38"/>
      <c r="D12" s="38"/>
    </row>
    <row r="13" spans="1:4" ht="15">
      <c r="A13" s="15" t="s">
        <v>1017</v>
      </c>
      <c r="B13" s="9" t="s">
        <v>720</v>
      </c>
      <c r="C13" s="38"/>
      <c r="D13" s="38"/>
    </row>
    <row r="14" spans="1:4" ht="15">
      <c r="A14" s="29" t="s">
        <v>1022</v>
      </c>
      <c r="B14" s="5" t="s">
        <v>721</v>
      </c>
      <c r="C14" s="38"/>
      <c r="D14" s="38"/>
    </row>
    <row r="15" spans="1:4" ht="15">
      <c r="A15" s="25" t="s">
        <v>722</v>
      </c>
      <c r="B15" s="25" t="s">
        <v>721</v>
      </c>
      <c r="C15" s="38"/>
      <c r="D15" s="38"/>
    </row>
    <row r="16" spans="1:4" ht="15">
      <c r="A16" s="25" t="s">
        <v>723</v>
      </c>
      <c r="B16" s="25" t="s">
        <v>721</v>
      </c>
      <c r="C16" s="38"/>
      <c r="D16" s="38"/>
    </row>
    <row r="17" spans="1:4" ht="15">
      <c r="A17" s="29" t="s">
        <v>1023</v>
      </c>
      <c r="B17" s="5" t="s">
        <v>724</v>
      </c>
      <c r="C17" s="38"/>
      <c r="D17" s="38"/>
    </row>
    <row r="18" spans="1:4" ht="15">
      <c r="A18" s="25" t="s">
        <v>715</v>
      </c>
      <c r="B18" s="25" t="s">
        <v>724</v>
      </c>
      <c r="C18" s="38"/>
      <c r="D18" s="38"/>
    </row>
    <row r="19" spans="1:4" ht="15">
      <c r="A19" s="17" t="s">
        <v>725</v>
      </c>
      <c r="B19" s="5" t="s">
        <v>726</v>
      </c>
      <c r="C19" s="38"/>
      <c r="D19" s="38"/>
    </row>
    <row r="20" spans="1:4" ht="15">
      <c r="A20" s="17" t="s">
        <v>1024</v>
      </c>
      <c r="B20" s="5" t="s">
        <v>727</v>
      </c>
      <c r="C20" s="38"/>
      <c r="D20" s="38"/>
    </row>
    <row r="21" spans="1:4" ht="15">
      <c r="A21" s="25" t="s">
        <v>723</v>
      </c>
      <c r="B21" s="25" t="s">
        <v>727</v>
      </c>
      <c r="C21" s="38"/>
      <c r="D21" s="38"/>
    </row>
    <row r="22" spans="1:4" ht="15">
      <c r="A22" s="25" t="s">
        <v>715</v>
      </c>
      <c r="B22" s="25" t="s">
        <v>727</v>
      </c>
      <c r="C22" s="38"/>
      <c r="D22" s="38"/>
    </row>
    <row r="23" spans="1:4" ht="15">
      <c r="A23" s="30" t="s">
        <v>1020</v>
      </c>
      <c r="B23" s="9" t="s">
        <v>728</v>
      </c>
      <c r="C23" s="38"/>
      <c r="D23" s="38"/>
    </row>
    <row r="24" spans="1:4" ht="15">
      <c r="A24" s="29" t="s">
        <v>729</v>
      </c>
      <c r="B24" s="5" t="s">
        <v>730</v>
      </c>
      <c r="C24" s="38"/>
      <c r="D24" s="38"/>
    </row>
    <row r="25" spans="1:4" ht="15">
      <c r="A25" s="29" t="s">
        <v>731</v>
      </c>
      <c r="B25" s="5" t="s">
        <v>732</v>
      </c>
      <c r="C25" s="38"/>
      <c r="D25" s="38"/>
    </row>
    <row r="26" spans="1:4" ht="15">
      <c r="A26" s="29" t="s">
        <v>735</v>
      </c>
      <c r="B26" s="5" t="s">
        <v>736</v>
      </c>
      <c r="C26" s="38"/>
      <c r="D26" s="38"/>
    </row>
    <row r="27" spans="1:4" ht="15">
      <c r="A27" s="29" t="s">
        <v>737</v>
      </c>
      <c r="B27" s="5" t="s">
        <v>738</v>
      </c>
      <c r="C27" s="38"/>
      <c r="D27" s="38"/>
    </row>
    <row r="28" spans="1:4" ht="15">
      <c r="A28" s="29" t="s">
        <v>739</v>
      </c>
      <c r="B28" s="5" t="s">
        <v>740</v>
      </c>
      <c r="C28" s="38"/>
      <c r="D28" s="38"/>
    </row>
    <row r="29" spans="1:4" ht="15">
      <c r="A29" s="59" t="s">
        <v>1021</v>
      </c>
      <c r="B29" s="60" t="s">
        <v>741</v>
      </c>
      <c r="C29" s="38"/>
      <c r="D29" s="38"/>
    </row>
    <row r="30" spans="1:4" ht="15">
      <c r="A30" s="29" t="s">
        <v>742</v>
      </c>
      <c r="B30" s="5" t="s">
        <v>743</v>
      </c>
      <c r="C30" s="38"/>
      <c r="D30" s="38"/>
    </row>
    <row r="31" spans="1:4" ht="15">
      <c r="A31" s="16" t="s">
        <v>744</v>
      </c>
      <c r="B31" s="5" t="s">
        <v>745</v>
      </c>
      <c r="C31" s="38"/>
      <c r="D31" s="38"/>
    </row>
    <row r="32" spans="1:4" ht="15">
      <c r="A32" s="29" t="s">
        <v>1025</v>
      </c>
      <c r="B32" s="5" t="s">
        <v>746</v>
      </c>
      <c r="C32" s="38"/>
      <c r="D32" s="38"/>
    </row>
    <row r="33" spans="1:4" ht="15">
      <c r="A33" s="25" t="s">
        <v>715</v>
      </c>
      <c r="B33" s="25" t="s">
        <v>746</v>
      </c>
      <c r="C33" s="38"/>
      <c r="D33" s="38"/>
    </row>
    <row r="34" spans="1:4" ht="15">
      <c r="A34" s="29" t="s">
        <v>1026</v>
      </c>
      <c r="B34" s="5" t="s">
        <v>747</v>
      </c>
      <c r="C34" s="38"/>
      <c r="D34" s="38"/>
    </row>
    <row r="35" spans="1:4" ht="15">
      <c r="A35" s="25" t="s">
        <v>748</v>
      </c>
      <c r="B35" s="25" t="s">
        <v>747</v>
      </c>
      <c r="C35" s="38"/>
      <c r="D35" s="38"/>
    </row>
    <row r="36" spans="1:4" ht="15">
      <c r="A36" s="25" t="s">
        <v>749</v>
      </c>
      <c r="B36" s="25" t="s">
        <v>747</v>
      </c>
      <c r="C36" s="38"/>
      <c r="D36" s="38"/>
    </row>
    <row r="37" spans="1:4" ht="15">
      <c r="A37" s="25" t="s">
        <v>750</v>
      </c>
      <c r="B37" s="25" t="s">
        <v>747</v>
      </c>
      <c r="C37" s="38"/>
      <c r="D37" s="38"/>
    </row>
    <row r="38" spans="1:4" ht="15">
      <c r="A38" s="25" t="s">
        <v>715</v>
      </c>
      <c r="B38" s="25" t="s">
        <v>747</v>
      </c>
      <c r="C38" s="38"/>
      <c r="D38" s="38"/>
    </row>
    <row r="39" spans="1:4" ht="15">
      <c r="A39" s="59" t="s">
        <v>1027</v>
      </c>
      <c r="B39" s="60" t="s">
        <v>751</v>
      </c>
      <c r="C39" s="38"/>
      <c r="D39" s="38"/>
    </row>
    <row r="42" spans="1:4" ht="25.5">
      <c r="A42" s="54" t="s">
        <v>406</v>
      </c>
      <c r="B42" s="3" t="s">
        <v>565</v>
      </c>
      <c r="C42" s="122" t="s">
        <v>504</v>
      </c>
      <c r="D42" s="122" t="s">
        <v>505</v>
      </c>
    </row>
    <row r="43" spans="1:4" ht="15">
      <c r="A43" s="29" t="s">
        <v>234</v>
      </c>
      <c r="B43" s="5" t="s">
        <v>29</v>
      </c>
      <c r="C43" s="38"/>
      <c r="D43" s="38"/>
    </row>
    <row r="44" spans="1:4" ht="15">
      <c r="A44" s="69" t="s">
        <v>714</v>
      </c>
      <c r="B44" s="69" t="s">
        <v>29</v>
      </c>
      <c r="C44" s="38"/>
      <c r="D44" s="38"/>
    </row>
    <row r="45" spans="1:4" ht="30">
      <c r="A45" s="16" t="s">
        <v>30</v>
      </c>
      <c r="B45" s="5" t="s">
        <v>31</v>
      </c>
      <c r="C45" s="38"/>
      <c r="D45" s="38"/>
    </row>
    <row r="46" spans="1:4" ht="15">
      <c r="A46" s="29" t="s">
        <v>301</v>
      </c>
      <c r="B46" s="5" t="s">
        <v>32</v>
      </c>
      <c r="C46" s="38"/>
      <c r="D46" s="38"/>
    </row>
    <row r="47" spans="1:4" ht="15">
      <c r="A47" s="69" t="s">
        <v>714</v>
      </c>
      <c r="B47" s="69" t="s">
        <v>32</v>
      </c>
      <c r="C47" s="38"/>
      <c r="D47" s="38"/>
    </row>
    <row r="48" spans="1:4" ht="15">
      <c r="A48" s="15" t="s">
        <v>254</v>
      </c>
      <c r="B48" s="9" t="s">
        <v>33</v>
      </c>
      <c r="C48" s="38"/>
      <c r="D48" s="38"/>
    </row>
    <row r="49" spans="1:4" ht="15">
      <c r="A49" s="16" t="s">
        <v>302</v>
      </c>
      <c r="B49" s="5" t="s">
        <v>34</v>
      </c>
      <c r="C49" s="38"/>
      <c r="D49" s="38"/>
    </row>
    <row r="50" spans="1:4" ht="15">
      <c r="A50" s="69" t="s">
        <v>722</v>
      </c>
      <c r="B50" s="69" t="s">
        <v>34</v>
      </c>
      <c r="C50" s="38"/>
      <c r="D50" s="38"/>
    </row>
    <row r="51" spans="1:4" ht="15">
      <c r="A51" s="29" t="s">
        <v>35</v>
      </c>
      <c r="B51" s="5" t="s">
        <v>36</v>
      </c>
      <c r="C51" s="38"/>
      <c r="D51" s="38"/>
    </row>
    <row r="52" spans="1:4" ht="15">
      <c r="A52" s="17" t="s">
        <v>303</v>
      </c>
      <c r="B52" s="5" t="s">
        <v>37</v>
      </c>
      <c r="C52" s="38"/>
      <c r="D52" s="38"/>
    </row>
    <row r="53" spans="1:4" ht="15">
      <c r="A53" s="69" t="s">
        <v>723</v>
      </c>
      <c r="B53" s="69" t="s">
        <v>37</v>
      </c>
      <c r="C53" s="38"/>
      <c r="D53" s="38"/>
    </row>
    <row r="54" spans="1:4" ht="15">
      <c r="A54" s="29" t="s">
        <v>38</v>
      </c>
      <c r="B54" s="5" t="s">
        <v>39</v>
      </c>
      <c r="C54" s="38"/>
      <c r="D54" s="38"/>
    </row>
    <row r="55" spans="1:4" ht="15">
      <c r="A55" s="30" t="s">
        <v>255</v>
      </c>
      <c r="B55" s="9" t="s">
        <v>40</v>
      </c>
      <c r="C55" s="38"/>
      <c r="D55" s="38"/>
    </row>
    <row r="56" spans="1:4" ht="15">
      <c r="A56" s="30" t="s">
        <v>44</v>
      </c>
      <c r="B56" s="9" t="s">
        <v>45</v>
      </c>
      <c r="C56" s="38"/>
      <c r="D56" s="38"/>
    </row>
    <row r="57" spans="1:4" ht="15">
      <c r="A57" s="30" t="s">
        <v>46</v>
      </c>
      <c r="B57" s="9" t="s">
        <v>47</v>
      </c>
      <c r="C57" s="38"/>
      <c r="D57" s="38"/>
    </row>
    <row r="58" spans="1:4" ht="15">
      <c r="A58" s="30" t="s">
        <v>50</v>
      </c>
      <c r="B58" s="9" t="s">
        <v>51</v>
      </c>
      <c r="C58" s="38"/>
      <c r="D58" s="38"/>
    </row>
    <row r="59" spans="1:4" ht="15">
      <c r="A59" s="15" t="s">
        <v>440</v>
      </c>
      <c r="B59" s="9" t="s">
        <v>52</v>
      </c>
      <c r="C59" s="38"/>
      <c r="D59" s="38"/>
    </row>
    <row r="60" spans="1:4" ht="15">
      <c r="A60" s="20" t="s">
        <v>53</v>
      </c>
      <c r="B60" s="9" t="s">
        <v>52</v>
      </c>
      <c r="C60" s="38"/>
      <c r="D60" s="38"/>
    </row>
    <row r="61" spans="1:4" ht="15">
      <c r="A61" s="124" t="s">
        <v>257</v>
      </c>
      <c r="B61" s="60" t="s">
        <v>54</v>
      </c>
      <c r="C61" s="38"/>
      <c r="D61" s="38"/>
    </row>
    <row r="62" spans="1:4" ht="15">
      <c r="A62" s="16" t="s">
        <v>55</v>
      </c>
      <c r="B62" s="5" t="s">
        <v>56</v>
      </c>
      <c r="C62" s="38"/>
      <c r="D62" s="38"/>
    </row>
    <row r="63" spans="1:4" ht="15">
      <c r="A63" s="17" t="s">
        <v>57</v>
      </c>
      <c r="B63" s="5" t="s">
        <v>58</v>
      </c>
      <c r="C63" s="38"/>
      <c r="D63" s="38"/>
    </row>
    <row r="64" spans="1:4" ht="15">
      <c r="A64" s="29" t="s">
        <v>59</v>
      </c>
      <c r="B64" s="5" t="s">
        <v>60</v>
      </c>
      <c r="C64" s="38"/>
      <c r="D64" s="38"/>
    </row>
    <row r="65" spans="1:4" ht="15">
      <c r="A65" s="29" t="s">
        <v>239</v>
      </c>
      <c r="B65" s="5" t="s">
        <v>61</v>
      </c>
      <c r="C65" s="38"/>
      <c r="D65" s="38"/>
    </row>
    <row r="66" spans="1:4" ht="15">
      <c r="A66" s="69" t="s">
        <v>748</v>
      </c>
      <c r="B66" s="69" t="s">
        <v>61</v>
      </c>
      <c r="C66" s="38"/>
      <c r="D66" s="38"/>
    </row>
    <row r="67" spans="1:4" ht="15">
      <c r="A67" s="69" t="s">
        <v>749</v>
      </c>
      <c r="B67" s="69" t="s">
        <v>61</v>
      </c>
      <c r="C67" s="38"/>
      <c r="D67" s="38"/>
    </row>
    <row r="68" spans="1:4" ht="15">
      <c r="A68" s="77" t="s">
        <v>750</v>
      </c>
      <c r="B68" s="77" t="s">
        <v>61</v>
      </c>
      <c r="C68" s="38"/>
      <c r="D68" s="38"/>
    </row>
    <row r="69" spans="1:4" ht="15">
      <c r="A69" s="59" t="s">
        <v>258</v>
      </c>
      <c r="B69" s="60" t="s">
        <v>62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8.421875" style="0" customWidth="1"/>
    <col min="2" max="2" width="8.8515625" style="0" customWidth="1"/>
    <col min="3" max="3" width="15.00390625" style="0" customWidth="1"/>
    <col min="4" max="4" width="14.28125" style="0" customWidth="1"/>
    <col min="5" max="5" width="13.7109375" style="0" customWidth="1"/>
    <col min="6" max="6" width="17.00390625" style="0" customWidth="1"/>
    <col min="7" max="7" width="22.7109375" style="0" hidden="1" customWidth="1"/>
    <col min="8" max="8" width="22.57421875" style="0" hidden="1" customWidth="1"/>
    <col min="9" max="9" width="16.140625" style="0" customWidth="1"/>
    <col min="10" max="11" width="16.00390625" style="0" customWidth="1"/>
    <col min="12" max="12" width="17.57421875" style="0" hidden="1" customWidth="1"/>
    <col min="13" max="13" width="15.8515625" style="0" customWidth="1"/>
    <col min="14" max="14" width="14.57421875" style="0" customWidth="1"/>
  </cols>
  <sheetData>
    <row r="1" spans="1:14" ht="23.25" customHeight="1">
      <c r="A1" s="451" t="s">
        <v>871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25.5" customHeight="1">
      <c r="A2" s="441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21.75" customHeight="1">
      <c r="A3" s="456" t="s">
        <v>333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ht="20.25" customHeight="1">
      <c r="A4" s="4" t="s">
        <v>441</v>
      </c>
    </row>
    <row r="5" spans="1:14" ht="46.5" customHeight="1">
      <c r="A5" s="54" t="s">
        <v>406</v>
      </c>
      <c r="B5" s="3" t="s">
        <v>565</v>
      </c>
      <c r="C5" s="187" t="s">
        <v>421</v>
      </c>
      <c r="D5" s="191" t="s">
        <v>1081</v>
      </c>
      <c r="E5" s="191" t="s">
        <v>1088</v>
      </c>
      <c r="F5" s="187" t="s">
        <v>420</v>
      </c>
      <c r="G5" s="119" t="s">
        <v>499</v>
      </c>
      <c r="H5" s="119" t="s">
        <v>499</v>
      </c>
      <c r="I5" s="196" t="s">
        <v>1073</v>
      </c>
      <c r="J5" s="196" t="s">
        <v>1088</v>
      </c>
      <c r="K5" s="195" t="s">
        <v>1079</v>
      </c>
      <c r="L5" s="195" t="s">
        <v>1080</v>
      </c>
      <c r="M5" s="195" t="s">
        <v>1080</v>
      </c>
      <c r="N5" s="195" t="s">
        <v>1092</v>
      </c>
    </row>
    <row r="6" spans="1:14" ht="26.25" customHeight="1">
      <c r="A6" s="120" t="s">
        <v>497</v>
      </c>
      <c r="B6" s="5" t="s">
        <v>734</v>
      </c>
      <c r="C6" s="143">
        <v>31373000</v>
      </c>
      <c r="D6" s="143">
        <v>31396786</v>
      </c>
      <c r="E6" s="143">
        <v>31396786</v>
      </c>
      <c r="F6" s="143">
        <v>52722370</v>
      </c>
      <c r="G6" s="38"/>
      <c r="H6" s="38"/>
      <c r="I6" s="197">
        <v>55893344</v>
      </c>
      <c r="J6" s="197">
        <v>55893344</v>
      </c>
      <c r="K6" s="158">
        <f>SUM(C6+F6)</f>
        <v>84095370</v>
      </c>
      <c r="L6" s="158">
        <f>SUM(D6+I6)</f>
        <v>87290130</v>
      </c>
      <c r="M6" s="158">
        <v>87290130</v>
      </c>
      <c r="N6" s="158">
        <f>SUM(E6+J6)</f>
        <v>87290130</v>
      </c>
    </row>
    <row r="7" spans="1:14" ht="26.25" customHeight="1">
      <c r="A7" s="120" t="s">
        <v>498</v>
      </c>
      <c r="B7" s="5" t="s">
        <v>734</v>
      </c>
      <c r="C7" s="142">
        <v>0</v>
      </c>
      <c r="D7" s="142"/>
      <c r="E7" s="142"/>
      <c r="F7" s="142">
        <v>0</v>
      </c>
      <c r="G7" s="38"/>
      <c r="H7" s="38"/>
      <c r="I7" s="38"/>
      <c r="J7" s="38"/>
      <c r="K7" s="158">
        <v>0</v>
      </c>
      <c r="L7" s="158">
        <v>0</v>
      </c>
      <c r="M7" s="158"/>
      <c r="N7" s="158"/>
    </row>
    <row r="8" spans="1:14" ht="22.5" customHeight="1">
      <c r="A8" s="54" t="s">
        <v>501</v>
      </c>
      <c r="B8" s="54"/>
      <c r="C8" s="143">
        <f>SUM(C6:C7)</f>
        <v>31373000</v>
      </c>
      <c r="D8" s="143">
        <f>SUM(D6:D7)</f>
        <v>31396786</v>
      </c>
      <c r="E8" s="143">
        <f>SUM(E6:E7)</f>
        <v>31396786</v>
      </c>
      <c r="F8" s="143">
        <f>SUM(F6:F7)</f>
        <v>52722370</v>
      </c>
      <c r="G8" s="38"/>
      <c r="H8" s="38"/>
      <c r="I8" s="198">
        <f>SUM(I6:I7)</f>
        <v>55893344</v>
      </c>
      <c r="J8" s="198">
        <f>SUM(J6:J7)</f>
        <v>55893344</v>
      </c>
      <c r="K8" s="158">
        <f>SUM(K6:K7)</f>
        <v>84095370</v>
      </c>
      <c r="L8" s="158">
        <f>SUM(D8+I8)</f>
        <v>87290130</v>
      </c>
      <c r="M8" s="158">
        <f>SUM(M6:M7)</f>
        <v>87290130</v>
      </c>
      <c r="N8" s="158">
        <f>SUM(N6:N7)</f>
        <v>87290130</v>
      </c>
    </row>
    <row r="10" ht="15">
      <c r="M10" s="15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00.00390625" style="0" customWidth="1"/>
    <col min="3" max="3" width="15.00390625" style="0" customWidth="1"/>
    <col min="4" max="4" width="14.140625" style="0" customWidth="1"/>
    <col min="5" max="5" width="14.28125" style="0" customWidth="1"/>
  </cols>
  <sheetData>
    <row r="1" spans="1:14" ht="28.5" customHeight="1">
      <c r="A1" s="451" t="s">
        <v>872</v>
      </c>
      <c r="B1" s="451"/>
      <c r="C1" s="451"/>
      <c r="D1" s="451"/>
      <c r="E1" s="451"/>
      <c r="F1" s="380"/>
      <c r="G1" s="380"/>
      <c r="H1" s="380"/>
      <c r="I1" s="380"/>
      <c r="J1" s="380"/>
      <c r="K1" s="380"/>
      <c r="L1" s="380"/>
      <c r="M1" s="380"/>
      <c r="N1" s="380"/>
    </row>
    <row r="2" spans="1:5" ht="21" customHeight="1">
      <c r="A2" s="441" t="s">
        <v>114</v>
      </c>
      <c r="B2" s="441"/>
      <c r="C2" s="441"/>
      <c r="D2" s="441"/>
      <c r="E2" s="441"/>
    </row>
    <row r="3" spans="1:5" ht="18.75" customHeight="1">
      <c r="A3" s="440" t="s">
        <v>332</v>
      </c>
      <c r="B3" s="440"/>
      <c r="C3" s="440"/>
      <c r="D3" s="440"/>
      <c r="E3" s="440"/>
    </row>
    <row r="4" ht="23.25" customHeight="1">
      <c r="A4" s="4" t="s">
        <v>441</v>
      </c>
    </row>
    <row r="5" spans="1:5" ht="25.5">
      <c r="A5" s="54" t="s">
        <v>406</v>
      </c>
      <c r="B5" s="3" t="s">
        <v>565</v>
      </c>
      <c r="C5" s="122" t="s">
        <v>502</v>
      </c>
      <c r="D5" s="312" t="s">
        <v>1074</v>
      </c>
      <c r="E5" s="312" t="s">
        <v>1088</v>
      </c>
    </row>
    <row r="6" spans="1:5" ht="15">
      <c r="A6" s="381" t="s">
        <v>112</v>
      </c>
      <c r="B6" s="9" t="s">
        <v>650</v>
      </c>
      <c r="C6" s="382"/>
      <c r="D6" s="383">
        <v>6000</v>
      </c>
      <c r="E6" s="383">
        <v>6000</v>
      </c>
    </row>
    <row r="7" spans="1:5" ht="15">
      <c r="A7" s="16" t="s">
        <v>970</v>
      </c>
      <c r="B7" s="6" t="s">
        <v>652</v>
      </c>
      <c r="C7" s="149"/>
      <c r="D7" s="149"/>
      <c r="E7" s="149"/>
    </row>
    <row r="8" spans="1:5" ht="15">
      <c r="A8" s="16" t="s">
        <v>971</v>
      </c>
      <c r="B8" s="6" t="s">
        <v>652</v>
      </c>
      <c r="C8" s="149"/>
      <c r="D8" s="149"/>
      <c r="E8" s="149"/>
    </row>
    <row r="9" spans="1:5" ht="15">
      <c r="A9" s="16" t="s">
        <v>972</v>
      </c>
      <c r="B9" s="6" t="s">
        <v>652</v>
      </c>
      <c r="C9" s="149"/>
      <c r="D9" s="149"/>
      <c r="E9" s="149"/>
    </row>
    <row r="10" spans="1:5" ht="15">
      <c r="A10" s="16" t="s">
        <v>973</v>
      </c>
      <c r="B10" s="6" t="s">
        <v>652</v>
      </c>
      <c r="C10" s="149"/>
      <c r="D10" s="149"/>
      <c r="E10" s="149"/>
    </row>
    <row r="11" spans="1:5" ht="15">
      <c r="A11" s="17" t="s">
        <v>100</v>
      </c>
      <c r="B11" s="6" t="s">
        <v>652</v>
      </c>
      <c r="C11" s="149"/>
      <c r="D11" s="149"/>
      <c r="E11" s="149"/>
    </row>
    <row r="12" spans="1:5" ht="15">
      <c r="A12" s="17" t="s">
        <v>101</v>
      </c>
      <c r="B12" s="6" t="s">
        <v>652</v>
      </c>
      <c r="C12" s="149"/>
      <c r="D12" s="149"/>
      <c r="E12" s="149"/>
    </row>
    <row r="13" spans="1:5" ht="15">
      <c r="A13" s="20" t="s">
        <v>511</v>
      </c>
      <c r="B13" s="18" t="s">
        <v>652</v>
      </c>
      <c r="C13" s="150"/>
      <c r="D13" s="150"/>
      <c r="E13" s="150"/>
    </row>
    <row r="14" spans="1:5" ht="15">
      <c r="A14" s="16" t="s">
        <v>976</v>
      </c>
      <c r="B14" s="6" t="s">
        <v>653</v>
      </c>
      <c r="C14" s="149"/>
      <c r="D14" s="149"/>
      <c r="E14" s="149"/>
    </row>
    <row r="15" spans="1:5" ht="15">
      <c r="A15" s="21" t="s">
        <v>510</v>
      </c>
      <c r="B15" s="18" t="s">
        <v>653</v>
      </c>
      <c r="C15" s="150"/>
      <c r="D15" s="150"/>
      <c r="E15" s="150"/>
    </row>
    <row r="16" spans="1:5" ht="15">
      <c r="A16" s="16" t="s">
        <v>977</v>
      </c>
      <c r="B16" s="6" t="s">
        <v>654</v>
      </c>
      <c r="C16" s="149"/>
      <c r="D16" s="149"/>
      <c r="E16" s="149"/>
    </row>
    <row r="17" spans="1:5" ht="15">
      <c r="A17" s="16" t="s">
        <v>978</v>
      </c>
      <c r="B17" s="6" t="s">
        <v>654</v>
      </c>
      <c r="C17" s="149"/>
      <c r="D17" s="149"/>
      <c r="E17" s="149"/>
    </row>
    <row r="18" spans="1:5" ht="15">
      <c r="A18" s="17" t="s">
        <v>979</v>
      </c>
      <c r="B18" s="6" t="s">
        <v>654</v>
      </c>
      <c r="C18" s="149"/>
      <c r="D18" s="149"/>
      <c r="E18" s="149"/>
    </row>
    <row r="19" spans="1:5" ht="15">
      <c r="A19" s="17" t="s">
        <v>980</v>
      </c>
      <c r="B19" s="6" t="s">
        <v>654</v>
      </c>
      <c r="C19" s="149"/>
      <c r="D19" s="149"/>
      <c r="E19" s="149"/>
    </row>
    <row r="20" spans="1:5" ht="15">
      <c r="A20" s="17" t="s">
        <v>981</v>
      </c>
      <c r="B20" s="6" t="s">
        <v>654</v>
      </c>
      <c r="C20" s="149"/>
      <c r="D20" s="149"/>
      <c r="E20" s="149"/>
    </row>
    <row r="21" spans="1:5" ht="30">
      <c r="A21" s="22" t="s">
        <v>982</v>
      </c>
      <c r="B21" s="6" t="s">
        <v>654</v>
      </c>
      <c r="C21" s="149"/>
      <c r="D21" s="149"/>
      <c r="E21" s="149"/>
    </row>
    <row r="22" spans="1:5" ht="15">
      <c r="A22" s="15" t="s">
        <v>509</v>
      </c>
      <c r="B22" s="18" t="s">
        <v>654</v>
      </c>
      <c r="C22" s="150"/>
      <c r="D22" s="150"/>
      <c r="E22" s="150"/>
    </row>
    <row r="23" spans="1:5" ht="15">
      <c r="A23" s="16" t="s">
        <v>983</v>
      </c>
      <c r="B23" s="6" t="s">
        <v>655</v>
      </c>
      <c r="C23" s="149"/>
      <c r="D23" s="149"/>
      <c r="E23" s="149"/>
    </row>
    <row r="24" spans="1:5" ht="15">
      <c r="A24" s="16" t="s">
        <v>984</v>
      </c>
      <c r="B24" s="6" t="s">
        <v>655</v>
      </c>
      <c r="C24" s="149">
        <v>450000</v>
      </c>
      <c r="D24" s="149">
        <v>450000</v>
      </c>
      <c r="E24" s="149"/>
    </row>
    <row r="25" spans="1:5" ht="15">
      <c r="A25" s="15" t="s">
        <v>508</v>
      </c>
      <c r="B25" s="10" t="s">
        <v>655</v>
      </c>
      <c r="C25" s="150">
        <f>SUM(C23:C24)</f>
        <v>450000</v>
      </c>
      <c r="D25" s="150">
        <f>SUM(D23:D24)</f>
        <v>450000</v>
      </c>
      <c r="E25" s="150">
        <f>SUM(E23:E24)</f>
        <v>0</v>
      </c>
    </row>
    <row r="26" spans="1:5" ht="15">
      <c r="A26" s="16" t="s">
        <v>985</v>
      </c>
      <c r="B26" s="6" t="s">
        <v>656</v>
      </c>
      <c r="C26" s="149">
        <f>SUM(K19)</f>
        <v>0</v>
      </c>
      <c r="D26" s="149">
        <f>SUM(L19)</f>
        <v>0</v>
      </c>
      <c r="E26" s="149"/>
    </row>
    <row r="27" spans="1:5" ht="15">
      <c r="A27" s="16" t="s">
        <v>986</v>
      </c>
      <c r="B27" s="6" t="s">
        <v>656</v>
      </c>
      <c r="C27" s="149"/>
      <c r="D27" s="149"/>
      <c r="E27" s="149"/>
    </row>
    <row r="28" spans="1:5" ht="15">
      <c r="A28" s="17" t="s">
        <v>102</v>
      </c>
      <c r="B28" s="6" t="s">
        <v>656</v>
      </c>
      <c r="C28" s="149"/>
      <c r="D28" s="149"/>
      <c r="E28" s="149"/>
    </row>
    <row r="29" spans="1:5" ht="15">
      <c r="A29" s="17" t="s">
        <v>104</v>
      </c>
      <c r="B29" s="6" t="s">
        <v>656</v>
      </c>
      <c r="C29" s="149"/>
      <c r="D29" s="149"/>
      <c r="E29" s="149"/>
    </row>
    <row r="30" spans="1:5" ht="15">
      <c r="A30" s="17" t="s">
        <v>103</v>
      </c>
      <c r="B30" s="6" t="s">
        <v>656</v>
      </c>
      <c r="C30" s="149">
        <v>300000</v>
      </c>
      <c r="D30" s="149">
        <v>300000</v>
      </c>
      <c r="E30" s="149"/>
    </row>
    <row r="31" spans="1:5" ht="15">
      <c r="A31" s="17" t="s">
        <v>990</v>
      </c>
      <c r="B31" s="6" t="s">
        <v>656</v>
      </c>
      <c r="C31" s="149"/>
      <c r="D31" s="149"/>
      <c r="E31" s="149"/>
    </row>
    <row r="32" spans="1:5" ht="15">
      <c r="A32" s="17" t="s">
        <v>991</v>
      </c>
      <c r="B32" s="6" t="s">
        <v>656</v>
      </c>
      <c r="C32" s="149"/>
      <c r="D32" s="149"/>
      <c r="E32" s="149"/>
    </row>
    <row r="33" spans="1:5" ht="15">
      <c r="A33" s="17" t="s">
        <v>992</v>
      </c>
      <c r="B33" s="6" t="s">
        <v>656</v>
      </c>
      <c r="C33" s="149"/>
      <c r="D33" s="149"/>
      <c r="E33" s="149"/>
    </row>
    <row r="34" spans="1:5" ht="15">
      <c r="A34" s="17" t="s">
        <v>993</v>
      </c>
      <c r="B34" s="6" t="s">
        <v>656</v>
      </c>
      <c r="C34" s="149">
        <v>200000</v>
      </c>
      <c r="D34" s="149">
        <v>200000</v>
      </c>
      <c r="E34" s="149"/>
    </row>
    <row r="35" spans="1:5" ht="15">
      <c r="A35" s="17" t="s">
        <v>994</v>
      </c>
      <c r="B35" s="6" t="s">
        <v>656</v>
      </c>
      <c r="C35" s="149"/>
      <c r="D35" s="149"/>
      <c r="E35" s="149"/>
    </row>
    <row r="36" spans="1:5" ht="30">
      <c r="A36" s="17" t="s">
        <v>995</v>
      </c>
      <c r="B36" s="6" t="s">
        <v>656</v>
      </c>
      <c r="C36" s="149">
        <v>3790000</v>
      </c>
      <c r="D36" s="149">
        <v>3790000</v>
      </c>
      <c r="E36" s="149">
        <v>3835430</v>
      </c>
    </row>
    <row r="37" spans="1:5" ht="30">
      <c r="A37" s="17" t="s">
        <v>996</v>
      </c>
      <c r="B37" s="6" t="s">
        <v>656</v>
      </c>
      <c r="C37" s="149"/>
      <c r="D37" s="149"/>
      <c r="E37" s="149"/>
    </row>
    <row r="38" spans="1:5" ht="15">
      <c r="A38" s="15" t="s">
        <v>997</v>
      </c>
      <c r="B38" s="18" t="s">
        <v>656</v>
      </c>
      <c r="C38" s="150">
        <f>SUM(C26:C37)</f>
        <v>4290000</v>
      </c>
      <c r="D38" s="150">
        <f>SUM(D26:D37)</f>
        <v>4290000</v>
      </c>
      <c r="E38" s="150">
        <v>3835430</v>
      </c>
    </row>
    <row r="39" spans="1:5" ht="15.75">
      <c r="A39" s="171" t="s">
        <v>998</v>
      </c>
      <c r="B39" s="146" t="s">
        <v>657</v>
      </c>
      <c r="C39" s="151">
        <f>SUM(C13+C15+C22+C25+C38)</f>
        <v>4740000</v>
      </c>
      <c r="D39" s="151">
        <f>SUM(D13+D15+D22+D25+D38)</f>
        <v>4740000</v>
      </c>
      <c r="E39" s="151">
        <f>SUM(E6+E13+E15+E22+E25+E38)</f>
        <v>3841430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3.7109375" style="0" customWidth="1"/>
    <col min="3" max="3" width="12.57421875" style="0" customWidth="1"/>
    <col min="4" max="4" width="12.00390625" style="0" customWidth="1"/>
    <col min="5" max="5" width="9.421875" style="0" customWidth="1"/>
    <col min="6" max="6" width="11.57421875" style="0" customWidth="1"/>
    <col min="7" max="7" width="12.28125" style="0" hidden="1" customWidth="1"/>
    <col min="8" max="8" width="12.7109375" style="0" customWidth="1"/>
    <col min="9" max="9" width="14.00390625" style="0" customWidth="1"/>
  </cols>
  <sheetData>
    <row r="2" spans="1:9" ht="21" customHeight="1">
      <c r="A2" s="438" t="s">
        <v>863</v>
      </c>
      <c r="B2" s="438"/>
      <c r="C2" s="438"/>
      <c r="D2" s="438"/>
      <c r="E2" s="438"/>
      <c r="F2" s="438"/>
      <c r="G2" s="438"/>
      <c r="H2" s="438"/>
      <c r="I2" s="438"/>
    </row>
    <row r="3" spans="1:9" ht="18.75" customHeight="1">
      <c r="A3" s="441" t="s">
        <v>114</v>
      </c>
      <c r="B3" s="441"/>
      <c r="C3" s="441"/>
      <c r="D3" s="441"/>
      <c r="E3" s="441"/>
      <c r="F3" s="441"/>
      <c r="G3" s="441"/>
      <c r="H3" s="441"/>
      <c r="I3" s="441"/>
    </row>
    <row r="4" spans="1:9" ht="15" customHeight="1">
      <c r="A4" s="440" t="s">
        <v>800</v>
      </c>
      <c r="B4" s="440"/>
      <c r="C4" s="440"/>
      <c r="D4" s="440"/>
      <c r="E4" s="440"/>
      <c r="F4" s="440"/>
      <c r="G4" s="440"/>
      <c r="H4" s="440"/>
      <c r="I4" s="440"/>
    </row>
    <row r="5" ht="15">
      <c r="A5" s="4" t="s">
        <v>441</v>
      </c>
    </row>
    <row r="6" spans="1:9" ht="51">
      <c r="A6" s="199" t="s">
        <v>564</v>
      </c>
      <c r="B6" s="200" t="s">
        <v>565</v>
      </c>
      <c r="C6" s="201" t="s">
        <v>349</v>
      </c>
      <c r="D6" s="201" t="s">
        <v>350</v>
      </c>
      <c r="E6" s="201" t="s">
        <v>351</v>
      </c>
      <c r="F6" s="202" t="s">
        <v>450</v>
      </c>
      <c r="G6" s="202" t="s">
        <v>1074</v>
      </c>
      <c r="H6" s="202" t="s">
        <v>1074</v>
      </c>
      <c r="I6" s="202" t="s">
        <v>1088</v>
      </c>
    </row>
    <row r="7" spans="1:9" ht="15">
      <c r="A7" s="203" t="s">
        <v>566</v>
      </c>
      <c r="B7" s="204" t="s">
        <v>567</v>
      </c>
      <c r="C7" s="205">
        <v>11501935</v>
      </c>
      <c r="D7" s="205"/>
      <c r="E7" s="205"/>
      <c r="F7" s="206">
        <f>SUM(C7:E7)</f>
        <v>11501935</v>
      </c>
      <c r="G7" s="206">
        <v>12485274</v>
      </c>
      <c r="H7" s="206">
        <v>14209536</v>
      </c>
      <c r="I7" s="206">
        <v>14093862</v>
      </c>
    </row>
    <row r="8" spans="1:9" ht="15" hidden="1">
      <c r="A8" s="203" t="s">
        <v>568</v>
      </c>
      <c r="B8" s="207" t="s">
        <v>569</v>
      </c>
      <c r="C8" s="205"/>
      <c r="D8" s="205"/>
      <c r="E8" s="205"/>
      <c r="F8" s="206"/>
      <c r="G8" s="206"/>
      <c r="H8" s="206"/>
      <c r="I8" s="206"/>
    </row>
    <row r="9" spans="1:9" ht="15" hidden="1">
      <c r="A9" s="203"/>
      <c r="B9" s="207" t="s">
        <v>571</v>
      </c>
      <c r="C9" s="205"/>
      <c r="D9" s="205"/>
      <c r="E9" s="205"/>
      <c r="F9" s="206"/>
      <c r="G9" s="206"/>
      <c r="H9" s="206"/>
      <c r="I9" s="206"/>
    </row>
    <row r="10" spans="1:9" ht="15">
      <c r="A10" s="208" t="s">
        <v>1089</v>
      </c>
      <c r="B10" s="207" t="s">
        <v>573</v>
      </c>
      <c r="C10" s="205"/>
      <c r="D10" s="205"/>
      <c r="E10" s="205"/>
      <c r="F10" s="206"/>
      <c r="G10" s="206"/>
      <c r="H10" s="206"/>
      <c r="I10" s="206"/>
    </row>
    <row r="11" spans="1:9" ht="15">
      <c r="A11" s="208" t="s">
        <v>574</v>
      </c>
      <c r="B11" s="207" t="s">
        <v>575</v>
      </c>
      <c r="C11" s="205"/>
      <c r="D11" s="205"/>
      <c r="E11" s="205"/>
      <c r="F11" s="206"/>
      <c r="G11" s="206"/>
      <c r="H11" s="206"/>
      <c r="I11" s="206"/>
    </row>
    <row r="12" spans="1:9" ht="15">
      <c r="A12" s="208" t="s">
        <v>576</v>
      </c>
      <c r="B12" s="207" t="s">
        <v>577</v>
      </c>
      <c r="C12" s="205"/>
      <c r="D12" s="205"/>
      <c r="E12" s="205"/>
      <c r="F12" s="206"/>
      <c r="G12" s="206"/>
      <c r="H12" s="206"/>
      <c r="I12" s="206"/>
    </row>
    <row r="13" spans="1:9" ht="15">
      <c r="A13" s="208" t="s">
        <v>578</v>
      </c>
      <c r="B13" s="207" t="s">
        <v>579</v>
      </c>
      <c r="C13" s="205">
        <v>969886</v>
      </c>
      <c r="D13" s="205"/>
      <c r="E13" s="205"/>
      <c r="F13" s="206">
        <f>SUM(C13:E13)</f>
        <v>969886</v>
      </c>
      <c r="G13" s="206">
        <v>969886</v>
      </c>
      <c r="H13" s="206">
        <v>1001002</v>
      </c>
      <c r="I13" s="206">
        <v>1001002</v>
      </c>
    </row>
    <row r="14" spans="1:9" ht="15" hidden="1">
      <c r="A14" s="208" t="s">
        <v>580</v>
      </c>
      <c r="B14" s="207" t="s">
        <v>581</v>
      </c>
      <c r="C14" s="205"/>
      <c r="D14" s="205"/>
      <c r="E14" s="205"/>
      <c r="F14" s="206"/>
      <c r="G14" s="206"/>
      <c r="H14" s="206"/>
      <c r="I14" s="206"/>
    </row>
    <row r="15" spans="1:9" ht="15">
      <c r="A15" s="209" t="s">
        <v>582</v>
      </c>
      <c r="B15" s="207" t="s">
        <v>583</v>
      </c>
      <c r="C15" s="205"/>
      <c r="D15" s="205"/>
      <c r="E15" s="205"/>
      <c r="F15" s="206"/>
      <c r="G15" s="206"/>
      <c r="H15" s="206"/>
      <c r="I15" s="206"/>
    </row>
    <row r="16" spans="1:9" ht="15">
      <c r="A16" s="209" t="s">
        <v>584</v>
      </c>
      <c r="B16" s="207" t="s">
        <v>585</v>
      </c>
      <c r="C16" s="205"/>
      <c r="D16" s="205"/>
      <c r="E16" s="205"/>
      <c r="F16" s="206"/>
      <c r="G16" s="206"/>
      <c r="H16" s="206"/>
      <c r="I16" s="206"/>
    </row>
    <row r="17" spans="1:9" ht="15" hidden="1">
      <c r="A17" s="209" t="s">
        <v>586</v>
      </c>
      <c r="B17" s="207" t="s">
        <v>587</v>
      </c>
      <c r="C17" s="205"/>
      <c r="D17" s="205"/>
      <c r="E17" s="205"/>
      <c r="F17" s="206"/>
      <c r="G17" s="206"/>
      <c r="H17" s="206"/>
      <c r="I17" s="206"/>
    </row>
    <row r="18" spans="1:9" ht="15" hidden="1">
      <c r="A18" s="209" t="s">
        <v>588</v>
      </c>
      <c r="B18" s="207" t="s">
        <v>589</v>
      </c>
      <c r="C18" s="205"/>
      <c r="D18" s="205"/>
      <c r="E18" s="205"/>
      <c r="F18" s="206"/>
      <c r="G18" s="206"/>
      <c r="H18" s="206"/>
      <c r="I18" s="206"/>
    </row>
    <row r="19" spans="1:9" ht="15">
      <c r="A19" s="209" t="s">
        <v>1029</v>
      </c>
      <c r="B19" s="207" t="s">
        <v>590</v>
      </c>
      <c r="C19" s="205"/>
      <c r="D19" s="205"/>
      <c r="E19" s="205"/>
      <c r="F19" s="206"/>
      <c r="G19" s="206">
        <v>191175</v>
      </c>
      <c r="H19" s="206">
        <v>448192</v>
      </c>
      <c r="I19" s="206">
        <v>341672</v>
      </c>
    </row>
    <row r="20" spans="1:9" ht="15">
      <c r="A20" s="210" t="s">
        <v>67</v>
      </c>
      <c r="B20" s="211" t="s">
        <v>592</v>
      </c>
      <c r="C20" s="205">
        <f>SUM(C7:C19)</f>
        <v>12471821</v>
      </c>
      <c r="D20" s="205"/>
      <c r="E20" s="205"/>
      <c r="F20" s="206">
        <f>SUM(F7:F19)</f>
        <v>12471821</v>
      </c>
      <c r="G20" s="206">
        <f>SUM(G7:G19)</f>
        <v>13646335</v>
      </c>
      <c r="H20" s="206">
        <f>SUM(H7:H19)</f>
        <v>15658730</v>
      </c>
      <c r="I20" s="206">
        <f>SUM(I7:I19)</f>
        <v>15436536</v>
      </c>
    </row>
    <row r="21" spans="1:9" ht="15">
      <c r="A21" s="209" t="s">
        <v>593</v>
      </c>
      <c r="B21" s="207" t="s">
        <v>594</v>
      </c>
      <c r="C21" s="205">
        <v>5241320</v>
      </c>
      <c r="D21" s="205"/>
      <c r="E21" s="205"/>
      <c r="F21" s="206">
        <f>SUM(C21:E21)</f>
        <v>5241320</v>
      </c>
      <c r="G21" s="206">
        <v>5616800</v>
      </c>
      <c r="H21" s="206">
        <v>5867120</v>
      </c>
      <c r="I21" s="206">
        <v>5263686</v>
      </c>
    </row>
    <row r="22" spans="1:9" ht="25.5">
      <c r="A22" s="209" t="s">
        <v>595</v>
      </c>
      <c r="B22" s="207" t="s">
        <v>596</v>
      </c>
      <c r="C22" s="205">
        <v>468400</v>
      </c>
      <c r="D22" s="205">
        <v>240000</v>
      </c>
      <c r="E22" s="205"/>
      <c r="F22" s="206">
        <f>SUM(C22:E22)</f>
        <v>708400</v>
      </c>
      <c r="G22" s="206">
        <v>708400</v>
      </c>
      <c r="H22" s="206">
        <v>2246772</v>
      </c>
      <c r="I22" s="206">
        <v>1916772</v>
      </c>
    </row>
    <row r="23" spans="1:9" ht="15">
      <c r="A23" s="212" t="s">
        <v>597</v>
      </c>
      <c r="B23" s="207" t="s">
        <v>598</v>
      </c>
      <c r="C23" s="205">
        <v>400000</v>
      </c>
      <c r="D23" s="205"/>
      <c r="E23" s="205"/>
      <c r="F23" s="206">
        <f>SUM(C23:E23)</f>
        <v>400000</v>
      </c>
      <c r="G23" s="206">
        <v>400000</v>
      </c>
      <c r="H23" s="206">
        <v>403884</v>
      </c>
      <c r="I23" s="206">
        <v>70000</v>
      </c>
    </row>
    <row r="24" spans="1:9" ht="15">
      <c r="A24" s="213" t="s">
        <v>68</v>
      </c>
      <c r="B24" s="211" t="s">
        <v>599</v>
      </c>
      <c r="C24" s="205">
        <f>SUM(C21:C23)</f>
        <v>6109720</v>
      </c>
      <c r="D24" s="205">
        <f>SUM(D21:D23)</f>
        <v>240000</v>
      </c>
      <c r="E24" s="205"/>
      <c r="F24" s="206">
        <f>SUM(F21:F23)</f>
        <v>6349720</v>
      </c>
      <c r="G24" s="206">
        <f>SUM(G21:G23)</f>
        <v>6725200</v>
      </c>
      <c r="H24" s="206">
        <f>SUM(H21:H23)</f>
        <v>8517776</v>
      </c>
      <c r="I24" s="206">
        <f>SUM(I21:I23)</f>
        <v>7250458</v>
      </c>
    </row>
    <row r="25" spans="1:9" ht="15">
      <c r="A25" s="210" t="s">
        <v>200</v>
      </c>
      <c r="B25" s="211" t="s">
        <v>600</v>
      </c>
      <c r="C25" s="214">
        <f>SUM(C24,C20)</f>
        <v>18581541</v>
      </c>
      <c r="D25" s="214">
        <f>SUM(D20+D24)</f>
        <v>240000</v>
      </c>
      <c r="E25" s="214"/>
      <c r="F25" s="206">
        <f>SUM(F24,F20)</f>
        <v>18821541</v>
      </c>
      <c r="G25" s="206">
        <f>SUM(G24,G20)</f>
        <v>20371535</v>
      </c>
      <c r="H25" s="206">
        <f>SUM(H24,H20)</f>
        <v>24176506</v>
      </c>
      <c r="I25" s="206">
        <f>SUM(I20+I24)</f>
        <v>22686994</v>
      </c>
    </row>
    <row r="26" spans="1:9" ht="15">
      <c r="A26" s="213" t="s">
        <v>1030</v>
      </c>
      <c r="B26" s="211" t="s">
        <v>601</v>
      </c>
      <c r="C26" s="214">
        <v>4700873</v>
      </c>
      <c r="D26" s="214">
        <v>53800</v>
      </c>
      <c r="E26" s="214"/>
      <c r="F26" s="206">
        <f>SUM(C26:E26)</f>
        <v>4754673</v>
      </c>
      <c r="G26" s="206">
        <v>5153442</v>
      </c>
      <c r="H26" s="206">
        <v>5914967</v>
      </c>
      <c r="I26" s="206">
        <v>4863779</v>
      </c>
    </row>
    <row r="27" spans="1:9" ht="15">
      <c r="A27" s="209" t="s">
        <v>602</v>
      </c>
      <c r="B27" s="207" t="s">
        <v>603</v>
      </c>
      <c r="C27" s="205">
        <v>40000</v>
      </c>
      <c r="D27" s="205"/>
      <c r="E27" s="205"/>
      <c r="F27" s="206">
        <f>SUM(C27:E27)</f>
        <v>40000</v>
      </c>
      <c r="G27" s="206">
        <v>290000</v>
      </c>
      <c r="H27" s="206">
        <v>390000</v>
      </c>
      <c r="I27" s="206">
        <v>337118</v>
      </c>
    </row>
    <row r="28" spans="1:9" ht="15">
      <c r="A28" s="209" t="s">
        <v>604</v>
      </c>
      <c r="B28" s="207" t="s">
        <v>605</v>
      </c>
      <c r="C28" s="205">
        <v>8260000</v>
      </c>
      <c r="D28" s="205"/>
      <c r="E28" s="205"/>
      <c r="F28" s="206">
        <f>SUM(C28:E28)</f>
        <v>8260000</v>
      </c>
      <c r="G28" s="206">
        <v>8260000</v>
      </c>
      <c r="H28" s="206">
        <v>7160000</v>
      </c>
      <c r="I28" s="206">
        <v>4628047</v>
      </c>
    </row>
    <row r="29" spans="1:9" ht="15">
      <c r="A29" s="209" t="s">
        <v>606</v>
      </c>
      <c r="B29" s="207" t="s">
        <v>607</v>
      </c>
      <c r="C29" s="205"/>
      <c r="D29" s="205"/>
      <c r="E29" s="205"/>
      <c r="F29" s="206"/>
      <c r="G29" s="206"/>
      <c r="H29" s="206"/>
      <c r="I29" s="206"/>
    </row>
    <row r="30" spans="1:9" ht="15">
      <c r="A30" s="213" t="s">
        <v>78</v>
      </c>
      <c r="B30" s="211" t="s">
        <v>608</v>
      </c>
      <c r="C30" s="205">
        <f>SUM(C27:C29)</f>
        <v>8300000</v>
      </c>
      <c r="D30" s="205"/>
      <c r="E30" s="205"/>
      <c r="F30" s="206">
        <f>SUM(F27:F29)</f>
        <v>8300000</v>
      </c>
      <c r="G30" s="206">
        <f>SUM(G27:G29)</f>
        <v>8550000</v>
      </c>
      <c r="H30" s="206">
        <f>SUM(H27:H29)</f>
        <v>7550000</v>
      </c>
      <c r="I30" s="206">
        <f>SUM(I27:I29)</f>
        <v>4965165</v>
      </c>
    </row>
    <row r="31" spans="1:9" ht="15">
      <c r="A31" s="209" t="s">
        <v>609</v>
      </c>
      <c r="B31" s="207" t="s">
        <v>610</v>
      </c>
      <c r="C31" s="205">
        <v>50000</v>
      </c>
      <c r="D31" s="205"/>
      <c r="E31" s="205"/>
      <c r="F31" s="206">
        <f>SUM(C31:E31)</f>
        <v>50000</v>
      </c>
      <c r="G31" s="206">
        <v>200000</v>
      </c>
      <c r="H31" s="206">
        <v>220300</v>
      </c>
      <c r="I31" s="206">
        <v>215162</v>
      </c>
    </row>
    <row r="32" spans="1:9" ht="15">
      <c r="A32" s="209" t="s">
        <v>611</v>
      </c>
      <c r="B32" s="207" t="s">
        <v>612</v>
      </c>
      <c r="C32" s="205">
        <v>623100</v>
      </c>
      <c r="D32" s="205"/>
      <c r="E32" s="205"/>
      <c r="F32" s="206">
        <f>SUM(C32:E32)</f>
        <v>623100</v>
      </c>
      <c r="G32" s="206">
        <v>623100</v>
      </c>
      <c r="H32" s="206">
        <v>642800</v>
      </c>
      <c r="I32" s="206">
        <v>505361</v>
      </c>
    </row>
    <row r="33" spans="1:9" ht="15" customHeight="1">
      <c r="A33" s="213" t="s">
        <v>201</v>
      </c>
      <c r="B33" s="211" t="s">
        <v>613</v>
      </c>
      <c r="C33" s="205">
        <f>SUM(C31:C32)</f>
        <v>673100</v>
      </c>
      <c r="D33" s="205"/>
      <c r="E33" s="205"/>
      <c r="F33" s="206">
        <f>SUM(F31:F32)</f>
        <v>673100</v>
      </c>
      <c r="G33" s="206">
        <f>SUM(G31:G32)</f>
        <v>823100</v>
      </c>
      <c r="H33" s="206">
        <f>SUM(H31:H32)</f>
        <v>863100</v>
      </c>
      <c r="I33" s="206">
        <f>SUM(I31:I32)</f>
        <v>720523</v>
      </c>
    </row>
    <row r="34" spans="1:9" ht="15">
      <c r="A34" s="209" t="s">
        <v>614</v>
      </c>
      <c r="B34" s="207" t="s">
        <v>615</v>
      </c>
      <c r="C34" s="205">
        <v>5997000</v>
      </c>
      <c r="D34" s="205"/>
      <c r="E34" s="205"/>
      <c r="F34" s="206">
        <f aca="true" t="shared" si="0" ref="F34:F40">SUM(C34:E34)</f>
        <v>5997000</v>
      </c>
      <c r="G34" s="206">
        <v>5997000</v>
      </c>
      <c r="H34" s="206">
        <v>6997000</v>
      </c>
      <c r="I34" s="206">
        <v>6529598</v>
      </c>
    </row>
    <row r="35" spans="1:9" ht="15">
      <c r="A35" s="209" t="s">
        <v>616</v>
      </c>
      <c r="B35" s="207" t="s">
        <v>617</v>
      </c>
      <c r="C35" s="205">
        <v>16354900</v>
      </c>
      <c r="D35" s="205">
        <v>560000</v>
      </c>
      <c r="E35" s="205"/>
      <c r="F35" s="206">
        <f t="shared" si="0"/>
        <v>16914900</v>
      </c>
      <c r="G35" s="206">
        <v>16914900</v>
      </c>
      <c r="H35" s="206">
        <v>16914900</v>
      </c>
      <c r="I35" s="206">
        <v>15852582</v>
      </c>
    </row>
    <row r="36" spans="1:9" ht="15">
      <c r="A36" s="209" t="s">
        <v>1031</v>
      </c>
      <c r="B36" s="207" t="s">
        <v>618</v>
      </c>
      <c r="C36" s="205">
        <v>150000</v>
      </c>
      <c r="D36" s="205"/>
      <c r="E36" s="205"/>
      <c r="F36" s="206">
        <f t="shared" si="0"/>
        <v>150000</v>
      </c>
      <c r="G36" s="206">
        <v>150000</v>
      </c>
      <c r="H36" s="206">
        <v>300000</v>
      </c>
      <c r="I36" s="206">
        <v>161491</v>
      </c>
    </row>
    <row r="37" spans="1:9" ht="15">
      <c r="A37" s="209" t="s">
        <v>620</v>
      </c>
      <c r="B37" s="207" t="s">
        <v>621</v>
      </c>
      <c r="C37" s="205">
        <v>2830000</v>
      </c>
      <c r="D37" s="205"/>
      <c r="E37" s="205"/>
      <c r="F37" s="206">
        <f t="shared" si="0"/>
        <v>2830000</v>
      </c>
      <c r="G37" s="206">
        <v>2830000</v>
      </c>
      <c r="H37" s="206">
        <v>7380000</v>
      </c>
      <c r="I37" s="206">
        <v>7262489</v>
      </c>
    </row>
    <row r="38" spans="1:9" ht="15">
      <c r="A38" s="215" t="s">
        <v>1032</v>
      </c>
      <c r="B38" s="207" t="s">
        <v>622</v>
      </c>
      <c r="C38" s="205"/>
      <c r="D38" s="205">
        <v>2100000</v>
      </c>
      <c r="E38" s="205"/>
      <c r="F38" s="206">
        <f t="shared" si="0"/>
        <v>2100000</v>
      </c>
      <c r="G38" s="206">
        <v>2100000</v>
      </c>
      <c r="H38" s="206">
        <v>2650000</v>
      </c>
      <c r="I38" s="206">
        <v>778843</v>
      </c>
    </row>
    <row r="39" spans="1:9" ht="15">
      <c r="A39" s="212" t="s">
        <v>624</v>
      </c>
      <c r="B39" s="207" t="s">
        <v>625</v>
      </c>
      <c r="C39" s="205">
        <v>410000</v>
      </c>
      <c r="D39" s="205"/>
      <c r="E39" s="205"/>
      <c r="F39" s="206">
        <f t="shared" si="0"/>
        <v>410000</v>
      </c>
      <c r="G39" s="206">
        <v>810000</v>
      </c>
      <c r="H39" s="206">
        <v>2124758</v>
      </c>
      <c r="I39" s="206">
        <v>2124758</v>
      </c>
    </row>
    <row r="40" spans="1:9" ht="15">
      <c r="A40" s="209" t="s">
        <v>1033</v>
      </c>
      <c r="B40" s="207" t="s">
        <v>626</v>
      </c>
      <c r="C40" s="205">
        <v>9331096</v>
      </c>
      <c r="D40" s="205"/>
      <c r="E40" s="205"/>
      <c r="F40" s="206">
        <f t="shared" si="0"/>
        <v>9331096</v>
      </c>
      <c r="G40" s="206">
        <v>9331096</v>
      </c>
      <c r="H40" s="206">
        <v>9866338</v>
      </c>
      <c r="I40" s="206">
        <v>9746107</v>
      </c>
    </row>
    <row r="41" spans="1:9" ht="15">
      <c r="A41" s="213" t="s">
        <v>83</v>
      </c>
      <c r="B41" s="211" t="s">
        <v>628</v>
      </c>
      <c r="C41" s="205">
        <f>SUM(C34:C40)</f>
        <v>35072996</v>
      </c>
      <c r="D41" s="205">
        <f>SUM(D34:D40)</f>
        <v>2660000</v>
      </c>
      <c r="E41" s="205"/>
      <c r="F41" s="206">
        <f>SUM(F34:F40)</f>
        <v>37732996</v>
      </c>
      <c r="G41" s="206">
        <f>SUM(G34:G40)</f>
        <v>38132996</v>
      </c>
      <c r="H41" s="206">
        <f>SUM(H34:H40)</f>
        <v>46232996</v>
      </c>
      <c r="I41" s="206">
        <f>SUM(I34:I40)</f>
        <v>42455868</v>
      </c>
    </row>
    <row r="42" spans="1:9" ht="15">
      <c r="A42" s="209" t="s">
        <v>629</v>
      </c>
      <c r="B42" s="207" t="s">
        <v>630</v>
      </c>
      <c r="C42" s="205">
        <v>5000</v>
      </c>
      <c r="D42" s="205"/>
      <c r="E42" s="205"/>
      <c r="F42" s="206">
        <f>SUM(C42:E42)</f>
        <v>5000</v>
      </c>
      <c r="G42" s="206">
        <v>55000</v>
      </c>
      <c r="H42" s="206">
        <v>55000</v>
      </c>
      <c r="I42" s="206">
        <v>16735</v>
      </c>
    </row>
    <row r="43" spans="1:9" ht="15">
      <c r="A43" s="209" t="s">
        <v>631</v>
      </c>
      <c r="B43" s="207" t="s">
        <v>632</v>
      </c>
      <c r="C43" s="205"/>
      <c r="D43" s="205"/>
      <c r="E43" s="205"/>
      <c r="F43" s="206"/>
      <c r="G43" s="206"/>
      <c r="H43" s="206">
        <v>305000</v>
      </c>
      <c r="I43" s="206">
        <v>198964</v>
      </c>
    </row>
    <row r="44" spans="1:9" ht="15">
      <c r="A44" s="213" t="s">
        <v>84</v>
      </c>
      <c r="B44" s="211" t="s">
        <v>633</v>
      </c>
      <c r="C44" s="205">
        <f>SUM(C42:C43)</f>
        <v>5000</v>
      </c>
      <c r="D44" s="205"/>
      <c r="E44" s="205"/>
      <c r="F44" s="206">
        <f>SUM(F42:F43)</f>
        <v>5000</v>
      </c>
      <c r="G44" s="206">
        <f>SUM(G42:G43)</f>
        <v>55000</v>
      </c>
      <c r="H44" s="206">
        <f>SUM(H42:H43)</f>
        <v>360000</v>
      </c>
      <c r="I44" s="206">
        <f>SUM(I42:I43)</f>
        <v>215699</v>
      </c>
    </row>
    <row r="45" spans="1:9" ht="15">
      <c r="A45" s="209" t="s">
        <v>634</v>
      </c>
      <c r="B45" s="207" t="s">
        <v>635</v>
      </c>
      <c r="C45" s="205">
        <v>11488470</v>
      </c>
      <c r="D45" s="205">
        <v>81000</v>
      </c>
      <c r="E45" s="205"/>
      <c r="F45" s="206">
        <f>SUM(C45:E45)</f>
        <v>11569470</v>
      </c>
      <c r="G45" s="206">
        <v>9486772</v>
      </c>
      <c r="H45" s="206">
        <v>13227272</v>
      </c>
      <c r="I45" s="206">
        <v>11647140</v>
      </c>
    </row>
    <row r="46" spans="1:9" ht="15">
      <c r="A46" s="209" t="s">
        <v>636</v>
      </c>
      <c r="B46" s="207" t="s">
        <v>637</v>
      </c>
      <c r="C46" s="205">
        <v>500000</v>
      </c>
      <c r="D46" s="205"/>
      <c r="E46" s="205"/>
      <c r="F46" s="206">
        <v>500000</v>
      </c>
      <c r="G46" s="206">
        <v>500000</v>
      </c>
      <c r="H46" s="206">
        <v>2700000</v>
      </c>
      <c r="I46" s="206">
        <v>2622000</v>
      </c>
    </row>
    <row r="47" spans="1:9" ht="15">
      <c r="A47" s="209" t="s">
        <v>1034</v>
      </c>
      <c r="B47" s="207" t="s">
        <v>638</v>
      </c>
      <c r="C47" s="205"/>
      <c r="D47" s="205"/>
      <c r="E47" s="205"/>
      <c r="F47" s="206"/>
      <c r="G47" s="206"/>
      <c r="H47" s="206"/>
      <c r="I47" s="206"/>
    </row>
    <row r="48" spans="1:9" ht="15">
      <c r="A48" s="209" t="s">
        <v>1035</v>
      </c>
      <c r="B48" s="207" t="s">
        <v>640</v>
      </c>
      <c r="C48" s="205"/>
      <c r="D48" s="205"/>
      <c r="E48" s="205"/>
      <c r="F48" s="206"/>
      <c r="G48" s="206"/>
      <c r="H48" s="206"/>
      <c r="I48" s="206"/>
    </row>
    <row r="49" spans="1:9" ht="15">
      <c r="A49" s="209" t="s">
        <v>644</v>
      </c>
      <c r="B49" s="207" t="s">
        <v>645</v>
      </c>
      <c r="C49" s="205">
        <v>954000</v>
      </c>
      <c r="D49" s="205"/>
      <c r="E49" s="205"/>
      <c r="F49" s="206">
        <f>SUM(C49:E49)</f>
        <v>954000</v>
      </c>
      <c r="G49" s="206">
        <v>954000</v>
      </c>
      <c r="H49" s="206">
        <v>954000</v>
      </c>
      <c r="I49" s="206">
        <v>415930</v>
      </c>
    </row>
    <row r="50" spans="1:9" ht="15">
      <c r="A50" s="213" t="s">
        <v>87</v>
      </c>
      <c r="B50" s="211" t="s">
        <v>646</v>
      </c>
      <c r="C50" s="205">
        <f>SUM(C45:C49)</f>
        <v>12942470</v>
      </c>
      <c r="D50" s="205">
        <f>SUM(D45:D49)</f>
        <v>81000</v>
      </c>
      <c r="E50" s="205"/>
      <c r="F50" s="206">
        <f>SUM(F45:F49)</f>
        <v>13023470</v>
      </c>
      <c r="G50" s="206">
        <f>SUM(G45:G49)</f>
        <v>10940772</v>
      </c>
      <c r="H50" s="206">
        <f>SUM(H45:H49)</f>
        <v>16881272</v>
      </c>
      <c r="I50" s="206">
        <f>SUM(I45:I49)</f>
        <v>14685070</v>
      </c>
    </row>
    <row r="51" spans="1:9" ht="15">
      <c r="A51" s="213" t="s">
        <v>88</v>
      </c>
      <c r="B51" s="211" t="s">
        <v>647</v>
      </c>
      <c r="C51" s="214">
        <f>SUM(C30+C33+C41+C44+C50)</f>
        <v>56993566</v>
      </c>
      <c r="D51" s="214">
        <f>SUM(D30+D33+D41+D44+D50)</f>
        <v>2741000</v>
      </c>
      <c r="E51" s="214"/>
      <c r="F51" s="206">
        <f>SUM(F30+F33+F41+F44+F50)</f>
        <v>59734566</v>
      </c>
      <c r="G51" s="206">
        <f>SUM(G30+G33+G41+G44+G50)</f>
        <v>58501868</v>
      </c>
      <c r="H51" s="206">
        <f>SUM(H30+H33+H41+H44+H50)</f>
        <v>71887368</v>
      </c>
      <c r="I51" s="206">
        <f>SUM(I30+I33+I41+I44+I50)</f>
        <v>63042325</v>
      </c>
    </row>
    <row r="52" spans="1:9" ht="15">
      <c r="A52" s="216" t="s">
        <v>648</v>
      </c>
      <c r="B52" s="207" t="s">
        <v>649</v>
      </c>
      <c r="C52" s="205"/>
      <c r="D52" s="205"/>
      <c r="E52" s="205"/>
      <c r="F52" s="206"/>
      <c r="G52" s="206"/>
      <c r="H52" s="206"/>
      <c r="I52" s="206"/>
    </row>
    <row r="53" spans="1:9" ht="15">
      <c r="A53" s="216" t="s">
        <v>112</v>
      </c>
      <c r="B53" s="207" t="s">
        <v>650</v>
      </c>
      <c r="C53" s="205"/>
      <c r="D53" s="205"/>
      <c r="E53" s="205"/>
      <c r="F53" s="206"/>
      <c r="G53" s="206"/>
      <c r="H53" s="206">
        <v>6000</v>
      </c>
      <c r="I53" s="206">
        <v>6000</v>
      </c>
    </row>
    <row r="54" spans="1:9" ht="15">
      <c r="A54" s="217" t="s">
        <v>1036</v>
      </c>
      <c r="B54" s="207" t="s">
        <v>651</v>
      </c>
      <c r="C54" s="205"/>
      <c r="D54" s="205"/>
      <c r="E54" s="205"/>
      <c r="F54" s="206"/>
      <c r="G54" s="206"/>
      <c r="H54" s="206"/>
      <c r="I54" s="206"/>
    </row>
    <row r="55" spans="1:9" ht="15">
      <c r="A55" s="217" t="s">
        <v>1037</v>
      </c>
      <c r="B55" s="207" t="s">
        <v>652</v>
      </c>
      <c r="C55" s="205"/>
      <c r="D55" s="205"/>
      <c r="E55" s="205"/>
      <c r="F55" s="206"/>
      <c r="G55" s="206"/>
      <c r="H55" s="206"/>
      <c r="I55" s="206"/>
    </row>
    <row r="56" spans="1:9" ht="15">
      <c r="A56" s="217" t="s">
        <v>1038</v>
      </c>
      <c r="B56" s="207" t="s">
        <v>653</v>
      </c>
      <c r="C56" s="205"/>
      <c r="D56" s="205"/>
      <c r="E56" s="205"/>
      <c r="F56" s="206"/>
      <c r="G56" s="206"/>
      <c r="H56" s="206"/>
      <c r="I56" s="206"/>
    </row>
    <row r="57" spans="1:9" ht="15">
      <c r="A57" s="216" t="s">
        <v>1039</v>
      </c>
      <c r="B57" s="207" t="s">
        <v>654</v>
      </c>
      <c r="C57" s="205"/>
      <c r="D57" s="205"/>
      <c r="E57" s="205"/>
      <c r="F57" s="206"/>
      <c r="G57" s="206"/>
      <c r="H57" s="206"/>
      <c r="I57" s="206"/>
    </row>
    <row r="58" spans="1:9" ht="15">
      <c r="A58" s="216" t="s">
        <v>1040</v>
      </c>
      <c r="B58" s="207" t="s">
        <v>655</v>
      </c>
      <c r="C58" s="205">
        <v>450000</v>
      </c>
      <c r="D58" s="205"/>
      <c r="E58" s="205"/>
      <c r="F58" s="206">
        <f>SUM(C58:E58)</f>
        <v>450000</v>
      </c>
      <c r="G58" s="206">
        <v>450000</v>
      </c>
      <c r="H58" s="206">
        <v>450000</v>
      </c>
      <c r="I58" s="206"/>
    </row>
    <row r="59" spans="1:9" ht="15">
      <c r="A59" s="216" t="s">
        <v>1041</v>
      </c>
      <c r="B59" s="207" t="s">
        <v>656</v>
      </c>
      <c r="C59" s="205">
        <v>4290800</v>
      </c>
      <c r="D59" s="205"/>
      <c r="E59" s="205"/>
      <c r="F59" s="206">
        <f>SUM(C59:E59)</f>
        <v>4290800</v>
      </c>
      <c r="G59" s="206">
        <v>4290800</v>
      </c>
      <c r="H59" s="206">
        <v>4290800</v>
      </c>
      <c r="I59" s="206">
        <v>3835430</v>
      </c>
    </row>
    <row r="60" spans="1:9" ht="15">
      <c r="A60" s="218" t="s">
        <v>998</v>
      </c>
      <c r="B60" s="211" t="s">
        <v>657</v>
      </c>
      <c r="C60" s="214">
        <f>SUM(C52:C59)</f>
        <v>4740800</v>
      </c>
      <c r="D60" s="214"/>
      <c r="E60" s="214"/>
      <c r="F60" s="206">
        <f>SUM(F52:F59)</f>
        <v>4740800</v>
      </c>
      <c r="G60" s="206">
        <f>SUM(G52:G59)</f>
        <v>4740800</v>
      </c>
      <c r="H60" s="206">
        <f>SUM(H52:H59)</f>
        <v>4746800</v>
      </c>
      <c r="I60" s="206">
        <f>SUM(I52:I59)</f>
        <v>3841430</v>
      </c>
    </row>
    <row r="61" spans="1:9" ht="15">
      <c r="A61" s="219" t="s">
        <v>1042</v>
      </c>
      <c r="B61" s="207" t="s">
        <v>658</v>
      </c>
      <c r="C61" s="205"/>
      <c r="D61" s="205"/>
      <c r="E61" s="205"/>
      <c r="F61" s="206"/>
      <c r="G61" s="206"/>
      <c r="H61" s="206"/>
      <c r="I61" s="206"/>
    </row>
    <row r="62" spans="1:9" ht="15">
      <c r="A62" s="219" t="s">
        <v>660</v>
      </c>
      <c r="B62" s="207" t="s">
        <v>661</v>
      </c>
      <c r="C62" s="205">
        <v>39717633</v>
      </c>
      <c r="D62" s="205"/>
      <c r="E62" s="205"/>
      <c r="F62" s="206">
        <f>SUM(C62:E62)</f>
        <v>39717633</v>
      </c>
      <c r="G62" s="206">
        <v>45437738</v>
      </c>
      <c r="H62" s="206">
        <v>45972902</v>
      </c>
      <c r="I62" s="206">
        <v>45922966</v>
      </c>
    </row>
    <row r="63" spans="1:9" ht="25.5">
      <c r="A63" s="219" t="s">
        <v>662</v>
      </c>
      <c r="B63" s="207" t="s">
        <v>663</v>
      </c>
      <c r="C63" s="205"/>
      <c r="D63" s="205"/>
      <c r="E63" s="205"/>
      <c r="F63" s="206"/>
      <c r="G63" s="206"/>
      <c r="H63" s="206"/>
      <c r="I63" s="206"/>
    </row>
    <row r="64" spans="1:9" ht="15">
      <c r="A64" s="219" t="s">
        <v>1000</v>
      </c>
      <c r="B64" s="207" t="s">
        <v>664</v>
      </c>
      <c r="C64" s="205"/>
      <c r="D64" s="205"/>
      <c r="E64" s="205"/>
      <c r="F64" s="206"/>
      <c r="G64" s="206"/>
      <c r="H64" s="206"/>
      <c r="I64" s="206"/>
    </row>
    <row r="65" spans="1:9" ht="25.5">
      <c r="A65" s="219" t="s">
        <v>1043</v>
      </c>
      <c r="B65" s="207" t="s">
        <v>665</v>
      </c>
      <c r="C65" s="205"/>
      <c r="D65" s="205"/>
      <c r="E65" s="205"/>
      <c r="F65" s="206"/>
      <c r="G65" s="206"/>
      <c r="H65" s="206"/>
      <c r="I65" s="206"/>
    </row>
    <row r="66" spans="1:9" ht="15">
      <c r="A66" s="219" t="s">
        <v>1002</v>
      </c>
      <c r="B66" s="207" t="s">
        <v>666</v>
      </c>
      <c r="C66" s="205">
        <v>23901339</v>
      </c>
      <c r="D66" s="205"/>
      <c r="E66" s="205"/>
      <c r="F66" s="206">
        <f>SUM(C66:E66)</f>
        <v>23901339</v>
      </c>
      <c r="G66" s="206">
        <v>27088214</v>
      </c>
      <c r="H66" s="206">
        <v>35428808</v>
      </c>
      <c r="I66" s="206">
        <v>35428808</v>
      </c>
    </row>
    <row r="67" spans="1:9" ht="25.5">
      <c r="A67" s="219" t="s">
        <v>1044</v>
      </c>
      <c r="B67" s="207" t="s">
        <v>667</v>
      </c>
      <c r="C67" s="205"/>
      <c r="D67" s="205"/>
      <c r="E67" s="205"/>
      <c r="F67" s="206"/>
      <c r="G67" s="206"/>
      <c r="H67" s="206"/>
      <c r="I67" s="206"/>
    </row>
    <row r="68" spans="1:9" ht="15">
      <c r="A68" s="219" t="s">
        <v>1045</v>
      </c>
      <c r="B68" s="207" t="s">
        <v>669</v>
      </c>
      <c r="C68" s="205"/>
      <c r="D68" s="205"/>
      <c r="E68" s="205"/>
      <c r="F68" s="206"/>
      <c r="G68" s="206"/>
      <c r="H68" s="206"/>
      <c r="I68" s="206"/>
    </row>
    <row r="69" spans="1:9" ht="15">
      <c r="A69" s="219" t="s">
        <v>670</v>
      </c>
      <c r="B69" s="207" t="s">
        <v>671</v>
      </c>
      <c r="C69" s="205"/>
      <c r="D69" s="205"/>
      <c r="E69" s="205"/>
      <c r="F69" s="206"/>
      <c r="G69" s="206"/>
      <c r="H69" s="206"/>
      <c r="I69" s="206"/>
    </row>
    <row r="70" spans="1:9" ht="15">
      <c r="A70" s="220" t="s">
        <v>672</v>
      </c>
      <c r="B70" s="207" t="s">
        <v>673</v>
      </c>
      <c r="C70" s="205"/>
      <c r="D70" s="205"/>
      <c r="E70" s="205"/>
      <c r="F70" s="206"/>
      <c r="G70" s="206"/>
      <c r="H70" s="206"/>
      <c r="I70" s="206"/>
    </row>
    <row r="71" spans="1:9" ht="15">
      <c r="A71" s="219" t="s">
        <v>1046</v>
      </c>
      <c r="B71" s="207" t="s">
        <v>675</v>
      </c>
      <c r="C71" s="205">
        <v>18067437</v>
      </c>
      <c r="D71" s="205">
        <v>15087400</v>
      </c>
      <c r="E71" s="205"/>
      <c r="F71" s="206">
        <f>SUM(C71:E71)</f>
        <v>33154837</v>
      </c>
      <c r="G71" s="206">
        <v>33154837</v>
      </c>
      <c r="H71" s="206">
        <v>38431475</v>
      </c>
      <c r="I71" s="206">
        <v>38312199</v>
      </c>
    </row>
    <row r="72" spans="1:9" ht="15">
      <c r="A72" s="220" t="s">
        <v>402</v>
      </c>
      <c r="B72" s="207" t="s">
        <v>1048</v>
      </c>
      <c r="C72" s="205">
        <v>13558038</v>
      </c>
      <c r="D72" s="205"/>
      <c r="E72" s="205"/>
      <c r="F72" s="206">
        <f>SUM(C72:E72)</f>
        <v>13558038</v>
      </c>
      <c r="G72" s="206">
        <v>6987933</v>
      </c>
      <c r="H72" s="206">
        <v>5768470</v>
      </c>
      <c r="I72" s="206"/>
    </row>
    <row r="73" spans="1:9" ht="15">
      <c r="A73" s="220" t="s">
        <v>403</v>
      </c>
      <c r="B73" s="207" t="s">
        <v>1048</v>
      </c>
      <c r="C73" s="205"/>
      <c r="D73" s="205"/>
      <c r="E73" s="205"/>
      <c r="F73" s="206">
        <v>0</v>
      </c>
      <c r="G73" s="206"/>
      <c r="H73" s="206"/>
      <c r="I73" s="206"/>
    </row>
    <row r="74" spans="1:9" ht="15">
      <c r="A74" s="218" t="s">
        <v>1006</v>
      </c>
      <c r="B74" s="211" t="s">
        <v>676</v>
      </c>
      <c r="C74" s="214">
        <f>SUM(C61:C73)</f>
        <v>95244447</v>
      </c>
      <c r="D74" s="214">
        <f>SUM(D61:D73)</f>
        <v>15087400</v>
      </c>
      <c r="E74" s="214"/>
      <c r="F74" s="206">
        <f>SUM(F61:F73)</f>
        <v>110331847</v>
      </c>
      <c r="G74" s="206">
        <f>SUM(G61:G73)</f>
        <v>112668722</v>
      </c>
      <c r="H74" s="206">
        <f>SUM(H61:H73)</f>
        <v>125601655</v>
      </c>
      <c r="I74" s="206">
        <f>SUM(I61:I73)</f>
        <v>119663973</v>
      </c>
    </row>
    <row r="75" spans="1:9" ht="15">
      <c r="A75" s="221" t="s">
        <v>348</v>
      </c>
      <c r="B75" s="211"/>
      <c r="C75" s="205"/>
      <c r="D75" s="205"/>
      <c r="E75" s="205"/>
      <c r="F75" s="206"/>
      <c r="G75" s="206"/>
      <c r="H75" s="206"/>
      <c r="I75" s="206"/>
    </row>
    <row r="76" spans="1:9" ht="15">
      <c r="A76" s="222" t="s">
        <v>677</v>
      </c>
      <c r="B76" s="207" t="s">
        <v>678</v>
      </c>
      <c r="C76" s="205"/>
      <c r="D76" s="205"/>
      <c r="E76" s="205"/>
      <c r="F76" s="206"/>
      <c r="G76" s="206"/>
      <c r="H76" s="206"/>
      <c r="I76" s="206"/>
    </row>
    <row r="77" spans="1:9" ht="15">
      <c r="A77" s="222" t="s">
        <v>1047</v>
      </c>
      <c r="B77" s="207" t="s">
        <v>679</v>
      </c>
      <c r="C77" s="205">
        <v>255230000</v>
      </c>
      <c r="D77" s="205"/>
      <c r="E77" s="205"/>
      <c r="F77" s="206">
        <f>SUM(C77:E77)</f>
        <v>255230000</v>
      </c>
      <c r="G77" s="206">
        <v>252276233</v>
      </c>
      <c r="H77" s="206">
        <v>237820327</v>
      </c>
      <c r="I77" s="206">
        <v>70172784</v>
      </c>
    </row>
    <row r="78" spans="1:9" ht="15">
      <c r="A78" s="222" t="s">
        <v>681</v>
      </c>
      <c r="B78" s="207" t="s">
        <v>682</v>
      </c>
      <c r="C78" s="205"/>
      <c r="D78" s="205"/>
      <c r="E78" s="205"/>
      <c r="F78" s="206"/>
      <c r="G78" s="206">
        <v>2953767</v>
      </c>
      <c r="H78" s="206">
        <v>2953767</v>
      </c>
      <c r="I78" s="206">
        <v>2953767</v>
      </c>
    </row>
    <row r="79" spans="1:9" ht="15">
      <c r="A79" s="222" t="s">
        <v>683</v>
      </c>
      <c r="B79" s="207" t="s">
        <v>684</v>
      </c>
      <c r="C79" s="205">
        <v>4958408</v>
      </c>
      <c r="D79" s="205"/>
      <c r="E79" s="205"/>
      <c r="F79" s="206">
        <f>SUM(C79:E79)</f>
        <v>4958408</v>
      </c>
      <c r="G79" s="206">
        <v>4958408</v>
      </c>
      <c r="H79" s="206">
        <v>7958408</v>
      </c>
      <c r="I79" s="206">
        <v>4706888</v>
      </c>
    </row>
    <row r="80" spans="1:9" ht="15">
      <c r="A80" s="212" t="s">
        <v>685</v>
      </c>
      <c r="B80" s="207" t="s">
        <v>686</v>
      </c>
      <c r="C80" s="205"/>
      <c r="D80" s="205"/>
      <c r="E80" s="205"/>
      <c r="F80" s="206"/>
      <c r="G80" s="206"/>
      <c r="H80" s="206"/>
      <c r="I80" s="206"/>
    </row>
    <row r="81" spans="1:9" ht="15">
      <c r="A81" s="212" t="s">
        <v>687</v>
      </c>
      <c r="B81" s="207" t="s">
        <v>688</v>
      </c>
      <c r="C81" s="205"/>
      <c r="D81" s="205"/>
      <c r="E81" s="205"/>
      <c r="F81" s="206"/>
      <c r="G81" s="206"/>
      <c r="H81" s="206"/>
      <c r="I81" s="206"/>
    </row>
    <row r="82" spans="1:9" ht="15">
      <c r="A82" s="212" t="s">
        <v>689</v>
      </c>
      <c r="B82" s="207" t="s">
        <v>690</v>
      </c>
      <c r="C82" s="205">
        <v>56111530</v>
      </c>
      <c r="D82" s="205"/>
      <c r="E82" s="205"/>
      <c r="F82" s="206">
        <f>SUM(C82:E82)</f>
        <v>56111530</v>
      </c>
      <c r="G82" s="206">
        <v>56111530</v>
      </c>
      <c r="H82" s="206">
        <v>53210530</v>
      </c>
      <c r="I82" s="206">
        <v>6543678</v>
      </c>
    </row>
    <row r="83" spans="1:9" ht="15">
      <c r="A83" s="223" t="s">
        <v>1008</v>
      </c>
      <c r="B83" s="211" t="s">
        <v>691</v>
      </c>
      <c r="C83" s="214">
        <f>SUM(C76:C82)</f>
        <v>316299938</v>
      </c>
      <c r="D83" s="214"/>
      <c r="E83" s="214"/>
      <c r="F83" s="206">
        <f>SUM(F76:F82)</f>
        <v>316299938</v>
      </c>
      <c r="G83" s="206">
        <f>SUM(G76:G82)</f>
        <v>316299938</v>
      </c>
      <c r="H83" s="206">
        <f>SUM(H76:H82)</f>
        <v>301943032</v>
      </c>
      <c r="I83" s="206">
        <f>SUM(I76:I82)</f>
        <v>84377117</v>
      </c>
    </row>
    <row r="84" spans="1:9" ht="15">
      <c r="A84" s="216" t="s">
        <v>692</v>
      </c>
      <c r="B84" s="207" t="s">
        <v>693</v>
      </c>
      <c r="C84" s="205">
        <v>22100000</v>
      </c>
      <c r="D84" s="205"/>
      <c r="E84" s="205"/>
      <c r="F84" s="206">
        <f>SUM(C84:E84)</f>
        <v>22100000</v>
      </c>
      <c r="G84" s="206">
        <v>22100000</v>
      </c>
      <c r="H84" s="206">
        <v>22100000</v>
      </c>
      <c r="I84" s="206">
        <v>20586840</v>
      </c>
    </row>
    <row r="85" spans="1:9" ht="15">
      <c r="A85" s="216" t="s">
        <v>694</v>
      </c>
      <c r="B85" s="207" t="s">
        <v>695</v>
      </c>
      <c r="C85" s="205"/>
      <c r="D85" s="205"/>
      <c r="E85" s="205"/>
      <c r="F85" s="206"/>
      <c r="G85" s="206"/>
      <c r="H85" s="206"/>
      <c r="I85" s="206"/>
    </row>
    <row r="86" spans="1:9" ht="15">
      <c r="A86" s="216" t="s">
        <v>696</v>
      </c>
      <c r="B86" s="207" t="s">
        <v>697</v>
      </c>
      <c r="C86" s="205">
        <v>12106100</v>
      </c>
      <c r="D86" s="205"/>
      <c r="E86" s="205"/>
      <c r="F86" s="206">
        <f>SUM(C86:E86)</f>
        <v>12106100</v>
      </c>
      <c r="G86" s="206">
        <v>12106100</v>
      </c>
      <c r="H86" s="206">
        <v>3656100</v>
      </c>
      <c r="I86" s="206"/>
    </row>
    <row r="87" spans="1:9" ht="15">
      <c r="A87" s="216" t="s">
        <v>698</v>
      </c>
      <c r="B87" s="207" t="s">
        <v>699</v>
      </c>
      <c r="C87" s="205">
        <v>9168862</v>
      </c>
      <c r="D87" s="205"/>
      <c r="E87" s="205"/>
      <c r="F87" s="206">
        <f>SUM(C87:E87)</f>
        <v>9168862</v>
      </c>
      <c r="G87" s="206">
        <v>9168862</v>
      </c>
      <c r="H87" s="206">
        <v>9168862</v>
      </c>
      <c r="I87" s="206">
        <v>5558447</v>
      </c>
    </row>
    <row r="88" spans="1:9" ht="15">
      <c r="A88" s="218" t="s">
        <v>1009</v>
      </c>
      <c r="B88" s="211" t="s">
        <v>700</v>
      </c>
      <c r="C88" s="214">
        <f>SUM(C84:C87)</f>
        <v>43374962</v>
      </c>
      <c r="D88" s="214"/>
      <c r="E88" s="214"/>
      <c r="F88" s="206">
        <f>SUM(F84:F87)</f>
        <v>43374962</v>
      </c>
      <c r="G88" s="206">
        <f>SUM(G84:G87)</f>
        <v>43374962</v>
      </c>
      <c r="H88" s="206">
        <f>SUM(H84:H87)</f>
        <v>34924962</v>
      </c>
      <c r="I88" s="206">
        <f>SUM(I84:I87)</f>
        <v>26145287</v>
      </c>
    </row>
    <row r="89" spans="1:9" ht="25.5" hidden="1">
      <c r="A89" s="216" t="s">
        <v>701</v>
      </c>
      <c r="B89" s="207" t="s">
        <v>702</v>
      </c>
      <c r="C89" s="205"/>
      <c r="D89" s="205"/>
      <c r="E89" s="205"/>
      <c r="F89" s="206"/>
      <c r="G89" s="206"/>
      <c r="H89" s="206"/>
      <c r="I89" s="206"/>
    </row>
    <row r="90" spans="1:9" ht="25.5">
      <c r="A90" s="216" t="s">
        <v>189</v>
      </c>
      <c r="B90" s="207" t="s">
        <v>703</v>
      </c>
      <c r="C90" s="205"/>
      <c r="D90" s="205"/>
      <c r="E90" s="205"/>
      <c r="F90" s="206"/>
      <c r="G90" s="206"/>
      <c r="H90" s="206"/>
      <c r="I90" s="206"/>
    </row>
    <row r="91" spans="1:9" ht="25.5">
      <c r="A91" s="216" t="s">
        <v>190</v>
      </c>
      <c r="B91" s="207" t="s">
        <v>704</v>
      </c>
      <c r="C91" s="205"/>
      <c r="D91" s="205"/>
      <c r="E91" s="205"/>
      <c r="F91" s="206"/>
      <c r="G91" s="206"/>
      <c r="H91" s="206"/>
      <c r="I91" s="206"/>
    </row>
    <row r="92" spans="1:9" ht="15">
      <c r="A92" s="216" t="s">
        <v>191</v>
      </c>
      <c r="B92" s="207" t="s">
        <v>705</v>
      </c>
      <c r="C92" s="205"/>
      <c r="D92" s="205"/>
      <c r="E92" s="205"/>
      <c r="F92" s="206"/>
      <c r="G92" s="206"/>
      <c r="H92" s="206"/>
      <c r="I92" s="206"/>
    </row>
    <row r="93" spans="1:9" ht="25.5" hidden="1">
      <c r="A93" s="216" t="s">
        <v>192</v>
      </c>
      <c r="B93" s="207" t="s">
        <v>706</v>
      </c>
      <c r="C93" s="205"/>
      <c r="D93" s="205"/>
      <c r="E93" s="205"/>
      <c r="F93" s="206"/>
      <c r="G93" s="206"/>
      <c r="H93" s="206"/>
      <c r="I93" s="206"/>
    </row>
    <row r="94" spans="1:9" ht="25.5">
      <c r="A94" s="216" t="s">
        <v>193</v>
      </c>
      <c r="B94" s="207" t="s">
        <v>707</v>
      </c>
      <c r="C94" s="205"/>
      <c r="D94" s="205"/>
      <c r="E94" s="205"/>
      <c r="F94" s="206"/>
      <c r="G94" s="206"/>
      <c r="H94" s="206"/>
      <c r="I94" s="206"/>
    </row>
    <row r="95" spans="1:9" ht="15">
      <c r="A95" s="216" t="s">
        <v>708</v>
      </c>
      <c r="B95" s="207" t="s">
        <v>709</v>
      </c>
      <c r="C95" s="205">
        <v>2000000</v>
      </c>
      <c r="D95" s="205"/>
      <c r="E95" s="205"/>
      <c r="F95" s="206">
        <f>SUM(C95:E95)</f>
        <v>2000000</v>
      </c>
      <c r="G95" s="206"/>
      <c r="H95" s="206"/>
      <c r="I95" s="206"/>
    </row>
    <row r="96" spans="1:9" ht="15">
      <c r="A96" s="216" t="s">
        <v>194</v>
      </c>
      <c r="B96" s="207" t="s">
        <v>538</v>
      </c>
      <c r="C96" s="205"/>
      <c r="D96" s="205">
        <v>21040100</v>
      </c>
      <c r="E96" s="205"/>
      <c r="F96" s="206">
        <f>SUM(C96:E96)</f>
        <v>21040100</v>
      </c>
      <c r="G96" s="206">
        <v>23040100</v>
      </c>
      <c r="H96" s="206">
        <v>23040100</v>
      </c>
      <c r="I96" s="206">
        <v>600000</v>
      </c>
    </row>
    <row r="97" spans="1:9" ht="15">
      <c r="A97" s="218" t="s">
        <v>1010</v>
      </c>
      <c r="B97" s="211" t="s">
        <v>711</v>
      </c>
      <c r="C97" s="214">
        <f>SUM(C90:C96)</f>
        <v>2000000</v>
      </c>
      <c r="D97" s="214">
        <f>SUM(D90:D96)</f>
        <v>21040100</v>
      </c>
      <c r="E97" s="214"/>
      <c r="F97" s="206">
        <f>SUM(F95:F96)</f>
        <v>23040100</v>
      </c>
      <c r="G97" s="206">
        <f>SUM(G90:G96)</f>
        <v>23040100</v>
      </c>
      <c r="H97" s="206">
        <f>SUM(H90:H96)</f>
        <v>23040100</v>
      </c>
      <c r="I97" s="206">
        <f>SUM(I90:I96)</f>
        <v>600000</v>
      </c>
    </row>
    <row r="98" spans="1:9" ht="15">
      <c r="A98" s="221" t="s">
        <v>347</v>
      </c>
      <c r="B98" s="211"/>
      <c r="C98" s="205"/>
      <c r="D98" s="205"/>
      <c r="E98" s="205"/>
      <c r="F98" s="206"/>
      <c r="G98" s="206"/>
      <c r="H98" s="206"/>
      <c r="I98" s="206"/>
    </row>
    <row r="99" spans="1:9" ht="15">
      <c r="A99" s="224" t="s">
        <v>202</v>
      </c>
      <c r="B99" s="225" t="s">
        <v>712</v>
      </c>
      <c r="C99" s="214">
        <f>SUM(C25+C26+C51+C60+C74+C83+C88+C97)</f>
        <v>541936127</v>
      </c>
      <c r="D99" s="214">
        <f>SUM(D25+D26+D51+D60+D74+D83+D88+D97)</f>
        <v>39162300</v>
      </c>
      <c r="E99" s="205"/>
      <c r="F99" s="206">
        <f>SUM(F25+F26+F51+F60+F74+F83+F88+F97)</f>
        <v>581098427</v>
      </c>
      <c r="G99" s="206">
        <f>SUM(G25+G26+G51+G60+G74+G83+G88+G97)</f>
        <v>584151367</v>
      </c>
      <c r="H99" s="206">
        <f>SUM(H25+H26+H51+H60+H74+H83+H88+H97)</f>
        <v>592235390</v>
      </c>
      <c r="I99" s="206">
        <f>SUM(I25+I26+I51+I60+I74+I83+I88+I97)</f>
        <v>325220905</v>
      </c>
    </row>
    <row r="100" spans="1:25" ht="15" hidden="1">
      <c r="A100" s="216" t="s">
        <v>195</v>
      </c>
      <c r="B100" s="209" t="s">
        <v>713</v>
      </c>
      <c r="C100" s="226"/>
      <c r="D100" s="227"/>
      <c r="E100" s="227"/>
      <c r="F100" s="228"/>
      <c r="G100" s="228"/>
      <c r="H100" s="228"/>
      <c r="I100" s="228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216" t="s">
        <v>716</v>
      </c>
      <c r="B101" s="209" t="s">
        <v>717</v>
      </c>
      <c r="C101" s="226"/>
      <c r="D101" s="227"/>
      <c r="E101" s="227"/>
      <c r="F101" s="228"/>
      <c r="G101" s="228"/>
      <c r="H101" s="228"/>
      <c r="I101" s="228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216" t="s">
        <v>196</v>
      </c>
      <c r="B102" s="209" t="s">
        <v>718</v>
      </c>
      <c r="C102" s="226"/>
      <c r="D102" s="227"/>
      <c r="E102" s="227"/>
      <c r="F102" s="228"/>
      <c r="G102" s="228"/>
      <c r="H102" s="228"/>
      <c r="I102" s="228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18" t="s">
        <v>1017</v>
      </c>
      <c r="B103" s="213" t="s">
        <v>720</v>
      </c>
      <c r="C103" s="229"/>
      <c r="D103" s="230"/>
      <c r="E103" s="230"/>
      <c r="F103" s="228"/>
      <c r="G103" s="228"/>
      <c r="H103" s="228"/>
      <c r="I103" s="228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231" t="s">
        <v>197</v>
      </c>
      <c r="B104" s="209" t="s">
        <v>721</v>
      </c>
      <c r="C104" s="232"/>
      <c r="D104" s="233"/>
      <c r="E104" s="233"/>
      <c r="F104" s="234"/>
      <c r="G104" s="234"/>
      <c r="H104" s="234"/>
      <c r="I104" s="234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231" t="s">
        <v>1023</v>
      </c>
      <c r="B105" s="209" t="s">
        <v>724</v>
      </c>
      <c r="C105" s="232"/>
      <c r="D105" s="233"/>
      <c r="E105" s="233"/>
      <c r="F105" s="234"/>
      <c r="G105" s="234"/>
      <c r="H105" s="234"/>
      <c r="I105" s="234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216" t="s">
        <v>725</v>
      </c>
      <c r="B106" s="209" t="s">
        <v>726</v>
      </c>
      <c r="C106" s="226"/>
      <c r="D106" s="227"/>
      <c r="E106" s="227"/>
      <c r="F106" s="228"/>
      <c r="G106" s="228"/>
      <c r="H106" s="228"/>
      <c r="I106" s="228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216" t="s">
        <v>198</v>
      </c>
      <c r="B107" s="209" t="s">
        <v>727</v>
      </c>
      <c r="C107" s="226"/>
      <c r="D107" s="227"/>
      <c r="E107" s="227"/>
      <c r="F107" s="228"/>
      <c r="G107" s="228"/>
      <c r="H107" s="228"/>
      <c r="I107" s="228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235" t="s">
        <v>1020</v>
      </c>
      <c r="B108" s="213" t="s">
        <v>728</v>
      </c>
      <c r="C108" s="236"/>
      <c r="D108" s="237"/>
      <c r="E108" s="237"/>
      <c r="F108" s="234"/>
      <c r="G108" s="234"/>
      <c r="H108" s="234"/>
      <c r="I108" s="234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231" t="s">
        <v>729</v>
      </c>
      <c r="B109" s="209" t="s">
        <v>730</v>
      </c>
      <c r="C109" s="232"/>
      <c r="D109" s="233"/>
      <c r="E109" s="233"/>
      <c r="F109" s="234"/>
      <c r="G109" s="234"/>
      <c r="H109" s="234"/>
      <c r="I109" s="234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231" t="s">
        <v>731</v>
      </c>
      <c r="B110" s="209" t="s">
        <v>732</v>
      </c>
      <c r="C110" s="232">
        <v>2396013</v>
      </c>
      <c r="D110" s="233"/>
      <c r="E110" s="233"/>
      <c r="F110" s="234">
        <f>SUM(C110:E110)</f>
        <v>2396013</v>
      </c>
      <c r="G110" s="234">
        <v>2396013</v>
      </c>
      <c r="H110" s="234">
        <v>2396013</v>
      </c>
      <c r="I110" s="234">
        <v>2396013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235" t="s">
        <v>733</v>
      </c>
      <c r="B111" s="213" t="s">
        <v>734</v>
      </c>
      <c r="C111" s="232">
        <v>84095370</v>
      </c>
      <c r="D111" s="233"/>
      <c r="E111" s="233"/>
      <c r="F111" s="234">
        <f>SUM(C111:E111)</f>
        <v>84095370</v>
      </c>
      <c r="G111" s="234">
        <v>85252546</v>
      </c>
      <c r="H111" s="234">
        <v>87290130</v>
      </c>
      <c r="I111" s="234">
        <v>87290130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231" t="s">
        <v>735</v>
      </c>
      <c r="B112" s="209" t="s">
        <v>736</v>
      </c>
      <c r="C112" s="232"/>
      <c r="D112" s="233"/>
      <c r="E112" s="233"/>
      <c r="F112" s="234"/>
      <c r="G112" s="234"/>
      <c r="H112" s="234"/>
      <c r="I112" s="234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231" t="s">
        <v>737</v>
      </c>
      <c r="B113" s="209" t="s">
        <v>738</v>
      </c>
      <c r="C113" s="232"/>
      <c r="D113" s="233"/>
      <c r="E113" s="233"/>
      <c r="F113" s="234"/>
      <c r="G113" s="234"/>
      <c r="H113" s="234"/>
      <c r="I113" s="234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231" t="s">
        <v>739</v>
      </c>
      <c r="B114" s="209" t="s">
        <v>740</v>
      </c>
      <c r="C114" s="232"/>
      <c r="D114" s="233"/>
      <c r="E114" s="233"/>
      <c r="F114" s="234"/>
      <c r="G114" s="234"/>
      <c r="H114" s="234"/>
      <c r="I114" s="234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235" t="s">
        <v>1021</v>
      </c>
      <c r="B115" s="213" t="s">
        <v>741</v>
      </c>
      <c r="C115" s="236">
        <f>SUM(C103:C114)</f>
        <v>86491383</v>
      </c>
      <c r="D115" s="237"/>
      <c r="E115" s="237"/>
      <c r="F115" s="234">
        <f>SUM(F103:F114)</f>
        <v>86491383</v>
      </c>
      <c r="G115" s="234">
        <f>SUM(G109:G114)</f>
        <v>87648559</v>
      </c>
      <c r="H115" s="234">
        <f>SUM(H103:H114)</f>
        <v>89686143</v>
      </c>
      <c r="I115" s="234">
        <f>SUM(I103:I114)</f>
        <v>89686143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231" t="s">
        <v>742</v>
      </c>
      <c r="B116" s="209" t="s">
        <v>743</v>
      </c>
      <c r="C116" s="232"/>
      <c r="D116" s="233"/>
      <c r="E116" s="233"/>
      <c r="F116" s="234"/>
      <c r="G116" s="234"/>
      <c r="H116" s="234"/>
      <c r="I116" s="234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 hidden="1">
      <c r="A117" s="216" t="s">
        <v>744</v>
      </c>
      <c r="B117" s="209" t="s">
        <v>745</v>
      </c>
      <c r="C117" s="226"/>
      <c r="D117" s="227"/>
      <c r="E117" s="227"/>
      <c r="F117" s="228"/>
      <c r="G117" s="228"/>
      <c r="H117" s="228"/>
      <c r="I117" s="228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231" t="s">
        <v>199</v>
      </c>
      <c r="B118" s="209" t="s">
        <v>746</v>
      </c>
      <c r="C118" s="232"/>
      <c r="D118" s="233"/>
      <c r="E118" s="233"/>
      <c r="F118" s="234"/>
      <c r="G118" s="234"/>
      <c r="H118" s="234"/>
      <c r="I118" s="234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231" t="s">
        <v>1026</v>
      </c>
      <c r="B119" s="209" t="s">
        <v>747</v>
      </c>
      <c r="C119" s="232"/>
      <c r="D119" s="233"/>
      <c r="E119" s="233"/>
      <c r="F119" s="234"/>
      <c r="G119" s="234"/>
      <c r="H119" s="234"/>
      <c r="I119" s="234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235" t="s">
        <v>1027</v>
      </c>
      <c r="B120" s="213" t="s">
        <v>751</v>
      </c>
      <c r="C120" s="236"/>
      <c r="D120" s="237"/>
      <c r="E120" s="237"/>
      <c r="F120" s="234"/>
      <c r="G120" s="234"/>
      <c r="H120" s="234"/>
      <c r="I120" s="234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216" t="s">
        <v>752</v>
      </c>
      <c r="B121" s="209" t="s">
        <v>753</v>
      </c>
      <c r="C121" s="226"/>
      <c r="D121" s="227"/>
      <c r="E121" s="227"/>
      <c r="F121" s="228"/>
      <c r="G121" s="228"/>
      <c r="H121" s="228"/>
      <c r="I121" s="228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">
      <c r="A122" s="238" t="s">
        <v>203</v>
      </c>
      <c r="B122" s="239" t="s">
        <v>754</v>
      </c>
      <c r="C122" s="236">
        <f>SUM(C120+C115+C121)</f>
        <v>86491383</v>
      </c>
      <c r="D122" s="237">
        <v>0</v>
      </c>
      <c r="E122" s="237"/>
      <c r="F122" s="234">
        <f>SUM(F115+F120+F121)</f>
        <v>86491383</v>
      </c>
      <c r="G122" s="234">
        <f>SUM(G115+G120+G121)</f>
        <v>87648559</v>
      </c>
      <c r="H122" s="234">
        <f>SUM(H115+H120+H121)</f>
        <v>89686143</v>
      </c>
      <c r="I122" s="234">
        <f>SUM(I115+I120+I121)</f>
        <v>89686143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">
      <c r="A123" s="240" t="s">
        <v>240</v>
      </c>
      <c r="B123" s="241"/>
      <c r="C123" s="214">
        <f>SUM(C99+C122)</f>
        <v>628427510</v>
      </c>
      <c r="D123" s="214">
        <f>SUM(D99+D122)</f>
        <v>39162300</v>
      </c>
      <c r="E123" s="214"/>
      <c r="F123" s="206">
        <f>SUM(F99+F122)</f>
        <v>667589810</v>
      </c>
      <c r="G123" s="206">
        <f>SUM(G99+G122)</f>
        <v>671799926</v>
      </c>
      <c r="H123" s="206">
        <f>SUM(H99+H122)</f>
        <v>681921533</v>
      </c>
      <c r="I123" s="206">
        <f>SUM(I99+I122)</f>
        <v>414907048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I2"/>
    <mergeCell ref="A3:I3"/>
    <mergeCell ref="A4:I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79.28125" style="0" customWidth="1"/>
    <col min="2" max="2" width="10.7109375" style="0" customWidth="1"/>
    <col min="3" max="3" width="13.28125" style="0" customWidth="1"/>
    <col min="4" max="4" width="12.8515625" style="0" hidden="1" customWidth="1"/>
    <col min="5" max="5" width="13.421875" style="0" customWidth="1"/>
    <col min="6" max="6" width="13.28125" style="0" customWidth="1"/>
    <col min="7" max="7" width="13.57421875" style="0" bestFit="1" customWidth="1"/>
  </cols>
  <sheetData>
    <row r="1" spans="1:7" ht="27" customHeight="1">
      <c r="A1" s="451" t="s">
        <v>873</v>
      </c>
      <c r="B1" s="451"/>
      <c r="C1" s="451"/>
      <c r="D1" s="451"/>
      <c r="E1" s="451"/>
      <c r="F1" s="451"/>
      <c r="G1" s="305"/>
    </row>
    <row r="2" spans="1:7" ht="23.25" customHeight="1">
      <c r="A2" s="441" t="s">
        <v>114</v>
      </c>
      <c r="B2" s="441"/>
      <c r="C2" s="441"/>
      <c r="D2" s="441"/>
      <c r="E2" s="441"/>
      <c r="F2" s="441"/>
      <c r="G2" s="306"/>
    </row>
    <row r="3" spans="1:7" ht="21" customHeight="1">
      <c r="A3" s="440" t="s">
        <v>331</v>
      </c>
      <c r="B3" s="440"/>
      <c r="C3" s="440"/>
      <c r="D3" s="440"/>
      <c r="E3" s="440"/>
      <c r="F3" s="440"/>
      <c r="G3" s="307"/>
    </row>
    <row r="4" ht="15">
      <c r="A4" s="4" t="s">
        <v>441</v>
      </c>
    </row>
    <row r="5" spans="1:6" ht="15">
      <c r="A5" s="272" t="s">
        <v>406</v>
      </c>
      <c r="B5" s="200" t="s">
        <v>565</v>
      </c>
      <c r="C5" s="273" t="s">
        <v>502</v>
      </c>
      <c r="D5" s="273" t="s">
        <v>1074</v>
      </c>
      <c r="E5" s="273" t="s">
        <v>1074</v>
      </c>
      <c r="F5" s="273" t="s">
        <v>1088</v>
      </c>
    </row>
    <row r="6" spans="1:6" ht="15" hidden="1">
      <c r="A6" s="216" t="s">
        <v>352</v>
      </c>
      <c r="B6" s="212" t="s">
        <v>664</v>
      </c>
      <c r="C6" s="274"/>
      <c r="D6" s="274"/>
      <c r="E6" s="274"/>
      <c r="F6" s="274"/>
    </row>
    <row r="7" spans="1:6" ht="15" hidden="1">
      <c r="A7" s="216" t="s">
        <v>353</v>
      </c>
      <c r="B7" s="212" t="s">
        <v>664</v>
      </c>
      <c r="C7" s="274"/>
      <c r="D7" s="274"/>
      <c r="E7" s="274"/>
      <c r="F7" s="274"/>
    </row>
    <row r="8" spans="1:6" ht="15" hidden="1">
      <c r="A8" s="216" t="s">
        <v>354</v>
      </c>
      <c r="B8" s="212" t="s">
        <v>664</v>
      </c>
      <c r="C8" s="274"/>
      <c r="D8" s="274"/>
      <c r="E8" s="274"/>
      <c r="F8" s="274"/>
    </row>
    <row r="9" spans="1:6" ht="15" hidden="1">
      <c r="A9" s="216" t="s">
        <v>355</v>
      </c>
      <c r="B9" s="212" t="s">
        <v>664</v>
      </c>
      <c r="C9" s="274"/>
      <c r="D9" s="274"/>
      <c r="E9" s="274"/>
      <c r="F9" s="274"/>
    </row>
    <row r="10" spans="1:6" ht="15" hidden="1">
      <c r="A10" s="216" t="s">
        <v>356</v>
      </c>
      <c r="B10" s="212" t="s">
        <v>664</v>
      </c>
      <c r="C10" s="274"/>
      <c r="D10" s="274"/>
      <c r="E10" s="274"/>
      <c r="F10" s="274"/>
    </row>
    <row r="11" spans="1:6" ht="15" hidden="1">
      <c r="A11" s="216" t="s">
        <v>357</v>
      </c>
      <c r="B11" s="212" t="s">
        <v>664</v>
      </c>
      <c r="C11" s="274"/>
      <c r="D11" s="274"/>
      <c r="E11" s="274"/>
      <c r="F11" s="274"/>
    </row>
    <row r="12" spans="1:6" ht="15" hidden="1">
      <c r="A12" s="216" t="s">
        <v>358</v>
      </c>
      <c r="B12" s="212" t="s">
        <v>664</v>
      </c>
      <c r="C12" s="274"/>
      <c r="D12" s="274"/>
      <c r="E12" s="274"/>
      <c r="F12" s="274"/>
    </row>
    <row r="13" spans="1:6" ht="15" hidden="1">
      <c r="A13" s="216" t="s">
        <v>359</v>
      </c>
      <c r="B13" s="212" t="s">
        <v>664</v>
      </c>
      <c r="C13" s="274"/>
      <c r="D13" s="274"/>
      <c r="E13" s="274"/>
      <c r="F13" s="274"/>
    </row>
    <row r="14" spans="1:6" ht="15" hidden="1">
      <c r="A14" s="216" t="s">
        <v>360</v>
      </c>
      <c r="B14" s="212" t="s">
        <v>664</v>
      </c>
      <c r="C14" s="274"/>
      <c r="D14" s="274"/>
      <c r="E14" s="274"/>
      <c r="F14" s="274"/>
    </row>
    <row r="15" spans="1:6" ht="15">
      <c r="A15" s="218" t="s">
        <v>660</v>
      </c>
      <c r="B15" s="223" t="s">
        <v>661</v>
      </c>
      <c r="C15" s="276">
        <v>39729052</v>
      </c>
      <c r="D15" s="276"/>
      <c r="E15" s="276">
        <v>45972902</v>
      </c>
      <c r="F15" s="276">
        <v>45922966</v>
      </c>
    </row>
    <row r="16" spans="1:6" ht="15">
      <c r="A16" s="275" t="s">
        <v>1000</v>
      </c>
      <c r="B16" s="223" t="s">
        <v>664</v>
      </c>
      <c r="C16" s="274"/>
      <c r="D16" s="274"/>
      <c r="E16" s="274"/>
      <c r="F16" s="274"/>
    </row>
    <row r="17" spans="1:6" ht="15" hidden="1">
      <c r="A17" s="216" t="s">
        <v>352</v>
      </c>
      <c r="B17" s="212" t="s">
        <v>665</v>
      </c>
      <c r="C17" s="274"/>
      <c r="D17" s="274"/>
      <c r="E17" s="274"/>
      <c r="F17" s="274"/>
    </row>
    <row r="18" spans="1:6" ht="15" hidden="1">
      <c r="A18" s="216" t="s">
        <v>353</v>
      </c>
      <c r="B18" s="212" t="s">
        <v>665</v>
      </c>
      <c r="C18" s="274"/>
      <c r="D18" s="274"/>
      <c r="E18" s="274"/>
      <c r="F18" s="274"/>
    </row>
    <row r="19" spans="1:6" ht="15" hidden="1">
      <c r="A19" s="216" t="s">
        <v>354</v>
      </c>
      <c r="B19" s="212" t="s">
        <v>665</v>
      </c>
      <c r="C19" s="274"/>
      <c r="D19" s="274"/>
      <c r="E19" s="274"/>
      <c r="F19" s="274"/>
    </row>
    <row r="20" spans="1:6" ht="15" hidden="1">
      <c r="A20" s="216" t="s">
        <v>355</v>
      </c>
      <c r="B20" s="212" t="s">
        <v>665</v>
      </c>
      <c r="C20" s="274"/>
      <c r="D20" s="274"/>
      <c r="E20" s="274"/>
      <c r="F20" s="274"/>
    </row>
    <row r="21" spans="1:6" ht="15" hidden="1">
      <c r="A21" s="216" t="s">
        <v>356</v>
      </c>
      <c r="B21" s="212" t="s">
        <v>665</v>
      </c>
      <c r="C21" s="274"/>
      <c r="D21" s="274"/>
      <c r="E21" s="274"/>
      <c r="F21" s="274"/>
    </row>
    <row r="22" spans="1:6" ht="15" hidden="1">
      <c r="A22" s="216" t="s">
        <v>357</v>
      </c>
      <c r="B22" s="212" t="s">
        <v>665</v>
      </c>
      <c r="C22" s="274"/>
      <c r="D22" s="274"/>
      <c r="E22" s="274"/>
      <c r="F22" s="274"/>
    </row>
    <row r="23" spans="1:6" ht="15" hidden="1">
      <c r="A23" s="216" t="s">
        <v>358</v>
      </c>
      <c r="B23" s="212" t="s">
        <v>665</v>
      </c>
      <c r="C23" s="274"/>
      <c r="D23" s="274"/>
      <c r="E23" s="274"/>
      <c r="F23" s="274"/>
    </row>
    <row r="24" spans="1:6" ht="15" hidden="1">
      <c r="A24" s="216" t="s">
        <v>359</v>
      </c>
      <c r="B24" s="212" t="s">
        <v>665</v>
      </c>
      <c r="C24" s="274"/>
      <c r="D24" s="274"/>
      <c r="E24" s="274"/>
      <c r="F24" s="274"/>
    </row>
    <row r="25" spans="1:6" ht="15" hidden="1">
      <c r="A25" s="216" t="s">
        <v>360</v>
      </c>
      <c r="B25" s="212" t="s">
        <v>665</v>
      </c>
      <c r="C25" s="274"/>
      <c r="D25" s="274"/>
      <c r="E25" s="274"/>
      <c r="F25" s="274"/>
    </row>
    <row r="26" spans="1:6" ht="15" hidden="1">
      <c r="A26" s="216" t="s">
        <v>361</v>
      </c>
      <c r="B26" s="212" t="s">
        <v>665</v>
      </c>
      <c r="C26" s="274"/>
      <c r="D26" s="274"/>
      <c r="E26" s="274"/>
      <c r="F26" s="274"/>
    </row>
    <row r="27" spans="1:6" ht="22.5">
      <c r="A27" s="275" t="s">
        <v>1001</v>
      </c>
      <c r="B27" s="223" t="s">
        <v>665</v>
      </c>
      <c r="C27" s="274"/>
      <c r="D27" s="274"/>
      <c r="E27" s="274"/>
      <c r="F27" s="274"/>
    </row>
    <row r="28" spans="1:6" ht="15">
      <c r="A28" s="216" t="s">
        <v>352</v>
      </c>
      <c r="B28" s="212" t="s">
        <v>666</v>
      </c>
      <c r="C28" s="274"/>
      <c r="D28" s="274"/>
      <c r="E28" s="274">
        <v>450000</v>
      </c>
      <c r="F28" s="274">
        <v>450000</v>
      </c>
    </row>
    <row r="29" spans="1:6" ht="15">
      <c r="A29" s="216" t="s">
        <v>353</v>
      </c>
      <c r="B29" s="212" t="s">
        <v>666</v>
      </c>
      <c r="C29" s="274"/>
      <c r="D29" s="274"/>
      <c r="E29" s="274"/>
      <c r="F29" s="274"/>
    </row>
    <row r="30" spans="1:6" ht="15">
      <c r="A30" s="216" t="s">
        <v>354</v>
      </c>
      <c r="B30" s="212" t="s">
        <v>666</v>
      </c>
      <c r="C30" s="274"/>
      <c r="D30" s="274"/>
      <c r="E30" s="274"/>
      <c r="F30" s="274"/>
    </row>
    <row r="31" spans="1:6" ht="15">
      <c r="A31" s="216" t="s">
        <v>355</v>
      </c>
      <c r="B31" s="212" t="s">
        <v>666</v>
      </c>
      <c r="C31" s="274"/>
      <c r="D31" s="274"/>
      <c r="E31" s="274"/>
      <c r="F31" s="274"/>
    </row>
    <row r="32" spans="1:6" ht="15">
      <c r="A32" s="216" t="s">
        <v>356</v>
      </c>
      <c r="B32" s="212" t="s">
        <v>666</v>
      </c>
      <c r="C32" s="274"/>
      <c r="D32" s="274"/>
      <c r="E32" s="274"/>
      <c r="F32" s="274"/>
    </row>
    <row r="33" spans="1:6" ht="15">
      <c r="A33" s="216" t="s">
        <v>357</v>
      </c>
      <c r="B33" s="212" t="s">
        <v>666</v>
      </c>
      <c r="C33" s="274"/>
      <c r="D33" s="274"/>
      <c r="E33" s="274"/>
      <c r="F33" s="274"/>
    </row>
    <row r="34" spans="1:6" ht="15">
      <c r="A34" s="216" t="s">
        <v>358</v>
      </c>
      <c r="B34" s="212" t="s">
        <v>666</v>
      </c>
      <c r="C34" s="274">
        <v>680160</v>
      </c>
      <c r="D34" s="274">
        <v>680160</v>
      </c>
      <c r="E34" s="274">
        <v>3638546</v>
      </c>
      <c r="F34" s="274">
        <v>3638546</v>
      </c>
    </row>
    <row r="35" spans="1:6" ht="15">
      <c r="A35" s="216" t="s">
        <v>359</v>
      </c>
      <c r="B35" s="212" t="s">
        <v>666</v>
      </c>
      <c r="C35" s="274">
        <v>23221179</v>
      </c>
      <c r="D35" s="274">
        <v>23221179</v>
      </c>
      <c r="E35" s="274">
        <v>31340262</v>
      </c>
      <c r="F35" s="274">
        <v>31340262</v>
      </c>
    </row>
    <row r="36" spans="1:6" ht="15">
      <c r="A36" s="216" t="s">
        <v>360</v>
      </c>
      <c r="B36" s="212" t="s">
        <v>666</v>
      </c>
      <c r="C36" s="274"/>
      <c r="D36" s="274"/>
      <c r="E36" s="274"/>
      <c r="F36" s="274"/>
    </row>
    <row r="37" spans="1:6" ht="15">
      <c r="A37" s="216" t="s">
        <v>361</v>
      </c>
      <c r="B37" s="212" t="s">
        <v>666</v>
      </c>
      <c r="C37" s="274"/>
      <c r="D37" s="274"/>
      <c r="E37" s="274"/>
      <c r="F37" s="274"/>
    </row>
    <row r="38" spans="1:7" ht="15">
      <c r="A38" s="275" t="s">
        <v>1002</v>
      </c>
      <c r="B38" s="223" t="s">
        <v>666</v>
      </c>
      <c r="C38" s="276">
        <f>SUM(C28:C37)</f>
        <v>23901339</v>
      </c>
      <c r="D38" s="276">
        <f>SUM(D28:D37)</f>
        <v>23901339</v>
      </c>
      <c r="E38" s="276">
        <f>SUM(E28:E37)</f>
        <v>35428808</v>
      </c>
      <c r="F38" s="276">
        <v>35428808</v>
      </c>
      <c r="G38" s="152"/>
    </row>
    <row r="39" spans="1:6" ht="15" hidden="1">
      <c r="A39" s="216" t="s">
        <v>362</v>
      </c>
      <c r="B39" s="209" t="s">
        <v>669</v>
      </c>
      <c r="C39" s="274"/>
      <c r="D39" s="274"/>
      <c r="E39" s="274"/>
      <c r="F39" s="274"/>
    </row>
    <row r="40" spans="1:6" ht="15" hidden="1">
      <c r="A40" s="216" t="s">
        <v>363</v>
      </c>
      <c r="B40" s="209" t="s">
        <v>669</v>
      </c>
      <c r="C40" s="274"/>
      <c r="D40" s="274"/>
      <c r="E40" s="274"/>
      <c r="F40" s="274"/>
    </row>
    <row r="41" spans="1:6" ht="15" hidden="1">
      <c r="A41" s="216" t="s">
        <v>364</v>
      </c>
      <c r="B41" s="209" t="s">
        <v>669</v>
      </c>
      <c r="C41" s="274"/>
      <c r="D41" s="274"/>
      <c r="E41" s="274"/>
      <c r="F41" s="274"/>
    </row>
    <row r="42" spans="1:6" ht="15" hidden="1">
      <c r="A42" s="209" t="s">
        <v>365</v>
      </c>
      <c r="B42" s="209" t="s">
        <v>669</v>
      </c>
      <c r="C42" s="274"/>
      <c r="D42" s="274"/>
      <c r="E42" s="274"/>
      <c r="F42" s="274"/>
    </row>
    <row r="43" spans="1:6" ht="15" hidden="1">
      <c r="A43" s="209" t="s">
        <v>366</v>
      </c>
      <c r="B43" s="209" t="s">
        <v>669</v>
      </c>
      <c r="C43" s="274"/>
      <c r="D43" s="274"/>
      <c r="E43" s="274"/>
      <c r="F43" s="274"/>
    </row>
    <row r="44" spans="1:6" ht="15" hidden="1">
      <c r="A44" s="209" t="s">
        <v>367</v>
      </c>
      <c r="B44" s="209" t="s">
        <v>669</v>
      </c>
      <c r="C44" s="274"/>
      <c r="D44" s="274"/>
      <c r="E44" s="274"/>
      <c r="F44" s="274"/>
    </row>
    <row r="45" spans="1:6" ht="15" hidden="1">
      <c r="A45" s="216" t="s">
        <v>368</v>
      </c>
      <c r="B45" s="209" t="s">
        <v>669</v>
      </c>
      <c r="C45" s="274"/>
      <c r="D45" s="274"/>
      <c r="E45" s="274"/>
      <c r="F45" s="274"/>
    </row>
    <row r="46" spans="1:6" ht="15" hidden="1">
      <c r="A46" s="216" t="s">
        <v>369</v>
      </c>
      <c r="B46" s="209" t="s">
        <v>669</v>
      </c>
      <c r="C46" s="274"/>
      <c r="D46" s="274"/>
      <c r="E46" s="274"/>
      <c r="F46" s="274"/>
    </row>
    <row r="47" spans="1:6" ht="15" hidden="1">
      <c r="A47" s="216" t="s">
        <v>370</v>
      </c>
      <c r="B47" s="209" t="s">
        <v>669</v>
      </c>
      <c r="C47" s="274"/>
      <c r="D47" s="274"/>
      <c r="E47" s="274"/>
      <c r="F47" s="274"/>
    </row>
    <row r="48" spans="1:6" ht="15" hidden="1">
      <c r="A48" s="216" t="s">
        <v>371</v>
      </c>
      <c r="B48" s="209" t="s">
        <v>669</v>
      </c>
      <c r="C48" s="274"/>
      <c r="D48" s="274"/>
      <c r="E48" s="274"/>
      <c r="F48" s="274"/>
    </row>
    <row r="49" spans="1:6" ht="15">
      <c r="A49" s="275" t="s">
        <v>1004</v>
      </c>
      <c r="B49" s="223" t="s">
        <v>669</v>
      </c>
      <c r="C49" s="274"/>
      <c r="D49" s="274"/>
      <c r="E49" s="274"/>
      <c r="F49" s="274"/>
    </row>
    <row r="50" spans="1:6" ht="15">
      <c r="A50" s="216" t="s">
        <v>362</v>
      </c>
      <c r="B50" s="209" t="s">
        <v>675</v>
      </c>
      <c r="C50" s="274">
        <v>1500000</v>
      </c>
      <c r="D50" s="274">
        <v>1500000</v>
      </c>
      <c r="E50" s="274">
        <v>1787000</v>
      </c>
      <c r="F50" s="274">
        <v>1787000</v>
      </c>
    </row>
    <row r="51" spans="1:6" ht="15">
      <c r="A51" s="216" t="s">
        <v>363</v>
      </c>
      <c r="B51" s="209" t="s">
        <v>675</v>
      </c>
      <c r="C51" s="274">
        <v>12687400</v>
      </c>
      <c r="D51" s="274">
        <v>12687400</v>
      </c>
      <c r="E51" s="274">
        <v>15260793</v>
      </c>
      <c r="F51" s="274">
        <v>15141517</v>
      </c>
    </row>
    <row r="52" spans="1:6" ht="15">
      <c r="A52" s="216" t="s">
        <v>364</v>
      </c>
      <c r="B52" s="209" t="s">
        <v>675</v>
      </c>
      <c r="C52" s="274"/>
      <c r="D52" s="274"/>
      <c r="E52" s="274"/>
      <c r="F52" s="274"/>
    </row>
    <row r="53" spans="1:6" ht="15">
      <c r="A53" s="209" t="s">
        <v>365</v>
      </c>
      <c r="B53" s="209" t="s">
        <v>675</v>
      </c>
      <c r="C53" s="274"/>
      <c r="D53" s="274"/>
      <c r="E53" s="274"/>
      <c r="F53" s="274"/>
    </row>
    <row r="54" spans="1:6" ht="15">
      <c r="A54" s="209" t="s">
        <v>366</v>
      </c>
      <c r="B54" s="209" t="s">
        <v>675</v>
      </c>
      <c r="C54" s="274"/>
      <c r="D54" s="274"/>
      <c r="E54" s="274"/>
      <c r="F54" s="274"/>
    </row>
    <row r="55" spans="1:6" ht="15">
      <c r="A55" s="209" t="s">
        <v>367</v>
      </c>
      <c r="B55" s="209" t="s">
        <v>675</v>
      </c>
      <c r="C55" s="274">
        <v>18067400</v>
      </c>
      <c r="D55" s="274">
        <v>18067400</v>
      </c>
      <c r="E55" s="274">
        <v>18890682</v>
      </c>
      <c r="F55" s="274">
        <v>18890682</v>
      </c>
    </row>
    <row r="56" spans="1:6" ht="15">
      <c r="A56" s="216" t="s">
        <v>368</v>
      </c>
      <c r="B56" s="209" t="s">
        <v>675</v>
      </c>
      <c r="C56" s="274">
        <v>900000</v>
      </c>
      <c r="D56" s="274">
        <v>900000</v>
      </c>
      <c r="E56" s="274">
        <v>2493000</v>
      </c>
      <c r="F56" s="274">
        <v>2493000</v>
      </c>
    </row>
    <row r="57" spans="1:6" ht="15">
      <c r="A57" s="216" t="s">
        <v>372</v>
      </c>
      <c r="B57" s="209" t="s">
        <v>675</v>
      </c>
      <c r="C57" s="274"/>
      <c r="D57" s="274"/>
      <c r="E57" s="274"/>
      <c r="F57" s="274"/>
    </row>
    <row r="58" spans="1:6" ht="15">
      <c r="A58" s="216" t="s">
        <v>370</v>
      </c>
      <c r="B58" s="209" t="s">
        <v>675</v>
      </c>
      <c r="C58" s="274"/>
      <c r="D58" s="274"/>
      <c r="E58" s="274"/>
      <c r="F58" s="274"/>
    </row>
    <row r="59" spans="1:6" ht="15">
      <c r="A59" s="216" t="s">
        <v>371</v>
      </c>
      <c r="B59" s="209" t="s">
        <v>675</v>
      </c>
      <c r="C59" s="274"/>
      <c r="D59" s="274"/>
      <c r="E59" s="274"/>
      <c r="F59" s="274"/>
    </row>
    <row r="60" spans="1:7" ht="15">
      <c r="A60" s="218" t="s">
        <v>1005</v>
      </c>
      <c r="B60" s="209" t="s">
        <v>675</v>
      </c>
      <c r="C60" s="276">
        <f>SUM(C50:C59)</f>
        <v>33154800</v>
      </c>
      <c r="D60" s="276">
        <f>SUM(D50:D59)</f>
        <v>33154800</v>
      </c>
      <c r="E60" s="276">
        <f>SUM(E50:E59)</f>
        <v>38431475</v>
      </c>
      <c r="F60" s="276">
        <v>38312199</v>
      </c>
      <c r="G60" s="152"/>
    </row>
    <row r="61" spans="1:6" ht="15" hidden="1">
      <c r="A61" s="216" t="s">
        <v>352</v>
      </c>
      <c r="B61" s="212" t="s">
        <v>703</v>
      </c>
      <c r="C61" s="274"/>
      <c r="D61" s="274"/>
      <c r="E61" s="274"/>
      <c r="F61" s="274"/>
    </row>
    <row r="62" spans="1:6" ht="15" hidden="1">
      <c r="A62" s="216" t="s">
        <v>353</v>
      </c>
      <c r="B62" s="212" t="s">
        <v>703</v>
      </c>
      <c r="C62" s="274"/>
      <c r="D62" s="274"/>
      <c r="E62" s="274"/>
      <c r="F62" s="274"/>
    </row>
    <row r="63" spans="1:6" ht="15" hidden="1">
      <c r="A63" s="216" t="s">
        <v>354</v>
      </c>
      <c r="B63" s="212" t="s">
        <v>703</v>
      </c>
      <c r="C63" s="274"/>
      <c r="D63" s="274"/>
      <c r="E63" s="274"/>
      <c r="F63" s="274"/>
    </row>
    <row r="64" spans="1:6" ht="15" hidden="1">
      <c r="A64" s="216" t="s">
        <v>355</v>
      </c>
      <c r="B64" s="212" t="s">
        <v>703</v>
      </c>
      <c r="C64" s="274"/>
      <c r="D64" s="274"/>
      <c r="E64" s="274"/>
      <c r="F64" s="274"/>
    </row>
    <row r="65" spans="1:6" ht="15" hidden="1">
      <c r="A65" s="216" t="s">
        <v>356</v>
      </c>
      <c r="B65" s="212" t="s">
        <v>703</v>
      </c>
      <c r="C65" s="274"/>
      <c r="D65" s="274"/>
      <c r="E65" s="274"/>
      <c r="F65" s="274"/>
    </row>
    <row r="66" spans="1:6" ht="15" hidden="1">
      <c r="A66" s="216" t="s">
        <v>357</v>
      </c>
      <c r="B66" s="212" t="s">
        <v>703</v>
      </c>
      <c r="C66" s="274"/>
      <c r="D66" s="274"/>
      <c r="E66" s="274"/>
      <c r="F66" s="274"/>
    </row>
    <row r="67" spans="1:6" ht="15" hidden="1">
      <c r="A67" s="216" t="s">
        <v>358</v>
      </c>
      <c r="B67" s="212" t="s">
        <v>703</v>
      </c>
      <c r="C67" s="274"/>
      <c r="D67" s="274"/>
      <c r="E67" s="274"/>
      <c r="F67" s="274"/>
    </row>
    <row r="68" spans="1:6" ht="15" hidden="1">
      <c r="A68" s="216" t="s">
        <v>359</v>
      </c>
      <c r="B68" s="212" t="s">
        <v>703</v>
      </c>
      <c r="C68" s="274"/>
      <c r="D68" s="274"/>
      <c r="E68" s="274"/>
      <c r="F68" s="274"/>
    </row>
    <row r="69" spans="1:6" ht="15" hidden="1">
      <c r="A69" s="216" t="s">
        <v>360</v>
      </c>
      <c r="B69" s="212" t="s">
        <v>703</v>
      </c>
      <c r="C69" s="274"/>
      <c r="D69" s="274"/>
      <c r="E69" s="274"/>
      <c r="F69" s="274"/>
    </row>
    <row r="70" spans="1:6" ht="15" hidden="1">
      <c r="A70" s="216" t="s">
        <v>361</v>
      </c>
      <c r="B70" s="212" t="s">
        <v>703</v>
      </c>
      <c r="C70" s="274"/>
      <c r="D70" s="274"/>
      <c r="E70" s="274"/>
      <c r="F70" s="274"/>
    </row>
    <row r="71" spans="1:6" ht="22.5">
      <c r="A71" s="275" t="s">
        <v>1016</v>
      </c>
      <c r="B71" s="223" t="s">
        <v>703</v>
      </c>
      <c r="C71" s="274"/>
      <c r="D71" s="274"/>
      <c r="E71" s="274"/>
      <c r="F71" s="274"/>
    </row>
    <row r="72" spans="1:6" ht="15" hidden="1">
      <c r="A72" s="216" t="s">
        <v>352</v>
      </c>
      <c r="B72" s="212" t="s">
        <v>704</v>
      </c>
      <c r="C72" s="274"/>
      <c r="D72" s="274"/>
      <c r="E72" s="274"/>
      <c r="F72" s="274"/>
    </row>
    <row r="73" spans="1:6" ht="15" hidden="1">
      <c r="A73" s="216" t="s">
        <v>353</v>
      </c>
      <c r="B73" s="212" t="s">
        <v>704</v>
      </c>
      <c r="C73" s="274"/>
      <c r="D73" s="274"/>
      <c r="E73" s="274"/>
      <c r="F73" s="274"/>
    </row>
    <row r="74" spans="1:6" ht="15" hidden="1">
      <c r="A74" s="216" t="s">
        <v>354</v>
      </c>
      <c r="B74" s="212" t="s">
        <v>704</v>
      </c>
      <c r="C74" s="274"/>
      <c r="D74" s="274"/>
      <c r="E74" s="274"/>
      <c r="F74" s="274"/>
    </row>
    <row r="75" spans="1:6" ht="15" hidden="1">
      <c r="A75" s="216" t="s">
        <v>355</v>
      </c>
      <c r="B75" s="212" t="s">
        <v>704</v>
      </c>
      <c r="C75" s="274"/>
      <c r="D75" s="274"/>
      <c r="E75" s="274"/>
      <c r="F75" s="274"/>
    </row>
    <row r="76" spans="1:6" ht="15" hidden="1">
      <c r="A76" s="216" t="s">
        <v>356</v>
      </c>
      <c r="B76" s="212" t="s">
        <v>704</v>
      </c>
      <c r="C76" s="274"/>
      <c r="D76" s="274"/>
      <c r="E76" s="274"/>
      <c r="F76" s="274"/>
    </row>
    <row r="77" spans="1:6" ht="15" hidden="1">
      <c r="A77" s="216" t="s">
        <v>357</v>
      </c>
      <c r="B77" s="212" t="s">
        <v>704</v>
      </c>
      <c r="C77" s="274"/>
      <c r="D77" s="274"/>
      <c r="E77" s="274"/>
      <c r="F77" s="274"/>
    </row>
    <row r="78" spans="1:6" ht="15" hidden="1">
      <c r="A78" s="216" t="s">
        <v>358</v>
      </c>
      <c r="B78" s="212" t="s">
        <v>704</v>
      </c>
      <c r="C78" s="274"/>
      <c r="D78" s="274"/>
      <c r="E78" s="274"/>
      <c r="F78" s="274"/>
    </row>
    <row r="79" spans="1:6" ht="15" hidden="1">
      <c r="A79" s="216" t="s">
        <v>359</v>
      </c>
      <c r="B79" s="212" t="s">
        <v>704</v>
      </c>
      <c r="C79" s="274"/>
      <c r="D79" s="274"/>
      <c r="E79" s="274"/>
      <c r="F79" s="274"/>
    </row>
    <row r="80" spans="1:6" ht="15" hidden="1">
      <c r="A80" s="216" t="s">
        <v>360</v>
      </c>
      <c r="B80" s="212" t="s">
        <v>704</v>
      </c>
      <c r="C80" s="274"/>
      <c r="D80" s="274"/>
      <c r="E80" s="274"/>
      <c r="F80" s="274"/>
    </row>
    <row r="81" spans="1:6" ht="15" hidden="1">
      <c r="A81" s="216" t="s">
        <v>361</v>
      </c>
      <c r="B81" s="212" t="s">
        <v>704</v>
      </c>
      <c r="C81" s="274"/>
      <c r="D81" s="274"/>
      <c r="E81" s="274"/>
      <c r="F81" s="274"/>
    </row>
    <row r="82" spans="1:6" ht="22.5">
      <c r="A82" s="275" t="s">
        <v>1015</v>
      </c>
      <c r="B82" s="223" t="s">
        <v>704</v>
      </c>
      <c r="C82" s="274"/>
      <c r="D82" s="274"/>
      <c r="E82" s="274"/>
      <c r="F82" s="274"/>
    </row>
    <row r="83" spans="1:6" ht="15" hidden="1">
      <c r="A83" s="216" t="s">
        <v>352</v>
      </c>
      <c r="B83" s="212" t="s">
        <v>705</v>
      </c>
      <c r="C83" s="274"/>
      <c r="D83" s="274"/>
      <c r="E83" s="274"/>
      <c r="F83" s="274"/>
    </row>
    <row r="84" spans="1:6" ht="15" hidden="1">
      <c r="A84" s="216" t="s">
        <v>353</v>
      </c>
      <c r="B84" s="212" t="s">
        <v>705</v>
      </c>
      <c r="C84" s="274"/>
      <c r="D84" s="274"/>
      <c r="E84" s="274"/>
      <c r="F84" s="274"/>
    </row>
    <row r="85" spans="1:6" ht="15" hidden="1">
      <c r="A85" s="216" t="s">
        <v>354</v>
      </c>
      <c r="B85" s="212" t="s">
        <v>705</v>
      </c>
      <c r="C85" s="274"/>
      <c r="D85" s="274"/>
      <c r="E85" s="274"/>
      <c r="F85" s="274"/>
    </row>
    <row r="86" spans="1:6" ht="15" hidden="1">
      <c r="A86" s="216" t="s">
        <v>355</v>
      </c>
      <c r="B86" s="212" t="s">
        <v>705</v>
      </c>
      <c r="C86" s="274"/>
      <c r="D86" s="274"/>
      <c r="E86" s="274"/>
      <c r="F86" s="274"/>
    </row>
    <row r="87" spans="1:6" ht="15" hidden="1">
      <c r="A87" s="216" t="s">
        <v>356</v>
      </c>
      <c r="B87" s="212" t="s">
        <v>705</v>
      </c>
      <c r="C87" s="274"/>
      <c r="D87" s="274"/>
      <c r="E87" s="274"/>
      <c r="F87" s="274"/>
    </row>
    <row r="88" spans="1:6" ht="15" hidden="1">
      <c r="A88" s="216" t="s">
        <v>357</v>
      </c>
      <c r="B88" s="212" t="s">
        <v>705</v>
      </c>
      <c r="C88" s="274"/>
      <c r="D88" s="274"/>
      <c r="E88" s="274"/>
      <c r="F88" s="274"/>
    </row>
    <row r="89" spans="1:6" ht="15" hidden="1">
      <c r="A89" s="216" t="s">
        <v>358</v>
      </c>
      <c r="B89" s="212" t="s">
        <v>705</v>
      </c>
      <c r="C89" s="274"/>
      <c r="D89" s="274"/>
      <c r="E89" s="274"/>
      <c r="F89" s="274"/>
    </row>
    <row r="90" spans="1:6" ht="15" hidden="1">
      <c r="A90" s="216" t="s">
        <v>359</v>
      </c>
      <c r="B90" s="212" t="s">
        <v>705</v>
      </c>
      <c r="C90" s="274"/>
      <c r="D90" s="274"/>
      <c r="E90" s="274"/>
      <c r="F90" s="274"/>
    </row>
    <row r="91" spans="1:6" ht="15" hidden="1">
      <c r="A91" s="216" t="s">
        <v>360</v>
      </c>
      <c r="B91" s="212" t="s">
        <v>705</v>
      </c>
      <c r="C91" s="274"/>
      <c r="D91" s="274"/>
      <c r="E91" s="274"/>
      <c r="F91" s="274"/>
    </row>
    <row r="92" spans="1:6" ht="15" hidden="1">
      <c r="A92" s="216" t="s">
        <v>361</v>
      </c>
      <c r="B92" s="212" t="s">
        <v>705</v>
      </c>
      <c r="C92" s="274"/>
      <c r="D92" s="274"/>
      <c r="E92" s="274"/>
      <c r="F92" s="274"/>
    </row>
    <row r="93" spans="1:6" ht="15">
      <c r="A93" s="275" t="s">
        <v>1014</v>
      </c>
      <c r="B93" s="223" t="s">
        <v>705</v>
      </c>
      <c r="C93" s="274"/>
      <c r="D93" s="274"/>
      <c r="E93" s="274"/>
      <c r="F93" s="274"/>
    </row>
    <row r="94" spans="1:6" ht="15" hidden="1">
      <c r="A94" s="216" t="s">
        <v>362</v>
      </c>
      <c r="B94" s="209" t="s">
        <v>707</v>
      </c>
      <c r="C94" s="274"/>
      <c r="D94" s="274"/>
      <c r="E94" s="274"/>
      <c r="F94" s="274"/>
    </row>
    <row r="95" spans="1:6" ht="15" hidden="1">
      <c r="A95" s="216" t="s">
        <v>363</v>
      </c>
      <c r="B95" s="212" t="s">
        <v>707</v>
      </c>
      <c r="C95" s="274"/>
      <c r="D95" s="274"/>
      <c r="E95" s="274"/>
      <c r="F95" s="274"/>
    </row>
    <row r="96" spans="1:6" ht="15" hidden="1">
      <c r="A96" s="216" t="s">
        <v>364</v>
      </c>
      <c r="B96" s="209" t="s">
        <v>707</v>
      </c>
      <c r="C96" s="274"/>
      <c r="D96" s="274"/>
      <c r="E96" s="274"/>
      <c r="F96" s="274"/>
    </row>
    <row r="97" spans="1:6" ht="15" hidden="1">
      <c r="A97" s="209" t="s">
        <v>365</v>
      </c>
      <c r="B97" s="212" t="s">
        <v>707</v>
      </c>
      <c r="C97" s="274"/>
      <c r="D97" s="274"/>
      <c r="E97" s="274"/>
      <c r="F97" s="274"/>
    </row>
    <row r="98" spans="1:6" ht="15" hidden="1">
      <c r="A98" s="209" t="s">
        <v>366</v>
      </c>
      <c r="B98" s="209" t="s">
        <v>707</v>
      </c>
      <c r="C98" s="274"/>
      <c r="D98" s="274"/>
      <c r="E98" s="274"/>
      <c r="F98" s="274"/>
    </row>
    <row r="99" spans="1:6" ht="15" hidden="1">
      <c r="A99" s="209" t="s">
        <v>367</v>
      </c>
      <c r="B99" s="212" t="s">
        <v>707</v>
      </c>
      <c r="C99" s="274"/>
      <c r="D99" s="274"/>
      <c r="E99" s="274"/>
      <c r="F99" s="274"/>
    </row>
    <row r="100" spans="1:6" ht="15" hidden="1">
      <c r="A100" s="216" t="s">
        <v>368</v>
      </c>
      <c r="B100" s="209" t="s">
        <v>707</v>
      </c>
      <c r="C100" s="274"/>
      <c r="D100" s="274"/>
      <c r="E100" s="274"/>
      <c r="F100" s="274"/>
    </row>
    <row r="101" spans="1:6" ht="15" hidden="1">
      <c r="A101" s="216" t="s">
        <v>372</v>
      </c>
      <c r="B101" s="212" t="s">
        <v>707</v>
      </c>
      <c r="C101" s="274"/>
      <c r="D101" s="274"/>
      <c r="E101" s="274"/>
      <c r="F101" s="274"/>
    </row>
    <row r="102" spans="1:6" ht="15" hidden="1">
      <c r="A102" s="216" t="s">
        <v>370</v>
      </c>
      <c r="B102" s="209" t="s">
        <v>707</v>
      </c>
      <c r="C102" s="274"/>
      <c r="D102" s="274"/>
      <c r="E102" s="274"/>
      <c r="F102" s="274"/>
    </row>
    <row r="103" spans="1:6" ht="15">
      <c r="A103" s="216" t="s">
        <v>371</v>
      </c>
      <c r="B103" s="212" t="s">
        <v>707</v>
      </c>
      <c r="C103" s="274"/>
      <c r="D103" s="274"/>
      <c r="E103" s="274"/>
      <c r="F103" s="274"/>
    </row>
    <row r="104" spans="1:6" ht="22.5">
      <c r="A104" s="275" t="s">
        <v>1012</v>
      </c>
      <c r="B104" s="223" t="s">
        <v>707</v>
      </c>
      <c r="C104" s="274"/>
      <c r="D104" s="274"/>
      <c r="E104" s="274"/>
      <c r="F104" s="274"/>
    </row>
    <row r="105" spans="1:6" ht="15">
      <c r="A105" s="216" t="s">
        <v>362</v>
      </c>
      <c r="B105" s="212" t="s">
        <v>538</v>
      </c>
      <c r="C105" s="274"/>
      <c r="D105" s="274"/>
      <c r="E105" s="274"/>
      <c r="F105" s="274"/>
    </row>
    <row r="106" spans="1:6" ht="15">
      <c r="A106" s="216" t="s">
        <v>363</v>
      </c>
      <c r="B106" s="212" t="s">
        <v>538</v>
      </c>
      <c r="C106" s="274">
        <v>21040100</v>
      </c>
      <c r="D106" s="274">
        <v>21040100</v>
      </c>
      <c r="E106" s="274">
        <v>21040100</v>
      </c>
      <c r="F106" s="274"/>
    </row>
    <row r="107" spans="1:6" ht="15">
      <c r="A107" s="216" t="s">
        <v>364</v>
      </c>
      <c r="B107" s="212" t="s">
        <v>538</v>
      </c>
      <c r="C107" s="274"/>
      <c r="D107" s="274">
        <v>2000000</v>
      </c>
      <c r="E107" s="274">
        <v>2000000</v>
      </c>
      <c r="F107" s="274">
        <v>600000</v>
      </c>
    </row>
    <row r="108" spans="1:6" ht="15">
      <c r="A108" s="209" t="s">
        <v>365</v>
      </c>
      <c r="B108" s="212" t="s">
        <v>538</v>
      </c>
      <c r="C108" s="274"/>
      <c r="D108" s="274"/>
      <c r="E108" s="274"/>
      <c r="F108" s="274"/>
    </row>
    <row r="109" spans="1:6" ht="15">
      <c r="A109" s="209" t="s">
        <v>366</v>
      </c>
      <c r="B109" s="212" t="s">
        <v>538</v>
      </c>
      <c r="C109" s="274"/>
      <c r="D109" s="274"/>
      <c r="E109" s="274"/>
      <c r="F109" s="274"/>
    </row>
    <row r="110" spans="1:6" ht="15">
      <c r="A110" s="209" t="s">
        <v>367</v>
      </c>
      <c r="B110" s="212" t="s">
        <v>538</v>
      </c>
      <c r="C110" s="274"/>
      <c r="D110" s="274"/>
      <c r="E110" s="274"/>
      <c r="F110" s="274"/>
    </row>
    <row r="111" spans="1:6" ht="15">
      <c r="A111" s="216" t="s">
        <v>368</v>
      </c>
      <c r="B111" s="212" t="s">
        <v>538</v>
      </c>
      <c r="C111" s="274"/>
      <c r="D111" s="274"/>
      <c r="E111" s="274"/>
      <c r="F111" s="274"/>
    </row>
    <row r="112" spans="1:6" ht="15">
      <c r="A112" s="216" t="s">
        <v>372</v>
      </c>
      <c r="B112" s="212" t="s">
        <v>538</v>
      </c>
      <c r="C112" s="274"/>
      <c r="D112" s="274"/>
      <c r="E112" s="274"/>
      <c r="F112" s="274"/>
    </row>
    <row r="113" spans="1:6" ht="15">
      <c r="A113" s="216" t="s">
        <v>370</v>
      </c>
      <c r="B113" s="212" t="s">
        <v>538</v>
      </c>
      <c r="C113" s="274"/>
      <c r="D113" s="274"/>
      <c r="E113" s="274"/>
      <c r="F113" s="274"/>
    </row>
    <row r="114" spans="1:6" ht="15">
      <c r="A114" s="216" t="s">
        <v>371</v>
      </c>
      <c r="B114" s="212" t="s">
        <v>538</v>
      </c>
      <c r="C114" s="274"/>
      <c r="D114" s="274"/>
      <c r="E114" s="274"/>
      <c r="F114" s="274"/>
    </row>
    <row r="115" spans="1:6" ht="15">
      <c r="A115" s="218" t="s">
        <v>194</v>
      </c>
      <c r="B115" s="223" t="s">
        <v>538</v>
      </c>
      <c r="C115" s="276">
        <f>SUM(C105:C114)</f>
        <v>21040100</v>
      </c>
      <c r="D115" s="276">
        <f>SUM(D105:D114)</f>
        <v>23040100</v>
      </c>
      <c r="E115" s="276">
        <f>SUM(E105:E114)</f>
        <v>23040100</v>
      </c>
      <c r="F115" s="276">
        <f>SUM(F105:F114)</f>
        <v>600000</v>
      </c>
    </row>
  </sheetData>
  <sheetProtection/>
  <mergeCells count="3">
    <mergeCell ref="A1:F1"/>
    <mergeCell ref="A2:F2"/>
    <mergeCell ref="A3:F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82.57421875" style="0" customWidth="1"/>
    <col min="3" max="3" width="15.28125" style="0" customWidth="1"/>
    <col min="4" max="4" width="12.421875" style="0" bestFit="1" customWidth="1"/>
    <col min="5" max="5" width="11.00390625" style="0" customWidth="1"/>
  </cols>
  <sheetData>
    <row r="1" spans="1:6" ht="27" customHeight="1">
      <c r="A1" s="451" t="s">
        <v>1562</v>
      </c>
      <c r="B1" s="451"/>
      <c r="C1" s="451"/>
      <c r="D1" s="451"/>
      <c r="E1" s="451"/>
      <c r="F1" s="380"/>
    </row>
    <row r="2" spans="1:5" ht="25.5" customHeight="1">
      <c r="A2" s="441" t="s">
        <v>114</v>
      </c>
      <c r="B2" s="441"/>
      <c r="C2" s="441"/>
      <c r="D2" s="441"/>
      <c r="E2" s="441"/>
    </row>
    <row r="3" spans="1:5" ht="27.75" customHeight="1">
      <c r="A3" s="440" t="s">
        <v>330</v>
      </c>
      <c r="B3" s="440"/>
      <c r="C3" s="440"/>
      <c r="D3" s="440"/>
      <c r="E3" s="440"/>
    </row>
    <row r="4" ht="21" customHeight="1">
      <c r="A4" s="4" t="s">
        <v>441</v>
      </c>
    </row>
    <row r="5" spans="1:5" ht="25.5">
      <c r="A5" s="54" t="s">
        <v>406</v>
      </c>
      <c r="B5" s="3" t="s">
        <v>565</v>
      </c>
      <c r="C5" s="309" t="s">
        <v>450</v>
      </c>
      <c r="D5" s="309" t="s">
        <v>1073</v>
      </c>
      <c r="E5" s="309" t="s">
        <v>1088</v>
      </c>
    </row>
    <row r="6" spans="1:5" ht="15" hidden="1">
      <c r="A6" s="17" t="s">
        <v>373</v>
      </c>
      <c r="B6" s="6" t="s">
        <v>772</v>
      </c>
      <c r="C6" s="149"/>
      <c r="D6" s="149"/>
      <c r="E6" s="149"/>
    </row>
    <row r="7" spans="1:5" ht="15" hidden="1">
      <c r="A7" s="17" t="s">
        <v>382</v>
      </c>
      <c r="B7" s="6" t="s">
        <v>772</v>
      </c>
      <c r="C7" s="149"/>
      <c r="D7" s="149"/>
      <c r="E7" s="149"/>
    </row>
    <row r="8" spans="1:5" ht="30" hidden="1">
      <c r="A8" s="17" t="s">
        <v>383</v>
      </c>
      <c r="B8" s="6" t="s">
        <v>772</v>
      </c>
      <c r="C8" s="149"/>
      <c r="D8" s="149"/>
      <c r="E8" s="149"/>
    </row>
    <row r="9" spans="1:5" ht="15" hidden="1">
      <c r="A9" s="17" t="s">
        <v>381</v>
      </c>
      <c r="B9" s="6" t="s">
        <v>772</v>
      </c>
      <c r="C9" s="149"/>
      <c r="D9" s="149"/>
      <c r="E9" s="149"/>
    </row>
    <row r="10" spans="1:5" ht="15" hidden="1">
      <c r="A10" s="17" t="s">
        <v>380</v>
      </c>
      <c r="B10" s="6" t="s">
        <v>772</v>
      </c>
      <c r="C10" s="149"/>
      <c r="D10" s="149"/>
      <c r="E10" s="149"/>
    </row>
    <row r="11" spans="1:5" ht="15" hidden="1">
      <c r="A11" s="17" t="s">
        <v>379</v>
      </c>
      <c r="B11" s="6" t="s">
        <v>772</v>
      </c>
      <c r="C11" s="149"/>
      <c r="D11" s="149"/>
      <c r="E11" s="149"/>
    </row>
    <row r="12" spans="1:5" ht="15" hidden="1">
      <c r="A12" s="17" t="s">
        <v>374</v>
      </c>
      <c r="B12" s="6" t="s">
        <v>772</v>
      </c>
      <c r="C12" s="149"/>
      <c r="D12" s="149"/>
      <c r="E12" s="149"/>
    </row>
    <row r="13" spans="1:5" ht="15" hidden="1">
      <c r="A13" s="17" t="s">
        <v>375</v>
      </c>
      <c r="B13" s="6" t="s">
        <v>772</v>
      </c>
      <c r="C13" s="149"/>
      <c r="D13" s="149"/>
      <c r="E13" s="149"/>
    </row>
    <row r="14" spans="1:5" ht="15" hidden="1">
      <c r="A14" s="17" t="s">
        <v>376</v>
      </c>
      <c r="B14" s="6" t="s">
        <v>772</v>
      </c>
      <c r="C14" s="149"/>
      <c r="D14" s="149"/>
      <c r="E14" s="149"/>
    </row>
    <row r="15" spans="1:5" ht="15" hidden="1">
      <c r="A15" s="17" t="s">
        <v>377</v>
      </c>
      <c r="B15" s="6" t="s">
        <v>772</v>
      </c>
      <c r="C15" s="149"/>
      <c r="D15" s="149"/>
      <c r="E15" s="149"/>
    </row>
    <row r="16" spans="1:5" ht="25.5">
      <c r="A16" s="9" t="s">
        <v>204</v>
      </c>
      <c r="B16" s="10" t="s">
        <v>772</v>
      </c>
      <c r="C16" s="149"/>
      <c r="D16" s="149"/>
      <c r="E16" s="260"/>
    </row>
    <row r="17" spans="1:5" ht="15" hidden="1">
      <c r="A17" s="17" t="s">
        <v>373</v>
      </c>
      <c r="B17" s="6" t="s">
        <v>773</v>
      </c>
      <c r="C17" s="149"/>
      <c r="D17" s="149"/>
      <c r="E17" s="260"/>
    </row>
    <row r="18" spans="1:5" ht="15" hidden="1">
      <c r="A18" s="17" t="s">
        <v>382</v>
      </c>
      <c r="B18" s="6" t="s">
        <v>773</v>
      </c>
      <c r="C18" s="149"/>
      <c r="D18" s="149"/>
      <c r="E18" s="260"/>
    </row>
    <row r="19" spans="1:5" ht="30" hidden="1">
      <c r="A19" s="17" t="s">
        <v>383</v>
      </c>
      <c r="B19" s="6" t="s">
        <v>773</v>
      </c>
      <c r="C19" s="149"/>
      <c r="D19" s="149"/>
      <c r="E19" s="260"/>
    </row>
    <row r="20" spans="1:5" ht="15" hidden="1">
      <c r="A20" s="17" t="s">
        <v>381</v>
      </c>
      <c r="B20" s="6" t="s">
        <v>773</v>
      </c>
      <c r="C20" s="149"/>
      <c r="D20" s="149"/>
      <c r="E20" s="260"/>
    </row>
    <row r="21" spans="1:5" ht="15" hidden="1">
      <c r="A21" s="17" t="s">
        <v>380</v>
      </c>
      <c r="B21" s="6" t="s">
        <v>773</v>
      </c>
      <c r="C21" s="149"/>
      <c r="D21" s="149"/>
      <c r="E21" s="260"/>
    </row>
    <row r="22" spans="1:5" ht="15" hidden="1">
      <c r="A22" s="17" t="s">
        <v>379</v>
      </c>
      <c r="B22" s="6" t="s">
        <v>773</v>
      </c>
      <c r="C22" s="149"/>
      <c r="D22" s="149"/>
      <c r="E22" s="260"/>
    </row>
    <row r="23" spans="1:5" ht="15" hidden="1">
      <c r="A23" s="17" t="s">
        <v>374</v>
      </c>
      <c r="B23" s="6" t="s">
        <v>773</v>
      </c>
      <c r="C23" s="149"/>
      <c r="D23" s="149"/>
      <c r="E23" s="260"/>
    </row>
    <row r="24" spans="1:5" ht="15" hidden="1">
      <c r="A24" s="17" t="s">
        <v>375</v>
      </c>
      <c r="B24" s="6" t="s">
        <v>773</v>
      </c>
      <c r="C24" s="149"/>
      <c r="D24" s="149"/>
      <c r="E24" s="260"/>
    </row>
    <row r="25" spans="1:5" ht="15" hidden="1">
      <c r="A25" s="17" t="s">
        <v>376</v>
      </c>
      <c r="B25" s="6" t="s">
        <v>773</v>
      </c>
      <c r="C25" s="149"/>
      <c r="D25" s="149"/>
      <c r="E25" s="260"/>
    </row>
    <row r="26" spans="1:5" ht="15" hidden="1">
      <c r="A26" s="17" t="s">
        <v>377</v>
      </c>
      <c r="B26" s="6" t="s">
        <v>773</v>
      </c>
      <c r="C26" s="149"/>
      <c r="D26" s="149"/>
      <c r="E26" s="260"/>
    </row>
    <row r="27" spans="1:5" ht="25.5">
      <c r="A27" s="9" t="s">
        <v>263</v>
      </c>
      <c r="B27" s="10" t="s">
        <v>773</v>
      </c>
      <c r="C27" s="149"/>
      <c r="D27" s="149"/>
      <c r="E27" s="260"/>
    </row>
    <row r="28" spans="1:5" ht="15">
      <c r="A28" s="17" t="s">
        <v>373</v>
      </c>
      <c r="B28" s="6" t="s">
        <v>774</v>
      </c>
      <c r="C28" s="149"/>
      <c r="D28" s="149"/>
      <c r="E28" s="260"/>
    </row>
    <row r="29" spans="1:5" ht="15">
      <c r="A29" s="17" t="s">
        <v>382</v>
      </c>
      <c r="B29" s="6" t="s">
        <v>774</v>
      </c>
      <c r="C29" s="149"/>
      <c r="D29" s="149"/>
      <c r="E29" s="260">
        <v>6000</v>
      </c>
    </row>
    <row r="30" spans="1:5" ht="30">
      <c r="A30" s="17" t="s">
        <v>383</v>
      </c>
      <c r="B30" s="6" t="s">
        <v>774</v>
      </c>
      <c r="C30" s="149"/>
      <c r="D30" s="149"/>
      <c r="E30" s="260"/>
    </row>
    <row r="31" spans="1:5" ht="15">
      <c r="A31" s="17" t="s">
        <v>381</v>
      </c>
      <c r="B31" s="6" t="s">
        <v>774</v>
      </c>
      <c r="C31" s="149"/>
      <c r="D31" s="149"/>
      <c r="E31" s="260"/>
    </row>
    <row r="32" spans="1:5" ht="15">
      <c r="A32" s="17" t="s">
        <v>380</v>
      </c>
      <c r="B32" s="6" t="s">
        <v>774</v>
      </c>
      <c r="C32" s="149">
        <v>4040000</v>
      </c>
      <c r="D32" s="149">
        <v>4040000</v>
      </c>
      <c r="E32" s="260">
        <v>3720200</v>
      </c>
    </row>
    <row r="33" spans="1:5" ht="15">
      <c r="A33" s="17" t="s">
        <v>379</v>
      </c>
      <c r="B33" s="6" t="s">
        <v>774</v>
      </c>
      <c r="C33" s="149"/>
      <c r="D33" s="149">
        <v>1373067</v>
      </c>
      <c r="E33" s="260">
        <v>2675579</v>
      </c>
    </row>
    <row r="34" spans="1:5" ht="15">
      <c r="A34" s="17" t="s">
        <v>374</v>
      </c>
      <c r="B34" s="6" t="s">
        <v>774</v>
      </c>
      <c r="C34" s="149"/>
      <c r="D34" s="149"/>
      <c r="E34" s="260">
        <v>2249001</v>
      </c>
    </row>
    <row r="35" spans="1:5" ht="15">
      <c r="A35" s="17" t="s">
        <v>375</v>
      </c>
      <c r="B35" s="6" t="s">
        <v>774</v>
      </c>
      <c r="C35" s="149"/>
      <c r="D35" s="149"/>
      <c r="E35" s="260"/>
    </row>
    <row r="36" spans="1:5" ht="15">
      <c r="A36" s="17" t="s">
        <v>376</v>
      </c>
      <c r="B36" s="6" t="s">
        <v>774</v>
      </c>
      <c r="C36" s="149"/>
      <c r="D36" s="149"/>
      <c r="E36" s="260"/>
    </row>
    <row r="37" spans="1:5" ht="15">
      <c r="A37" s="17" t="s">
        <v>377</v>
      </c>
      <c r="B37" s="6" t="s">
        <v>774</v>
      </c>
      <c r="C37" s="149"/>
      <c r="D37" s="149"/>
      <c r="E37" s="260"/>
    </row>
    <row r="38" spans="1:5" ht="15">
      <c r="A38" s="9" t="s">
        <v>262</v>
      </c>
      <c r="B38" s="10" t="s">
        <v>774</v>
      </c>
      <c r="C38" s="150">
        <f>SUM(C28:C37)</f>
        <v>4040000</v>
      </c>
      <c r="D38" s="150">
        <f>SUM(D28:D37)</f>
        <v>5413067</v>
      </c>
      <c r="E38" s="206">
        <f>SUM(E28:E37)</f>
        <v>8650780</v>
      </c>
    </row>
    <row r="39" spans="1:5" ht="15" hidden="1">
      <c r="A39" s="17" t="s">
        <v>373</v>
      </c>
      <c r="B39" s="6" t="s">
        <v>780</v>
      </c>
      <c r="C39" s="149"/>
      <c r="D39" s="149"/>
      <c r="E39" s="260"/>
    </row>
    <row r="40" spans="1:5" ht="15" hidden="1">
      <c r="A40" s="17" t="s">
        <v>382</v>
      </c>
      <c r="B40" s="6" t="s">
        <v>780</v>
      </c>
      <c r="C40" s="149"/>
      <c r="D40" s="149"/>
      <c r="E40" s="260"/>
    </row>
    <row r="41" spans="1:5" ht="30" hidden="1">
      <c r="A41" s="17" t="s">
        <v>383</v>
      </c>
      <c r="B41" s="6" t="s">
        <v>780</v>
      </c>
      <c r="C41" s="149"/>
      <c r="D41" s="149"/>
      <c r="E41" s="260"/>
    </row>
    <row r="42" spans="1:5" ht="15" hidden="1">
      <c r="A42" s="17" t="s">
        <v>381</v>
      </c>
      <c r="B42" s="6" t="s">
        <v>780</v>
      </c>
      <c r="C42" s="149"/>
      <c r="D42" s="149"/>
      <c r="E42" s="260"/>
    </row>
    <row r="43" spans="1:5" ht="15" hidden="1">
      <c r="A43" s="17" t="s">
        <v>380</v>
      </c>
      <c r="B43" s="6" t="s">
        <v>780</v>
      </c>
      <c r="C43" s="149"/>
      <c r="D43" s="149"/>
      <c r="E43" s="260"/>
    </row>
    <row r="44" spans="1:5" ht="15" hidden="1">
      <c r="A44" s="17" t="s">
        <v>379</v>
      </c>
      <c r="B44" s="6" t="s">
        <v>780</v>
      </c>
      <c r="C44" s="149"/>
      <c r="D44" s="149"/>
      <c r="E44" s="260"/>
    </row>
    <row r="45" spans="1:5" ht="15" hidden="1">
      <c r="A45" s="17" t="s">
        <v>374</v>
      </c>
      <c r="B45" s="6" t="s">
        <v>780</v>
      </c>
      <c r="C45" s="149"/>
      <c r="D45" s="149"/>
      <c r="E45" s="260"/>
    </row>
    <row r="46" spans="1:5" ht="15" hidden="1">
      <c r="A46" s="17" t="s">
        <v>375</v>
      </c>
      <c r="B46" s="6" t="s">
        <v>780</v>
      </c>
      <c r="C46" s="149"/>
      <c r="D46" s="149"/>
      <c r="E46" s="260"/>
    </row>
    <row r="47" spans="1:5" ht="15" hidden="1">
      <c r="A47" s="17" t="s">
        <v>376</v>
      </c>
      <c r="B47" s="6" t="s">
        <v>780</v>
      </c>
      <c r="C47" s="149"/>
      <c r="D47" s="149"/>
      <c r="E47" s="260"/>
    </row>
    <row r="48" spans="1:5" ht="15" hidden="1">
      <c r="A48" s="17" t="s">
        <v>377</v>
      </c>
      <c r="B48" s="6" t="s">
        <v>780</v>
      </c>
      <c r="C48" s="149"/>
      <c r="D48" s="149"/>
      <c r="E48" s="260"/>
    </row>
    <row r="49" spans="1:5" ht="25.5">
      <c r="A49" s="9" t="s">
        <v>260</v>
      </c>
      <c r="B49" s="10" t="s">
        <v>780</v>
      </c>
      <c r="C49" s="149"/>
      <c r="D49" s="149"/>
      <c r="E49" s="260"/>
    </row>
    <row r="50" spans="1:5" ht="15" hidden="1">
      <c r="A50" s="17" t="s">
        <v>378</v>
      </c>
      <c r="B50" s="6" t="s">
        <v>781</v>
      </c>
      <c r="C50" s="149"/>
      <c r="D50" s="149"/>
      <c r="E50" s="260"/>
    </row>
    <row r="51" spans="1:5" ht="15" hidden="1">
      <c r="A51" s="17" t="s">
        <v>382</v>
      </c>
      <c r="B51" s="6" t="s">
        <v>781</v>
      </c>
      <c r="C51" s="149"/>
      <c r="D51" s="149"/>
      <c r="E51" s="260"/>
    </row>
    <row r="52" spans="1:5" ht="30" hidden="1">
      <c r="A52" s="17" t="s">
        <v>383</v>
      </c>
      <c r="B52" s="6" t="s">
        <v>781</v>
      </c>
      <c r="C52" s="149"/>
      <c r="D52" s="149"/>
      <c r="E52" s="260"/>
    </row>
    <row r="53" spans="1:5" ht="15" hidden="1">
      <c r="A53" s="17" t="s">
        <v>381</v>
      </c>
      <c r="B53" s="6" t="s">
        <v>781</v>
      </c>
      <c r="C53" s="149"/>
      <c r="D53" s="149"/>
      <c r="E53" s="260"/>
    </row>
    <row r="54" spans="1:5" ht="15" hidden="1">
      <c r="A54" s="17" t="s">
        <v>380</v>
      </c>
      <c r="B54" s="6" t="s">
        <v>781</v>
      </c>
      <c r="C54" s="149"/>
      <c r="D54" s="149"/>
      <c r="E54" s="260"/>
    </row>
    <row r="55" spans="1:5" ht="15" hidden="1">
      <c r="A55" s="17" t="s">
        <v>379</v>
      </c>
      <c r="B55" s="6" t="s">
        <v>781</v>
      </c>
      <c r="C55" s="149"/>
      <c r="D55" s="149"/>
      <c r="E55" s="260"/>
    </row>
    <row r="56" spans="1:5" ht="15" hidden="1">
      <c r="A56" s="17" t="s">
        <v>374</v>
      </c>
      <c r="B56" s="6" t="s">
        <v>781</v>
      </c>
      <c r="C56" s="149"/>
      <c r="D56" s="149"/>
      <c r="E56" s="260"/>
    </row>
    <row r="57" spans="1:5" ht="15" hidden="1">
      <c r="A57" s="17" t="s">
        <v>375</v>
      </c>
      <c r="B57" s="6" t="s">
        <v>781</v>
      </c>
      <c r="C57" s="149"/>
      <c r="D57" s="149"/>
      <c r="E57" s="260"/>
    </row>
    <row r="58" spans="1:5" ht="15" hidden="1">
      <c r="A58" s="17" t="s">
        <v>376</v>
      </c>
      <c r="B58" s="6" t="s">
        <v>781</v>
      </c>
      <c r="C58" s="149"/>
      <c r="D58" s="149"/>
      <c r="E58" s="260"/>
    </row>
    <row r="59" spans="1:5" ht="15" hidden="1">
      <c r="A59" s="17" t="s">
        <v>377</v>
      </c>
      <c r="B59" s="6" t="s">
        <v>781</v>
      </c>
      <c r="C59" s="149"/>
      <c r="D59" s="149"/>
      <c r="E59" s="260"/>
    </row>
    <row r="60" spans="1:5" ht="25.5">
      <c r="A60" s="9" t="s">
        <v>264</v>
      </c>
      <c r="B60" s="10" t="s">
        <v>781</v>
      </c>
      <c r="C60" s="149"/>
      <c r="D60" s="149"/>
      <c r="E60" s="260"/>
    </row>
    <row r="61" spans="1:5" ht="15" hidden="1">
      <c r="A61" s="17" t="s">
        <v>373</v>
      </c>
      <c r="B61" s="6" t="s">
        <v>782</v>
      </c>
      <c r="C61" s="149"/>
      <c r="D61" s="149"/>
      <c r="E61" s="260"/>
    </row>
    <row r="62" spans="1:5" ht="15" hidden="1">
      <c r="A62" s="17" t="s">
        <v>382</v>
      </c>
      <c r="B62" s="6" t="s">
        <v>782</v>
      </c>
      <c r="C62" s="149"/>
      <c r="D62" s="149"/>
      <c r="E62" s="260"/>
    </row>
    <row r="63" spans="1:5" ht="30" hidden="1">
      <c r="A63" s="17" t="s">
        <v>383</v>
      </c>
      <c r="B63" s="6" t="s">
        <v>782</v>
      </c>
      <c r="C63" s="149"/>
      <c r="D63" s="149"/>
      <c r="E63" s="260"/>
    </row>
    <row r="64" spans="1:5" ht="15" hidden="1">
      <c r="A64" s="17" t="s">
        <v>381</v>
      </c>
      <c r="B64" s="6" t="s">
        <v>782</v>
      </c>
      <c r="C64" s="149"/>
      <c r="D64" s="149"/>
      <c r="E64" s="260"/>
    </row>
    <row r="65" spans="1:5" ht="15" hidden="1">
      <c r="A65" s="17" t="s">
        <v>380</v>
      </c>
      <c r="B65" s="6" t="s">
        <v>782</v>
      </c>
      <c r="C65" s="149"/>
      <c r="D65" s="149"/>
      <c r="E65" s="260"/>
    </row>
    <row r="66" spans="1:5" ht="15" hidden="1">
      <c r="A66" s="17" t="s">
        <v>379</v>
      </c>
      <c r="B66" s="6" t="s">
        <v>782</v>
      </c>
      <c r="C66" s="149"/>
      <c r="D66" s="149"/>
      <c r="E66" s="260"/>
    </row>
    <row r="67" spans="1:5" ht="15" hidden="1">
      <c r="A67" s="17" t="s">
        <v>374</v>
      </c>
      <c r="B67" s="6" t="s">
        <v>782</v>
      </c>
      <c r="C67" s="149"/>
      <c r="D67" s="149"/>
      <c r="E67" s="260"/>
    </row>
    <row r="68" spans="1:5" ht="15" hidden="1">
      <c r="A68" s="17" t="s">
        <v>375</v>
      </c>
      <c r="B68" s="6" t="s">
        <v>782</v>
      </c>
      <c r="C68" s="149"/>
      <c r="D68" s="149"/>
      <c r="E68" s="260"/>
    </row>
    <row r="69" spans="1:5" ht="15" hidden="1">
      <c r="A69" s="17" t="s">
        <v>376</v>
      </c>
      <c r="B69" s="6" t="s">
        <v>782</v>
      </c>
      <c r="C69" s="149"/>
      <c r="D69" s="149"/>
      <c r="E69" s="260"/>
    </row>
    <row r="70" spans="1:5" ht="15" hidden="1">
      <c r="A70" s="17" t="s">
        <v>377</v>
      </c>
      <c r="B70" s="6" t="s">
        <v>782</v>
      </c>
      <c r="C70" s="149"/>
      <c r="D70" s="149"/>
      <c r="E70" s="260"/>
    </row>
    <row r="71" spans="1:5" ht="15">
      <c r="A71" s="9" t="s">
        <v>209</v>
      </c>
      <c r="B71" s="10" t="s">
        <v>782</v>
      </c>
      <c r="C71" s="150"/>
      <c r="D71" s="150"/>
      <c r="E71" s="206"/>
    </row>
    <row r="72" spans="1:5" ht="15" hidden="1">
      <c r="A72" s="17" t="s">
        <v>384</v>
      </c>
      <c r="B72" s="5" t="s">
        <v>20</v>
      </c>
      <c r="C72" s="149"/>
      <c r="D72" s="149"/>
      <c r="E72" s="260"/>
    </row>
    <row r="73" spans="1:5" ht="15" hidden="1">
      <c r="A73" s="17" t="s">
        <v>385</v>
      </c>
      <c r="B73" s="5" t="s">
        <v>20</v>
      </c>
      <c r="C73" s="149"/>
      <c r="D73" s="149"/>
      <c r="E73" s="260"/>
    </row>
    <row r="74" spans="1:5" ht="15" hidden="1">
      <c r="A74" s="17" t="s">
        <v>393</v>
      </c>
      <c r="B74" s="5" t="s">
        <v>20</v>
      </c>
      <c r="C74" s="149"/>
      <c r="D74" s="149"/>
      <c r="E74" s="260"/>
    </row>
    <row r="75" spans="1:5" ht="15" hidden="1">
      <c r="A75" s="5" t="s">
        <v>392</v>
      </c>
      <c r="B75" s="5" t="s">
        <v>20</v>
      </c>
      <c r="C75" s="149"/>
      <c r="D75" s="149"/>
      <c r="E75" s="260"/>
    </row>
    <row r="76" spans="1:5" ht="15" hidden="1">
      <c r="A76" s="5" t="s">
        <v>391</v>
      </c>
      <c r="B76" s="5" t="s">
        <v>20</v>
      </c>
      <c r="C76" s="149"/>
      <c r="D76" s="149"/>
      <c r="E76" s="260"/>
    </row>
    <row r="77" spans="1:5" ht="15" hidden="1">
      <c r="A77" s="5" t="s">
        <v>390</v>
      </c>
      <c r="B77" s="5" t="s">
        <v>20</v>
      </c>
      <c r="C77" s="149"/>
      <c r="D77" s="149"/>
      <c r="E77" s="260"/>
    </row>
    <row r="78" spans="1:5" ht="15" hidden="1">
      <c r="A78" s="17" t="s">
        <v>389</v>
      </c>
      <c r="B78" s="5" t="s">
        <v>20</v>
      </c>
      <c r="C78" s="149"/>
      <c r="D78" s="149"/>
      <c r="E78" s="260"/>
    </row>
    <row r="79" spans="1:5" ht="15" hidden="1">
      <c r="A79" s="17" t="s">
        <v>394</v>
      </c>
      <c r="B79" s="5" t="s">
        <v>20</v>
      </c>
      <c r="C79" s="149"/>
      <c r="D79" s="149"/>
      <c r="E79" s="260"/>
    </row>
    <row r="80" spans="1:5" ht="15" hidden="1">
      <c r="A80" s="17" t="s">
        <v>386</v>
      </c>
      <c r="B80" s="5" t="s">
        <v>20</v>
      </c>
      <c r="C80" s="149"/>
      <c r="D80" s="149"/>
      <c r="E80" s="260"/>
    </row>
    <row r="81" spans="1:5" ht="15" hidden="1">
      <c r="A81" s="17" t="s">
        <v>387</v>
      </c>
      <c r="B81" s="5" t="s">
        <v>20</v>
      </c>
      <c r="C81" s="149"/>
      <c r="D81" s="149"/>
      <c r="E81" s="260"/>
    </row>
    <row r="82" spans="1:5" ht="25.5">
      <c r="A82" s="9" t="s">
        <v>297</v>
      </c>
      <c r="B82" s="10" t="s">
        <v>20</v>
      </c>
      <c r="C82" s="149"/>
      <c r="D82" s="149"/>
      <c r="E82" s="260"/>
    </row>
    <row r="83" spans="1:5" ht="15" hidden="1">
      <c r="A83" s="17" t="s">
        <v>384</v>
      </c>
      <c r="B83" s="5" t="s">
        <v>21</v>
      </c>
      <c r="C83" s="149"/>
      <c r="D83" s="149"/>
      <c r="E83" s="260"/>
    </row>
    <row r="84" spans="1:5" ht="15" hidden="1">
      <c r="A84" s="17" t="s">
        <v>385</v>
      </c>
      <c r="B84" s="5" t="s">
        <v>21</v>
      </c>
      <c r="C84" s="149"/>
      <c r="D84" s="149"/>
      <c r="E84" s="260"/>
    </row>
    <row r="85" spans="1:5" ht="15" hidden="1">
      <c r="A85" s="17" t="s">
        <v>393</v>
      </c>
      <c r="B85" s="5" t="s">
        <v>21</v>
      </c>
      <c r="C85" s="149"/>
      <c r="D85" s="149"/>
      <c r="E85" s="260"/>
    </row>
    <row r="86" spans="1:5" ht="15" hidden="1">
      <c r="A86" s="5" t="s">
        <v>392</v>
      </c>
      <c r="B86" s="5" t="s">
        <v>21</v>
      </c>
      <c r="C86" s="149"/>
      <c r="D86" s="149"/>
      <c r="E86" s="260"/>
    </row>
    <row r="87" spans="1:5" ht="15" hidden="1">
      <c r="A87" s="5" t="s">
        <v>391</v>
      </c>
      <c r="B87" s="5" t="s">
        <v>21</v>
      </c>
      <c r="C87" s="149"/>
      <c r="D87" s="149"/>
      <c r="E87" s="260"/>
    </row>
    <row r="88" spans="1:5" ht="15" hidden="1">
      <c r="A88" s="5" t="s">
        <v>390</v>
      </c>
      <c r="B88" s="5" t="s">
        <v>21</v>
      </c>
      <c r="C88" s="149"/>
      <c r="D88" s="149"/>
      <c r="E88" s="260"/>
    </row>
    <row r="89" spans="1:5" ht="15" hidden="1">
      <c r="A89" s="17" t="s">
        <v>389</v>
      </c>
      <c r="B89" s="5" t="s">
        <v>21</v>
      </c>
      <c r="C89" s="149"/>
      <c r="D89" s="149"/>
      <c r="E89" s="260"/>
    </row>
    <row r="90" spans="1:5" ht="15" hidden="1">
      <c r="A90" s="17" t="s">
        <v>388</v>
      </c>
      <c r="B90" s="5" t="s">
        <v>21</v>
      </c>
      <c r="C90" s="149"/>
      <c r="D90" s="149"/>
      <c r="E90" s="260"/>
    </row>
    <row r="91" spans="1:5" ht="15" hidden="1">
      <c r="A91" s="17" t="s">
        <v>386</v>
      </c>
      <c r="B91" s="5" t="s">
        <v>21</v>
      </c>
      <c r="C91" s="149"/>
      <c r="D91" s="149"/>
      <c r="E91" s="260"/>
    </row>
    <row r="92" spans="1:5" ht="15" hidden="1">
      <c r="A92" s="17" t="s">
        <v>387</v>
      </c>
      <c r="B92" s="5" t="s">
        <v>21</v>
      </c>
      <c r="C92" s="149"/>
      <c r="D92" s="149"/>
      <c r="E92" s="260"/>
    </row>
    <row r="93" spans="1:5" ht="15">
      <c r="A93" s="20" t="s">
        <v>298</v>
      </c>
      <c r="B93" s="10" t="s">
        <v>21</v>
      </c>
      <c r="C93" s="149"/>
      <c r="D93" s="149"/>
      <c r="E93" s="260"/>
    </row>
    <row r="94" spans="1:5" ht="15" hidden="1">
      <c r="A94" s="17" t="s">
        <v>384</v>
      </c>
      <c r="B94" s="5" t="s">
        <v>25</v>
      </c>
      <c r="C94" s="149"/>
      <c r="D94" s="149"/>
      <c r="E94" s="260"/>
    </row>
    <row r="95" spans="1:5" ht="15" hidden="1">
      <c r="A95" s="17" t="s">
        <v>385</v>
      </c>
      <c r="B95" s="5" t="s">
        <v>25</v>
      </c>
      <c r="C95" s="149"/>
      <c r="D95" s="149"/>
      <c r="E95" s="260"/>
    </row>
    <row r="96" spans="1:5" ht="15" hidden="1">
      <c r="A96" s="17" t="s">
        <v>393</v>
      </c>
      <c r="B96" s="5" t="s">
        <v>25</v>
      </c>
      <c r="C96" s="149"/>
      <c r="D96" s="149"/>
      <c r="E96" s="260"/>
    </row>
    <row r="97" spans="1:5" ht="15" hidden="1">
      <c r="A97" s="5" t="s">
        <v>392</v>
      </c>
      <c r="B97" s="5" t="s">
        <v>25</v>
      </c>
      <c r="C97" s="149"/>
      <c r="D97" s="149"/>
      <c r="E97" s="260"/>
    </row>
    <row r="98" spans="1:5" ht="15" hidden="1">
      <c r="A98" s="5" t="s">
        <v>391</v>
      </c>
      <c r="B98" s="5" t="s">
        <v>25</v>
      </c>
      <c r="C98" s="149"/>
      <c r="D98" s="149"/>
      <c r="E98" s="260"/>
    </row>
    <row r="99" spans="1:5" ht="15" hidden="1">
      <c r="A99" s="5" t="s">
        <v>390</v>
      </c>
      <c r="B99" s="5" t="s">
        <v>25</v>
      </c>
      <c r="C99" s="149"/>
      <c r="D99" s="149"/>
      <c r="E99" s="260"/>
    </row>
    <row r="100" spans="1:5" ht="15" hidden="1">
      <c r="A100" s="17" t="s">
        <v>389</v>
      </c>
      <c r="B100" s="5" t="s">
        <v>25</v>
      </c>
      <c r="C100" s="149"/>
      <c r="D100" s="149"/>
      <c r="E100" s="260"/>
    </row>
    <row r="101" spans="1:5" ht="15" hidden="1">
      <c r="A101" s="17" t="s">
        <v>394</v>
      </c>
      <c r="B101" s="5" t="s">
        <v>25</v>
      </c>
      <c r="C101" s="149"/>
      <c r="D101" s="149"/>
      <c r="E101" s="260"/>
    </row>
    <row r="102" spans="1:5" ht="15" hidden="1">
      <c r="A102" s="17" t="s">
        <v>386</v>
      </c>
      <c r="B102" s="5" t="s">
        <v>25</v>
      </c>
      <c r="C102" s="149"/>
      <c r="D102" s="149"/>
      <c r="E102" s="260"/>
    </row>
    <row r="103" spans="1:5" ht="15" hidden="1">
      <c r="A103" s="17" t="s">
        <v>387</v>
      </c>
      <c r="B103" s="5" t="s">
        <v>25</v>
      </c>
      <c r="C103" s="149"/>
      <c r="D103" s="149"/>
      <c r="E103" s="260"/>
    </row>
    <row r="104" spans="1:5" ht="25.5">
      <c r="A104" s="9" t="s">
        <v>299</v>
      </c>
      <c r="B104" s="10" t="s">
        <v>25</v>
      </c>
      <c r="C104" s="149"/>
      <c r="D104" s="149"/>
      <c r="E104" s="260"/>
    </row>
    <row r="105" spans="1:5" ht="15" hidden="1">
      <c r="A105" s="17" t="s">
        <v>384</v>
      </c>
      <c r="B105" s="5" t="s">
        <v>26</v>
      </c>
      <c r="C105" s="149"/>
      <c r="D105" s="149"/>
      <c r="E105" s="260"/>
    </row>
    <row r="106" spans="1:5" ht="15" hidden="1">
      <c r="A106" s="17" t="s">
        <v>385</v>
      </c>
      <c r="B106" s="5" t="s">
        <v>26</v>
      </c>
      <c r="C106" s="149"/>
      <c r="D106" s="149"/>
      <c r="E106" s="260"/>
    </row>
    <row r="107" spans="1:5" ht="15" hidden="1">
      <c r="A107" s="17" t="s">
        <v>393</v>
      </c>
      <c r="B107" s="5" t="s">
        <v>26</v>
      </c>
      <c r="C107" s="149"/>
      <c r="D107" s="149"/>
      <c r="E107" s="260"/>
    </row>
    <row r="108" spans="1:5" ht="15" hidden="1">
      <c r="A108" s="5" t="s">
        <v>392</v>
      </c>
      <c r="B108" s="5" t="s">
        <v>26</v>
      </c>
      <c r="C108" s="149"/>
      <c r="D108" s="149"/>
      <c r="E108" s="260"/>
    </row>
    <row r="109" spans="1:5" ht="15" hidden="1">
      <c r="A109" s="5" t="s">
        <v>391</v>
      </c>
      <c r="B109" s="5" t="s">
        <v>26</v>
      </c>
      <c r="C109" s="149"/>
      <c r="D109" s="149"/>
      <c r="E109" s="260"/>
    </row>
    <row r="110" spans="1:5" ht="15" hidden="1">
      <c r="A110" s="5" t="s">
        <v>390</v>
      </c>
      <c r="B110" s="5" t="s">
        <v>26</v>
      </c>
      <c r="C110" s="149"/>
      <c r="D110" s="149"/>
      <c r="E110" s="260"/>
    </row>
    <row r="111" spans="1:5" ht="15" hidden="1">
      <c r="A111" s="17" t="s">
        <v>389</v>
      </c>
      <c r="B111" s="5" t="s">
        <v>26</v>
      </c>
      <c r="C111" s="149"/>
      <c r="D111" s="149"/>
      <c r="E111" s="260"/>
    </row>
    <row r="112" spans="1:5" ht="15" hidden="1">
      <c r="A112" s="17" t="s">
        <v>388</v>
      </c>
      <c r="B112" s="5" t="s">
        <v>26</v>
      </c>
      <c r="C112" s="149"/>
      <c r="D112" s="149"/>
      <c r="E112" s="260"/>
    </row>
    <row r="113" spans="1:5" ht="15" hidden="1">
      <c r="A113" s="17" t="s">
        <v>386</v>
      </c>
      <c r="B113" s="5" t="s">
        <v>26</v>
      </c>
      <c r="C113" s="149"/>
      <c r="D113" s="149"/>
      <c r="E113" s="260"/>
    </row>
    <row r="114" spans="1:5" ht="15" hidden="1">
      <c r="A114" s="17" t="s">
        <v>387</v>
      </c>
      <c r="B114" s="5" t="s">
        <v>26</v>
      </c>
      <c r="C114" s="149"/>
      <c r="D114" s="149"/>
      <c r="E114" s="260"/>
    </row>
    <row r="115" spans="1:5" ht="15">
      <c r="A115" s="20" t="s">
        <v>300</v>
      </c>
      <c r="B115" s="10" t="s">
        <v>26</v>
      </c>
      <c r="C115" s="149"/>
      <c r="D115" s="149"/>
      <c r="E115" s="26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1.140625" style="0" customWidth="1"/>
    <col min="2" max="2" width="7.421875" style="0" customWidth="1"/>
    <col min="3" max="3" width="14.421875" style="0" customWidth="1"/>
    <col min="4" max="4" width="13.140625" style="0" customWidth="1"/>
    <col min="5" max="5" width="12.00390625" style="0" customWidth="1"/>
    <col min="6" max="6" width="14.57421875" style="0" bestFit="1" customWidth="1"/>
  </cols>
  <sheetData>
    <row r="1" spans="1:5" ht="16.5" customHeight="1">
      <c r="A1" s="451" t="s">
        <v>874</v>
      </c>
      <c r="B1" s="451"/>
      <c r="C1" s="451"/>
      <c r="D1" s="451"/>
      <c r="E1" s="451"/>
    </row>
    <row r="2" spans="1:4" ht="18" customHeight="1">
      <c r="A2" s="441" t="s">
        <v>114</v>
      </c>
      <c r="B2" s="441"/>
      <c r="C2" s="441"/>
      <c r="D2" s="441"/>
    </row>
    <row r="3" spans="1:4" ht="18" customHeight="1">
      <c r="A3" s="457" t="s">
        <v>328</v>
      </c>
      <c r="B3" s="457"/>
      <c r="C3" s="457"/>
      <c r="D3" s="457"/>
    </row>
    <row r="4" spans="1:5" ht="24.75" customHeight="1">
      <c r="A4" s="54" t="s">
        <v>406</v>
      </c>
      <c r="B4" s="3" t="s">
        <v>565</v>
      </c>
      <c r="C4" s="311" t="s">
        <v>450</v>
      </c>
      <c r="D4" s="273" t="s">
        <v>1074</v>
      </c>
      <c r="E4" s="273" t="s">
        <v>1088</v>
      </c>
    </row>
    <row r="5" spans="1:5" ht="15">
      <c r="A5" s="5" t="s">
        <v>267</v>
      </c>
      <c r="B5" s="5" t="s">
        <v>792</v>
      </c>
      <c r="C5" s="149">
        <v>2900000</v>
      </c>
      <c r="D5" s="260">
        <v>2900000</v>
      </c>
      <c r="E5" s="260">
        <v>3054020</v>
      </c>
    </row>
    <row r="6" spans="1:5" ht="15">
      <c r="A6" s="5" t="s">
        <v>268</v>
      </c>
      <c r="B6" s="5" t="s">
        <v>792</v>
      </c>
      <c r="C6" s="149"/>
      <c r="D6" s="260"/>
      <c r="E6" s="260"/>
    </row>
    <row r="7" spans="1:5" ht="15">
      <c r="A7" s="5" t="s">
        <v>269</v>
      </c>
      <c r="B7" s="5" t="s">
        <v>792</v>
      </c>
      <c r="C7" s="149"/>
      <c r="D7" s="260"/>
      <c r="E7" s="260"/>
    </row>
    <row r="8" spans="1:5" ht="15">
      <c r="A8" s="5" t="s">
        <v>270</v>
      </c>
      <c r="B8" s="5" t="s">
        <v>792</v>
      </c>
      <c r="C8" s="149"/>
      <c r="D8" s="260"/>
      <c r="E8" s="260"/>
    </row>
    <row r="9" spans="1:5" ht="15">
      <c r="A9" s="9" t="s">
        <v>214</v>
      </c>
      <c r="B9" s="10" t="s">
        <v>792</v>
      </c>
      <c r="C9" s="156">
        <f>SUM(C5:C8)</f>
        <v>2900000</v>
      </c>
      <c r="D9" s="206">
        <f>SUM(D5:D8)</f>
        <v>2900000</v>
      </c>
      <c r="E9" s="206">
        <f>SUM(E5:E8)</f>
        <v>3054020</v>
      </c>
    </row>
    <row r="10" spans="1:5" ht="15">
      <c r="A10" s="5" t="s">
        <v>215</v>
      </c>
      <c r="B10" s="6" t="s">
        <v>793</v>
      </c>
      <c r="C10" s="149">
        <v>230000000</v>
      </c>
      <c r="D10" s="260">
        <v>230000000</v>
      </c>
      <c r="E10" s="260">
        <v>277638815</v>
      </c>
    </row>
    <row r="11" spans="1:5" ht="27">
      <c r="A11" s="69" t="s">
        <v>794</v>
      </c>
      <c r="B11" s="69" t="s">
        <v>793</v>
      </c>
      <c r="C11" s="149">
        <v>230000000</v>
      </c>
      <c r="D11" s="260">
        <v>230000000</v>
      </c>
      <c r="E11" s="260">
        <v>277638815</v>
      </c>
    </row>
    <row r="12" spans="1:5" ht="27">
      <c r="A12" s="69" t="s">
        <v>795</v>
      </c>
      <c r="B12" s="69" t="s">
        <v>793</v>
      </c>
      <c r="C12" s="149"/>
      <c r="D12" s="260"/>
      <c r="E12" s="260"/>
    </row>
    <row r="13" spans="1:5" ht="15">
      <c r="A13" s="5" t="s">
        <v>217</v>
      </c>
      <c r="B13" s="6" t="s">
        <v>799</v>
      </c>
      <c r="C13" s="149">
        <v>6300000</v>
      </c>
      <c r="D13" s="260">
        <v>6300000</v>
      </c>
      <c r="E13" s="260">
        <v>6574185</v>
      </c>
    </row>
    <row r="14" spans="1:5" ht="27">
      <c r="A14" s="69" t="s">
        <v>801</v>
      </c>
      <c r="B14" s="69" t="s">
        <v>799</v>
      </c>
      <c r="C14" s="149"/>
      <c r="D14" s="260"/>
      <c r="E14" s="260"/>
    </row>
    <row r="15" spans="1:5" ht="27">
      <c r="A15" s="69" t="s">
        <v>802</v>
      </c>
      <c r="B15" s="69" t="s">
        <v>799</v>
      </c>
      <c r="C15" s="149">
        <v>6300000</v>
      </c>
      <c r="D15" s="260">
        <v>6300000</v>
      </c>
      <c r="E15" s="260">
        <v>6574185</v>
      </c>
    </row>
    <row r="16" spans="1:5" ht="15">
      <c r="A16" s="69" t="s">
        <v>803</v>
      </c>
      <c r="B16" s="69" t="s">
        <v>799</v>
      </c>
      <c r="C16" s="149"/>
      <c r="D16" s="260"/>
      <c r="E16" s="260"/>
    </row>
    <row r="17" spans="1:5" ht="15">
      <c r="A17" s="69" t="s">
        <v>804</v>
      </c>
      <c r="B17" s="69" t="s">
        <v>799</v>
      </c>
      <c r="C17" s="149"/>
      <c r="D17" s="260"/>
      <c r="E17" s="260"/>
    </row>
    <row r="18" spans="1:5" ht="15">
      <c r="A18" s="5" t="s">
        <v>275</v>
      </c>
      <c r="B18" s="6" t="s">
        <v>805</v>
      </c>
      <c r="C18" s="149">
        <v>150000</v>
      </c>
      <c r="D18" s="260">
        <v>150000</v>
      </c>
      <c r="E18" s="260"/>
    </row>
    <row r="19" spans="1:5" ht="15">
      <c r="A19" s="69" t="s">
        <v>813</v>
      </c>
      <c r="B19" s="69" t="s">
        <v>805</v>
      </c>
      <c r="C19" s="149"/>
      <c r="D19" s="260"/>
      <c r="E19" s="260"/>
    </row>
    <row r="20" spans="1:5" ht="15">
      <c r="A20" s="69" t="s">
        <v>814</v>
      </c>
      <c r="B20" s="69" t="s">
        <v>805</v>
      </c>
      <c r="C20" s="149">
        <v>150000</v>
      </c>
      <c r="D20" s="260">
        <v>150000</v>
      </c>
      <c r="E20" s="260"/>
    </row>
    <row r="21" spans="1:6" ht="15">
      <c r="A21" s="9" t="s">
        <v>247</v>
      </c>
      <c r="B21" s="10" t="s">
        <v>821</v>
      </c>
      <c r="C21" s="150">
        <f>SUM(C10+C13+C18)</f>
        <v>236450000</v>
      </c>
      <c r="D21" s="206">
        <f>SUM(D10+D13+D18)</f>
        <v>236450000</v>
      </c>
      <c r="E21" s="206">
        <f>SUM(E10+E13+E18)</f>
        <v>284213000</v>
      </c>
      <c r="F21" s="152"/>
    </row>
    <row r="22" spans="1:5" ht="15">
      <c r="A22" s="5" t="s">
        <v>276</v>
      </c>
      <c r="B22" s="5" t="s">
        <v>822</v>
      </c>
      <c r="C22" s="149"/>
      <c r="D22" s="260"/>
      <c r="E22" s="260"/>
    </row>
    <row r="23" spans="1:5" ht="15">
      <c r="A23" s="5" t="s">
        <v>278</v>
      </c>
      <c r="B23" s="5" t="s">
        <v>822</v>
      </c>
      <c r="C23" s="149"/>
      <c r="D23" s="260"/>
      <c r="E23" s="260">
        <v>55000</v>
      </c>
    </row>
    <row r="24" spans="1:5" ht="15">
      <c r="A24" s="5" t="s">
        <v>279</v>
      </c>
      <c r="B24" s="5" t="s">
        <v>822</v>
      </c>
      <c r="C24" s="149"/>
      <c r="D24" s="260"/>
      <c r="E24" s="260"/>
    </row>
    <row r="25" spans="1:5" ht="15">
      <c r="A25" s="5" t="s">
        <v>280</v>
      </c>
      <c r="B25" s="5" t="s">
        <v>822</v>
      </c>
      <c r="C25" s="149"/>
      <c r="D25" s="260"/>
      <c r="E25" s="260"/>
    </row>
    <row r="26" spans="1:5" ht="15">
      <c r="A26" s="5" t="s">
        <v>282</v>
      </c>
      <c r="B26" s="5" t="s">
        <v>822</v>
      </c>
      <c r="C26" s="149"/>
      <c r="D26" s="260"/>
      <c r="E26" s="260"/>
    </row>
    <row r="27" spans="1:5" ht="15">
      <c r="A27" s="5" t="s">
        <v>283</v>
      </c>
      <c r="B27" s="5" t="s">
        <v>822</v>
      </c>
      <c r="C27" s="149"/>
      <c r="D27" s="260"/>
      <c r="E27" s="260"/>
    </row>
    <row r="28" spans="1:5" ht="15">
      <c r="A28" s="5" t="s">
        <v>284</v>
      </c>
      <c r="B28" s="5" t="s">
        <v>822</v>
      </c>
      <c r="C28" s="149"/>
      <c r="D28" s="260"/>
      <c r="E28" s="260"/>
    </row>
    <row r="29" spans="1:5" ht="15">
      <c r="A29" s="5" t="s">
        <v>285</v>
      </c>
      <c r="B29" s="5" t="s">
        <v>822</v>
      </c>
      <c r="C29" s="149"/>
      <c r="D29" s="260"/>
      <c r="E29" s="260"/>
    </row>
    <row r="30" spans="1:5" ht="60">
      <c r="A30" s="5" t="s">
        <v>286</v>
      </c>
      <c r="B30" s="5" t="s">
        <v>822</v>
      </c>
      <c r="C30" s="149"/>
      <c r="D30" s="260"/>
      <c r="E30" s="260">
        <v>293597</v>
      </c>
    </row>
    <row r="31" spans="1:5" ht="15">
      <c r="A31" s="5" t="s">
        <v>287</v>
      </c>
      <c r="B31" s="5" t="s">
        <v>822</v>
      </c>
      <c r="C31" s="149"/>
      <c r="D31" s="260"/>
      <c r="E31" s="260"/>
    </row>
    <row r="32" spans="1:5" ht="15">
      <c r="A32" s="9" t="s">
        <v>219</v>
      </c>
      <c r="B32" s="10" t="s">
        <v>822</v>
      </c>
      <c r="C32" s="156">
        <v>0</v>
      </c>
      <c r="D32" s="206">
        <v>0</v>
      </c>
      <c r="E32" s="206">
        <f>SUM(E22:E31)</f>
        <v>348597</v>
      </c>
    </row>
  </sheetData>
  <sheetProtection/>
  <mergeCells count="3">
    <mergeCell ref="A2:D2"/>
    <mergeCell ref="A3:D3"/>
    <mergeCell ref="A1:E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6"/>
  <sheetViews>
    <sheetView zoomScalePageLayoutView="0" workbookViewId="0" topLeftCell="F1">
      <selection activeCell="G128" sqref="G128:H128"/>
    </sheetView>
  </sheetViews>
  <sheetFormatPr defaultColWidth="9.140625" defaultRowHeight="15"/>
  <cols>
    <col min="1" max="1" width="91.140625" style="0" customWidth="1"/>
    <col min="3" max="3" width="15.57421875" style="0" bestFit="1" customWidth="1"/>
    <col min="4" max="4" width="15.00390625" style="0" customWidth="1"/>
    <col min="5" max="5" width="15.421875" style="0" customWidth="1"/>
    <col min="6" max="6" width="14.28125" style="0" customWidth="1"/>
    <col min="7" max="7" width="16.00390625" style="0" customWidth="1"/>
    <col min="8" max="8" width="15.28125" style="0" customWidth="1"/>
    <col min="9" max="9" width="14.57421875" style="0" customWidth="1"/>
    <col min="10" max="10" width="15.28125" style="0" bestFit="1" customWidth="1"/>
    <col min="11" max="11" width="16.140625" style="0" bestFit="1" customWidth="1"/>
    <col min="12" max="12" width="14.00390625" style="0" customWidth="1"/>
    <col min="13" max="13" width="14.421875" style="0" bestFit="1" customWidth="1"/>
    <col min="14" max="14" width="14.8515625" style="0" bestFit="1" customWidth="1"/>
    <col min="15" max="15" width="19.28125" style="0" customWidth="1"/>
    <col min="16" max="16" width="19.28125" style="0" bestFit="1" customWidth="1"/>
  </cols>
  <sheetData>
    <row r="1" spans="1:15" ht="28.5" customHeight="1">
      <c r="A1" s="453" t="s">
        <v>1084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26.25" customHeight="1">
      <c r="A2" s="441" t="s">
        <v>1050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20.25" customHeight="1">
      <c r="A3" s="440" t="s">
        <v>329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ht="15.75" customHeight="1">
      <c r="A4" s="145" t="s">
        <v>1054</v>
      </c>
    </row>
    <row r="5" spans="1:17" ht="25.5">
      <c r="A5" s="2" t="s">
        <v>564</v>
      </c>
      <c r="B5" s="3" t="s">
        <v>565</v>
      </c>
      <c r="C5" s="163" t="s">
        <v>454</v>
      </c>
      <c r="D5" s="163" t="s">
        <v>455</v>
      </c>
      <c r="E5" s="163" t="s">
        <v>456</v>
      </c>
      <c r="F5" s="163" t="s">
        <v>457</v>
      </c>
      <c r="G5" s="163" t="s">
        <v>458</v>
      </c>
      <c r="H5" s="163" t="s">
        <v>459</v>
      </c>
      <c r="I5" s="163" t="s">
        <v>460</v>
      </c>
      <c r="J5" s="163" t="s">
        <v>461</v>
      </c>
      <c r="K5" s="163" t="s">
        <v>462</v>
      </c>
      <c r="L5" s="163" t="s">
        <v>463</v>
      </c>
      <c r="M5" s="163" t="s">
        <v>464</v>
      </c>
      <c r="N5" s="163" t="s">
        <v>465</v>
      </c>
      <c r="O5" s="164" t="s">
        <v>442</v>
      </c>
      <c r="P5" s="4"/>
      <c r="Q5" s="4"/>
    </row>
    <row r="6" spans="1:17" ht="15.75" customHeight="1">
      <c r="A6" s="39" t="s">
        <v>566</v>
      </c>
      <c r="B6" s="40" t="s">
        <v>567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4"/>
      <c r="Q6" s="4"/>
    </row>
    <row r="7" spans="1:17" ht="15">
      <c r="A7" s="39" t="s">
        <v>568</v>
      </c>
      <c r="B7" s="41" t="s">
        <v>569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4"/>
      <c r="Q7" s="4"/>
    </row>
    <row r="8" spans="1:17" ht="15">
      <c r="A8" s="39" t="s">
        <v>570</v>
      </c>
      <c r="B8" s="41" t="s">
        <v>571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4"/>
      <c r="Q8" s="4"/>
    </row>
    <row r="9" spans="1:17" ht="15">
      <c r="A9" s="42" t="s">
        <v>572</v>
      </c>
      <c r="B9" s="41" t="s">
        <v>573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4"/>
      <c r="Q9" s="4"/>
    </row>
    <row r="10" spans="1:17" ht="15">
      <c r="A10" s="42" t="s">
        <v>574</v>
      </c>
      <c r="B10" s="41" t="s">
        <v>575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4"/>
      <c r="Q10" s="4"/>
    </row>
    <row r="11" spans="1:17" ht="15">
      <c r="A11" s="42" t="s">
        <v>576</v>
      </c>
      <c r="B11" s="41" t="s">
        <v>577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4"/>
      <c r="Q11" s="4"/>
    </row>
    <row r="12" spans="1:17" ht="15">
      <c r="A12" s="42" t="s">
        <v>578</v>
      </c>
      <c r="B12" s="41" t="s">
        <v>579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4"/>
      <c r="Q12" s="4"/>
    </row>
    <row r="13" spans="1:17" ht="15">
      <c r="A13" s="42" t="s">
        <v>580</v>
      </c>
      <c r="B13" s="41" t="s">
        <v>581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4"/>
      <c r="Q13" s="4"/>
    </row>
    <row r="14" spans="1:17" ht="15">
      <c r="A14" s="5" t="s">
        <v>582</v>
      </c>
      <c r="B14" s="41" t="s">
        <v>583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4"/>
      <c r="Q14" s="4"/>
    </row>
    <row r="15" spans="1:17" ht="15">
      <c r="A15" s="5" t="s">
        <v>584</v>
      </c>
      <c r="B15" s="41" t="s">
        <v>585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4"/>
      <c r="Q15" s="4"/>
    </row>
    <row r="16" spans="1:17" ht="15">
      <c r="A16" s="5" t="s">
        <v>586</v>
      </c>
      <c r="B16" s="41" t="s">
        <v>587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4"/>
      <c r="Q16" s="4"/>
    </row>
    <row r="17" spans="1:17" ht="15">
      <c r="A17" s="5" t="s">
        <v>588</v>
      </c>
      <c r="B17" s="41" t="s">
        <v>589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4"/>
      <c r="Q17" s="4"/>
    </row>
    <row r="18" spans="1:17" ht="15">
      <c r="A18" s="5" t="s">
        <v>1029</v>
      </c>
      <c r="B18" s="41" t="s">
        <v>590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4"/>
      <c r="Q18" s="4"/>
    </row>
    <row r="19" spans="1:17" ht="15">
      <c r="A19" s="43" t="s">
        <v>67</v>
      </c>
      <c r="B19" s="44" t="s">
        <v>592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2"/>
      <c r="Q19" s="4"/>
    </row>
    <row r="20" spans="1:17" ht="15">
      <c r="A20" s="5" t="s">
        <v>593</v>
      </c>
      <c r="B20" s="41" t="s">
        <v>594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45"/>
      <c r="Q20" s="4"/>
    </row>
    <row r="21" spans="1:17" ht="15">
      <c r="A21" s="5" t="s">
        <v>595</v>
      </c>
      <c r="B21" s="41" t="s">
        <v>596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4"/>
      <c r="Q21" s="4"/>
    </row>
    <row r="22" spans="1:17" ht="15">
      <c r="A22" s="6" t="s">
        <v>597</v>
      </c>
      <c r="B22" s="41" t="s">
        <v>598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4"/>
      <c r="Q22" s="4"/>
    </row>
    <row r="23" spans="1:17" ht="15">
      <c r="A23" s="9" t="s">
        <v>68</v>
      </c>
      <c r="B23" s="44" t="s">
        <v>599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2"/>
      <c r="Q23" s="4"/>
    </row>
    <row r="24" spans="1:17" ht="15">
      <c r="A24" s="66" t="s">
        <v>200</v>
      </c>
      <c r="B24" s="67" t="s">
        <v>600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2"/>
      <c r="Q24" s="4"/>
    </row>
    <row r="25" spans="1:17" ht="15">
      <c r="A25" s="50" t="s">
        <v>1030</v>
      </c>
      <c r="B25" s="67" t="s">
        <v>601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4"/>
      <c r="Q25" s="4"/>
    </row>
    <row r="26" spans="1:17" ht="15">
      <c r="A26" s="5" t="s">
        <v>602</v>
      </c>
      <c r="B26" s="41" t="s">
        <v>603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4"/>
      <c r="Q26" s="4"/>
    </row>
    <row r="27" spans="1:17" ht="15">
      <c r="A27" s="5" t="s">
        <v>604</v>
      </c>
      <c r="B27" s="41" t="s">
        <v>605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4"/>
      <c r="Q27" s="4"/>
    </row>
    <row r="28" spans="1:17" ht="15">
      <c r="A28" s="5" t="s">
        <v>606</v>
      </c>
      <c r="B28" s="41" t="s">
        <v>607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4"/>
      <c r="Q28" s="4"/>
    </row>
    <row r="29" spans="1:17" ht="15">
      <c r="A29" s="9" t="s">
        <v>78</v>
      </c>
      <c r="B29" s="44" t="s">
        <v>608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62"/>
      <c r="Q29" s="4"/>
    </row>
    <row r="30" spans="1:17" ht="15">
      <c r="A30" s="5" t="s">
        <v>609</v>
      </c>
      <c r="B30" s="41" t="s">
        <v>610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4"/>
      <c r="Q30" s="4"/>
    </row>
    <row r="31" spans="1:17" ht="15">
      <c r="A31" s="5" t="s">
        <v>611</v>
      </c>
      <c r="B31" s="41" t="s">
        <v>612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4"/>
      <c r="Q31" s="4"/>
    </row>
    <row r="32" spans="1:17" ht="15">
      <c r="A32" s="9" t="s">
        <v>201</v>
      </c>
      <c r="B32" s="44" t="s">
        <v>613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2"/>
      <c r="Q32" s="4"/>
    </row>
    <row r="33" spans="1:17" ht="15">
      <c r="A33" s="5" t="s">
        <v>614</v>
      </c>
      <c r="B33" s="41" t="s">
        <v>615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4"/>
      <c r="Q33" s="4"/>
    </row>
    <row r="34" spans="1:17" ht="15">
      <c r="A34" s="5" t="s">
        <v>616</v>
      </c>
      <c r="B34" s="41" t="s">
        <v>617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4"/>
      <c r="Q34" s="4"/>
    </row>
    <row r="35" spans="1:17" ht="15">
      <c r="A35" s="5" t="s">
        <v>1031</v>
      </c>
      <c r="B35" s="41" t="s">
        <v>618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4"/>
      <c r="Q35" s="4"/>
    </row>
    <row r="36" spans="1:17" ht="15">
      <c r="A36" s="5" t="s">
        <v>620</v>
      </c>
      <c r="B36" s="41" t="s">
        <v>621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4"/>
      <c r="Q36" s="4"/>
    </row>
    <row r="37" spans="1:17" ht="15">
      <c r="A37" s="14" t="s">
        <v>1032</v>
      </c>
      <c r="B37" s="41" t="s">
        <v>622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4"/>
      <c r="Q37" s="4"/>
    </row>
    <row r="38" spans="1:17" ht="15">
      <c r="A38" s="6" t="s">
        <v>624</v>
      </c>
      <c r="B38" s="41" t="s">
        <v>625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4"/>
      <c r="Q38" s="4"/>
    </row>
    <row r="39" spans="1:17" ht="15">
      <c r="A39" s="5" t="s">
        <v>1033</v>
      </c>
      <c r="B39" s="41" t="s">
        <v>626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4"/>
      <c r="Q39" s="4"/>
    </row>
    <row r="40" spans="1:17" ht="15">
      <c r="A40" s="9" t="s">
        <v>83</v>
      </c>
      <c r="B40" s="44" t="s">
        <v>628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2"/>
      <c r="Q40" s="4"/>
    </row>
    <row r="41" spans="1:17" ht="15">
      <c r="A41" s="5" t="s">
        <v>629</v>
      </c>
      <c r="B41" s="41" t="s">
        <v>630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4"/>
      <c r="Q41" s="4"/>
    </row>
    <row r="42" spans="1:17" ht="15">
      <c r="A42" s="5" t="s">
        <v>631</v>
      </c>
      <c r="B42" s="41" t="s">
        <v>632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4"/>
      <c r="Q42" s="4"/>
    </row>
    <row r="43" spans="1:17" ht="15">
      <c r="A43" s="9" t="s">
        <v>84</v>
      </c>
      <c r="B43" s="44" t="s">
        <v>633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4"/>
      <c r="Q43" s="4"/>
    </row>
    <row r="44" spans="1:17" ht="15">
      <c r="A44" s="5" t="s">
        <v>634</v>
      </c>
      <c r="B44" s="41" t="s">
        <v>635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4"/>
      <c r="Q44" s="4"/>
    </row>
    <row r="45" spans="1:17" ht="15">
      <c r="A45" s="5" t="s">
        <v>636</v>
      </c>
      <c r="B45" s="41" t="s">
        <v>637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4"/>
      <c r="Q45" s="4"/>
    </row>
    <row r="46" spans="1:17" ht="15">
      <c r="A46" s="5" t="s">
        <v>1034</v>
      </c>
      <c r="B46" s="41" t="s">
        <v>638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4"/>
      <c r="Q46" s="4"/>
    </row>
    <row r="47" spans="1:17" ht="15">
      <c r="A47" s="5" t="s">
        <v>1035</v>
      </c>
      <c r="B47" s="41" t="s">
        <v>640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4"/>
      <c r="Q47" s="4"/>
    </row>
    <row r="48" spans="1:17" ht="15">
      <c r="A48" s="5" t="s">
        <v>644</v>
      </c>
      <c r="B48" s="41" t="s">
        <v>645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4"/>
      <c r="Q48" s="4"/>
    </row>
    <row r="49" spans="1:17" ht="15">
      <c r="A49" s="9" t="s">
        <v>87</v>
      </c>
      <c r="B49" s="44" t="s">
        <v>646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2"/>
      <c r="Q49" s="4"/>
    </row>
    <row r="50" spans="1:17" ht="15">
      <c r="A50" s="50" t="s">
        <v>88</v>
      </c>
      <c r="B50" s="67" t="s">
        <v>647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2"/>
      <c r="Q50" s="4"/>
    </row>
    <row r="51" spans="1:17" ht="15">
      <c r="A51" s="17" t="s">
        <v>648</v>
      </c>
      <c r="B51" s="41" t="s">
        <v>649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4"/>
      <c r="Q51" s="4"/>
    </row>
    <row r="52" spans="1:17" ht="15">
      <c r="A52" s="17" t="s">
        <v>112</v>
      </c>
      <c r="B52" s="41" t="s">
        <v>650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4"/>
      <c r="Q52" s="4"/>
    </row>
    <row r="53" spans="1:17" ht="15">
      <c r="A53" s="22" t="s">
        <v>1036</v>
      </c>
      <c r="B53" s="41" t="s">
        <v>651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4"/>
      <c r="Q53" s="4"/>
    </row>
    <row r="54" spans="1:17" ht="15">
      <c r="A54" s="22" t="s">
        <v>1037</v>
      </c>
      <c r="B54" s="41" t="s">
        <v>652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4"/>
      <c r="Q54" s="4"/>
    </row>
    <row r="55" spans="1:17" ht="15">
      <c r="A55" s="22" t="s">
        <v>1038</v>
      </c>
      <c r="B55" s="41" t="s">
        <v>653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4"/>
      <c r="Q55" s="4"/>
    </row>
    <row r="56" spans="1:17" ht="15">
      <c r="A56" s="17" t="s">
        <v>1039</v>
      </c>
      <c r="B56" s="41" t="s">
        <v>654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4"/>
      <c r="Q56" s="4"/>
    </row>
    <row r="57" spans="1:17" ht="15">
      <c r="A57" s="17" t="s">
        <v>1040</v>
      </c>
      <c r="B57" s="41" t="s">
        <v>655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4"/>
      <c r="Q57" s="4"/>
    </row>
    <row r="58" spans="1:17" ht="15">
      <c r="A58" s="17" t="s">
        <v>1041</v>
      </c>
      <c r="B58" s="41" t="s">
        <v>656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4"/>
      <c r="Q58" s="4"/>
    </row>
    <row r="59" spans="1:17" ht="15">
      <c r="A59" s="64" t="s">
        <v>998</v>
      </c>
      <c r="B59" s="67" t="s">
        <v>657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2"/>
      <c r="Q59" s="4"/>
    </row>
    <row r="60" spans="1:17" ht="15">
      <c r="A60" s="16" t="s">
        <v>1042</v>
      </c>
      <c r="B60" s="41" t="s">
        <v>658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4"/>
      <c r="Q60" s="4"/>
    </row>
    <row r="61" spans="1:17" ht="15">
      <c r="A61" s="16" t="s">
        <v>660</v>
      </c>
      <c r="B61" s="41" t="s">
        <v>661</v>
      </c>
      <c r="C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4"/>
      <c r="Q61" s="4"/>
    </row>
    <row r="62" spans="1:17" ht="15">
      <c r="A62" s="16" t="s">
        <v>662</v>
      </c>
      <c r="B62" s="41" t="s">
        <v>663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4"/>
      <c r="Q62" s="4"/>
    </row>
    <row r="63" spans="1:17" ht="15">
      <c r="A63" s="16" t="s">
        <v>1000</v>
      </c>
      <c r="B63" s="41" t="s">
        <v>664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4"/>
      <c r="Q63" s="4"/>
    </row>
    <row r="64" spans="1:17" ht="15">
      <c r="A64" s="16" t="s">
        <v>1043</v>
      </c>
      <c r="B64" s="41" t="s">
        <v>665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4"/>
      <c r="Q64" s="4"/>
    </row>
    <row r="65" spans="1:17" ht="15">
      <c r="A65" s="16" t="s">
        <v>1002</v>
      </c>
      <c r="B65" s="41" t="s">
        <v>666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2"/>
      <c r="Q65" s="4"/>
    </row>
    <row r="66" spans="1:17" ht="15">
      <c r="A66" s="16" t="s">
        <v>1044</v>
      </c>
      <c r="B66" s="41" t="s">
        <v>667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4"/>
      <c r="Q66" s="4"/>
    </row>
    <row r="67" spans="1:17" ht="15">
      <c r="A67" s="16" t="s">
        <v>1045</v>
      </c>
      <c r="B67" s="41" t="s">
        <v>669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4"/>
      <c r="Q67" s="4"/>
    </row>
    <row r="68" spans="1:17" ht="15">
      <c r="A68" s="16" t="s">
        <v>670</v>
      </c>
      <c r="B68" s="41" t="s">
        <v>671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4"/>
      <c r="Q68" s="4"/>
    </row>
    <row r="69" spans="1:17" ht="15">
      <c r="A69" s="29" t="s">
        <v>672</v>
      </c>
      <c r="B69" s="41" t="s">
        <v>673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4"/>
      <c r="Q69" s="4"/>
    </row>
    <row r="70" spans="1:17" ht="15">
      <c r="A70" s="16" t="s">
        <v>1046</v>
      </c>
      <c r="B70" s="41" t="s">
        <v>675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4"/>
      <c r="Q70" s="4"/>
    </row>
    <row r="71" spans="1:17" ht="22.5" customHeight="1">
      <c r="A71" s="29" t="s">
        <v>402</v>
      </c>
      <c r="B71" s="41" t="s">
        <v>1048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4"/>
      <c r="Q71" s="4"/>
    </row>
    <row r="72" spans="1:17" ht="19.5" customHeight="1">
      <c r="A72" s="29" t="s">
        <v>403</v>
      </c>
      <c r="B72" s="41" t="s">
        <v>1048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4"/>
      <c r="Q72" s="4"/>
    </row>
    <row r="73" spans="1:17" ht="16.5" customHeight="1">
      <c r="A73" s="64" t="s">
        <v>1006</v>
      </c>
      <c r="B73" s="67" t="s">
        <v>676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2"/>
      <c r="Q73" s="4"/>
    </row>
    <row r="74" spans="1:17" ht="15.75">
      <c r="A74" s="83" t="s">
        <v>348</v>
      </c>
      <c r="B74" s="67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4"/>
      <c r="Q74" s="4"/>
    </row>
    <row r="75" spans="1:17" ht="15">
      <c r="A75" s="45" t="s">
        <v>677</v>
      </c>
      <c r="B75" s="41" t="s">
        <v>678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4"/>
      <c r="Q75" s="4"/>
    </row>
    <row r="76" spans="1:17" ht="15">
      <c r="A76" s="45" t="s">
        <v>1047</v>
      </c>
      <c r="B76" s="41" t="s">
        <v>679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4"/>
      <c r="Q76" s="4"/>
    </row>
    <row r="77" spans="1:17" ht="15">
      <c r="A77" s="45" t="s">
        <v>681</v>
      </c>
      <c r="B77" s="41" t="s">
        <v>682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4"/>
      <c r="Q77" s="4"/>
    </row>
    <row r="78" spans="1:17" ht="15">
      <c r="A78" s="45" t="s">
        <v>683</v>
      </c>
      <c r="B78" s="41" t="s">
        <v>684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4"/>
      <c r="Q78" s="4"/>
    </row>
    <row r="79" spans="1:17" ht="15">
      <c r="A79" s="6" t="s">
        <v>685</v>
      </c>
      <c r="B79" s="41" t="s">
        <v>686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4"/>
      <c r="Q79" s="4"/>
    </row>
    <row r="80" spans="1:17" ht="15">
      <c r="A80" s="6" t="s">
        <v>687</v>
      </c>
      <c r="B80" s="41" t="s">
        <v>688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4"/>
      <c r="Q80" s="4"/>
    </row>
    <row r="81" spans="1:17" ht="15">
      <c r="A81" s="6" t="s">
        <v>689</v>
      </c>
      <c r="B81" s="41" t="s">
        <v>690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4"/>
      <c r="Q81" s="4"/>
    </row>
    <row r="82" spans="1:17" ht="15">
      <c r="A82" s="65" t="s">
        <v>1008</v>
      </c>
      <c r="B82" s="67" t="s">
        <v>691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2"/>
      <c r="Q82" s="4"/>
    </row>
    <row r="83" spans="1:17" ht="15">
      <c r="A83" s="17" t="s">
        <v>692</v>
      </c>
      <c r="B83" s="41" t="s">
        <v>693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4"/>
      <c r="Q83" s="4"/>
    </row>
    <row r="84" spans="1:17" ht="15">
      <c r="A84" s="17" t="s">
        <v>694</v>
      </c>
      <c r="B84" s="41" t="s">
        <v>695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4"/>
      <c r="Q84" s="4"/>
    </row>
    <row r="85" spans="1:17" ht="15">
      <c r="A85" s="17" t="s">
        <v>696</v>
      </c>
      <c r="B85" s="41" t="s">
        <v>697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4"/>
      <c r="Q85" s="4"/>
    </row>
    <row r="86" spans="1:17" ht="15">
      <c r="A86" s="17" t="s">
        <v>698</v>
      </c>
      <c r="B86" s="41" t="s">
        <v>699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4"/>
      <c r="Q86" s="4"/>
    </row>
    <row r="87" spans="1:17" ht="15">
      <c r="A87" s="64" t="s">
        <v>1009</v>
      </c>
      <c r="B87" s="67" t="s">
        <v>700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4"/>
      <c r="Q87" s="4"/>
    </row>
    <row r="88" spans="1:17" ht="30" hidden="1">
      <c r="A88" s="17" t="s">
        <v>701</v>
      </c>
      <c r="B88" s="41" t="s">
        <v>702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4"/>
      <c r="Q88" s="4"/>
    </row>
    <row r="89" spans="1:17" ht="30" hidden="1">
      <c r="A89" s="17" t="s">
        <v>189</v>
      </c>
      <c r="B89" s="41" t="s">
        <v>703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4"/>
      <c r="Q89" s="4"/>
    </row>
    <row r="90" spans="1:17" ht="30" hidden="1">
      <c r="A90" s="17" t="s">
        <v>190</v>
      </c>
      <c r="B90" s="41" t="s">
        <v>704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4"/>
      <c r="Q90" s="4"/>
    </row>
    <row r="91" spans="1:17" ht="15" hidden="1">
      <c r="A91" s="17" t="s">
        <v>191</v>
      </c>
      <c r="B91" s="41" t="s">
        <v>705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4"/>
      <c r="Q91" s="4"/>
    </row>
    <row r="92" spans="1:17" ht="30" hidden="1">
      <c r="A92" s="17" t="s">
        <v>192</v>
      </c>
      <c r="B92" s="41" t="s">
        <v>706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4"/>
      <c r="Q92" s="4"/>
    </row>
    <row r="93" spans="1:17" ht="30" hidden="1">
      <c r="A93" s="17" t="s">
        <v>193</v>
      </c>
      <c r="B93" s="41" t="s">
        <v>707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4"/>
      <c r="Q93" s="4"/>
    </row>
    <row r="94" spans="1:17" ht="15">
      <c r="A94" s="17" t="s">
        <v>708</v>
      </c>
      <c r="B94" s="41" t="s">
        <v>709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4"/>
      <c r="Q94" s="4"/>
    </row>
    <row r="95" spans="1:17" ht="15">
      <c r="A95" s="17" t="s">
        <v>194</v>
      </c>
      <c r="B95" s="41" t="s">
        <v>538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4"/>
      <c r="Q95" s="4"/>
    </row>
    <row r="96" spans="1:17" ht="15">
      <c r="A96" s="64" t="s">
        <v>1010</v>
      </c>
      <c r="B96" s="67" t="s">
        <v>711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2"/>
      <c r="Q96" s="4"/>
    </row>
    <row r="97" spans="1:17" ht="15.75">
      <c r="A97" s="83" t="s">
        <v>347</v>
      </c>
      <c r="B97" s="67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4"/>
      <c r="Q97" s="4"/>
    </row>
    <row r="98" spans="1:17" ht="15.75">
      <c r="A98" s="46" t="s">
        <v>202</v>
      </c>
      <c r="B98" s="47" t="s">
        <v>712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2"/>
      <c r="Q98" s="4"/>
    </row>
    <row r="99" spans="1:17" ht="15" hidden="1">
      <c r="A99" s="17" t="s">
        <v>195</v>
      </c>
      <c r="B99" s="5" t="s">
        <v>713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4"/>
      <c r="Q99" s="4"/>
    </row>
    <row r="100" spans="1:17" ht="15" hidden="1">
      <c r="A100" s="17" t="s">
        <v>716</v>
      </c>
      <c r="B100" s="5" t="s">
        <v>717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4"/>
      <c r="Q100" s="4"/>
    </row>
    <row r="101" spans="1:17" ht="15" hidden="1">
      <c r="A101" s="17" t="s">
        <v>196</v>
      </c>
      <c r="B101" s="5" t="s">
        <v>718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4"/>
      <c r="Q101" s="4"/>
    </row>
    <row r="102" spans="1:17" ht="15">
      <c r="A102" s="20" t="s">
        <v>1017</v>
      </c>
      <c r="B102" s="9" t="s">
        <v>720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4"/>
      <c r="Q102" s="4"/>
    </row>
    <row r="103" spans="1:17" ht="15" hidden="1">
      <c r="A103" s="48" t="s">
        <v>197</v>
      </c>
      <c r="B103" s="5" t="s">
        <v>721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4"/>
      <c r="Q103" s="4"/>
    </row>
    <row r="104" spans="1:17" ht="15" hidden="1">
      <c r="A104" s="48" t="s">
        <v>1023</v>
      </c>
      <c r="B104" s="5" t="s">
        <v>724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4"/>
      <c r="Q104" s="4"/>
    </row>
    <row r="105" spans="1:17" ht="15" hidden="1">
      <c r="A105" s="17" t="s">
        <v>725</v>
      </c>
      <c r="B105" s="5" t="s">
        <v>726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4"/>
      <c r="Q105" s="4"/>
    </row>
    <row r="106" spans="1:17" ht="15" hidden="1">
      <c r="A106" s="17" t="s">
        <v>198</v>
      </c>
      <c r="B106" s="5" t="s">
        <v>727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4"/>
      <c r="Q106" s="4"/>
    </row>
    <row r="107" spans="1:17" ht="15">
      <c r="A107" s="18" t="s">
        <v>1020</v>
      </c>
      <c r="B107" s="9" t="s">
        <v>728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4"/>
      <c r="Q107" s="4"/>
    </row>
    <row r="108" spans="1:17" ht="15">
      <c r="A108" s="48" t="s">
        <v>729</v>
      </c>
      <c r="B108" s="5" t="s">
        <v>730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4"/>
      <c r="Q108" s="4"/>
    </row>
    <row r="109" spans="1:17" ht="15">
      <c r="A109" s="48" t="s">
        <v>731</v>
      </c>
      <c r="B109" s="5" t="s">
        <v>732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4"/>
      <c r="Q109" s="4"/>
    </row>
    <row r="110" spans="1:17" ht="15">
      <c r="A110" s="18" t="s">
        <v>733</v>
      </c>
      <c r="B110" s="9" t="s">
        <v>734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4"/>
      <c r="Q110" s="4"/>
    </row>
    <row r="111" spans="1:17" ht="15">
      <c r="A111" s="48" t="s">
        <v>735</v>
      </c>
      <c r="B111" s="5" t="s">
        <v>736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4"/>
      <c r="Q111" s="4"/>
    </row>
    <row r="112" spans="1:17" ht="15">
      <c r="A112" s="48" t="s">
        <v>737</v>
      </c>
      <c r="B112" s="5" t="s">
        <v>738</v>
      </c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4"/>
      <c r="Q112" s="4"/>
    </row>
    <row r="113" spans="1:17" ht="15">
      <c r="A113" s="48" t="s">
        <v>739</v>
      </c>
      <c r="B113" s="5" t="s">
        <v>740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4"/>
      <c r="Q113" s="4"/>
    </row>
    <row r="114" spans="1:17" ht="15">
      <c r="A114" s="49" t="s">
        <v>1021</v>
      </c>
      <c r="B114" s="50" t="s">
        <v>741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62"/>
      <c r="Q114" s="4"/>
    </row>
    <row r="115" spans="1:17" ht="15">
      <c r="A115" s="48" t="s">
        <v>742</v>
      </c>
      <c r="B115" s="5" t="s">
        <v>743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4"/>
      <c r="Q115" s="4"/>
    </row>
    <row r="116" spans="1:17" ht="15">
      <c r="A116" s="17" t="s">
        <v>744</v>
      </c>
      <c r="B116" s="5" t="s">
        <v>745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4"/>
      <c r="Q116" s="4"/>
    </row>
    <row r="117" spans="1:17" ht="15">
      <c r="A117" s="48" t="s">
        <v>199</v>
      </c>
      <c r="B117" s="5" t="s">
        <v>746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4"/>
      <c r="Q117" s="4"/>
    </row>
    <row r="118" spans="1:17" ht="15">
      <c r="A118" s="48" t="s">
        <v>1026</v>
      </c>
      <c r="B118" s="5" t="s">
        <v>747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4"/>
      <c r="Q118" s="4"/>
    </row>
    <row r="119" spans="1:17" ht="15">
      <c r="A119" s="49" t="s">
        <v>1027</v>
      </c>
      <c r="B119" s="50" t="s">
        <v>751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4"/>
      <c r="Q119" s="4"/>
    </row>
    <row r="120" spans="1:17" ht="15">
      <c r="A120" s="17" t="s">
        <v>752</v>
      </c>
      <c r="B120" s="5" t="s">
        <v>753</v>
      </c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4"/>
      <c r="Q120" s="4"/>
    </row>
    <row r="121" spans="1:17" ht="15.75">
      <c r="A121" s="51" t="s">
        <v>203</v>
      </c>
      <c r="B121" s="52" t="s">
        <v>754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4"/>
      <c r="Q121" s="4"/>
    </row>
    <row r="122" spans="1:17" ht="15.75">
      <c r="A122" s="56" t="s">
        <v>240</v>
      </c>
      <c r="B122" s="57"/>
      <c r="C122" s="165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5"/>
      <c r="P122" s="162"/>
      <c r="Q122" s="4"/>
    </row>
    <row r="123" spans="1:17" ht="25.5">
      <c r="A123" s="2" t="s">
        <v>564</v>
      </c>
      <c r="B123" s="3" t="s">
        <v>233</v>
      </c>
      <c r="C123" s="163" t="s">
        <v>454</v>
      </c>
      <c r="D123" s="163" t="s">
        <v>455</v>
      </c>
      <c r="E123" s="163" t="s">
        <v>456</v>
      </c>
      <c r="F123" s="163" t="s">
        <v>457</v>
      </c>
      <c r="G123" s="163" t="s">
        <v>458</v>
      </c>
      <c r="H123" s="163" t="s">
        <v>459</v>
      </c>
      <c r="I123" s="163" t="s">
        <v>460</v>
      </c>
      <c r="J123" s="163" t="s">
        <v>461</v>
      </c>
      <c r="K123" s="163" t="s">
        <v>462</v>
      </c>
      <c r="L123" s="163" t="s">
        <v>463</v>
      </c>
      <c r="M123" s="163" t="s">
        <v>464</v>
      </c>
      <c r="N123" s="163" t="s">
        <v>465</v>
      </c>
      <c r="O123" s="164" t="s">
        <v>442</v>
      </c>
      <c r="P123" s="4"/>
      <c r="Q123" s="4"/>
    </row>
    <row r="124" spans="1:17" ht="15">
      <c r="A124" s="42" t="s">
        <v>755</v>
      </c>
      <c r="B124" s="6" t="s">
        <v>756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4"/>
      <c r="Q124" s="4"/>
    </row>
    <row r="125" spans="1:17" ht="15">
      <c r="A125" s="5" t="s">
        <v>757</v>
      </c>
      <c r="B125" s="6" t="s">
        <v>758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4"/>
      <c r="Q125" s="4"/>
    </row>
    <row r="126" spans="1:17" ht="15">
      <c r="A126" s="5" t="s">
        <v>759</v>
      </c>
      <c r="B126" s="6" t="s">
        <v>760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4"/>
      <c r="Q126" s="4"/>
    </row>
    <row r="127" spans="1:17" ht="15">
      <c r="A127" s="5" t="s">
        <v>761</v>
      </c>
      <c r="B127" s="6" t="s">
        <v>762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4"/>
      <c r="Q127" s="4"/>
    </row>
    <row r="128" spans="1:17" ht="15">
      <c r="A128" s="5" t="s">
        <v>763</v>
      </c>
      <c r="B128" s="6" t="s">
        <v>764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4"/>
      <c r="Q128" s="4"/>
    </row>
    <row r="129" spans="1:17" ht="15">
      <c r="A129" s="5" t="s">
        <v>765</v>
      </c>
      <c r="B129" s="6" t="s">
        <v>766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61"/>
      <c r="N129" s="159"/>
      <c r="O129" s="159"/>
      <c r="P129" s="4"/>
      <c r="Q129" s="4"/>
    </row>
    <row r="130" spans="1:17" ht="15">
      <c r="A130" s="9" t="s">
        <v>243</v>
      </c>
      <c r="B130" s="10" t="s">
        <v>767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62"/>
      <c r="Q130" s="4"/>
    </row>
    <row r="131" spans="1:17" ht="15">
      <c r="A131" s="5" t="s">
        <v>768</v>
      </c>
      <c r="B131" s="6" t="s">
        <v>769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61"/>
      <c r="N131" s="159"/>
      <c r="O131" s="159"/>
      <c r="P131" s="4"/>
      <c r="Q131" s="4"/>
    </row>
    <row r="132" spans="1:17" ht="20.25" customHeight="1">
      <c r="A132" s="5" t="s">
        <v>770</v>
      </c>
      <c r="B132" s="6" t="s">
        <v>771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4"/>
      <c r="Q132" s="4"/>
    </row>
    <row r="133" spans="1:17" ht="18.75" customHeight="1">
      <c r="A133" s="5" t="s">
        <v>204</v>
      </c>
      <c r="B133" s="6" t="s">
        <v>772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4"/>
      <c r="Q133" s="4"/>
    </row>
    <row r="134" spans="1:17" ht="19.5" customHeight="1">
      <c r="A134" s="5" t="s">
        <v>205</v>
      </c>
      <c r="B134" s="6" t="s">
        <v>773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4"/>
      <c r="Q134" s="4"/>
    </row>
    <row r="135" spans="1:17" ht="15">
      <c r="A135" s="5" t="s">
        <v>206</v>
      </c>
      <c r="B135" s="6" t="s">
        <v>774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4"/>
      <c r="Q135" s="4"/>
    </row>
    <row r="136" spans="1:17" ht="15">
      <c r="A136" s="50" t="s">
        <v>244</v>
      </c>
      <c r="B136" s="65" t="s">
        <v>775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2"/>
      <c r="Q136" s="4"/>
    </row>
    <row r="137" spans="1:17" ht="15">
      <c r="A137" s="5" t="s">
        <v>210</v>
      </c>
      <c r="B137" s="6" t="s">
        <v>784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4"/>
      <c r="Q137" s="4"/>
    </row>
    <row r="138" spans="1:17" ht="15">
      <c r="A138" s="5" t="s">
        <v>211</v>
      </c>
      <c r="B138" s="6" t="s">
        <v>788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4"/>
      <c r="Q138" s="4"/>
    </row>
    <row r="139" spans="1:17" ht="15">
      <c r="A139" s="9" t="s">
        <v>246</v>
      </c>
      <c r="B139" s="10" t="s">
        <v>789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4"/>
      <c r="Q139" s="4"/>
    </row>
    <row r="140" spans="1:17" ht="15">
      <c r="A140" s="5" t="s">
        <v>212</v>
      </c>
      <c r="B140" s="6" t="s">
        <v>790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4"/>
      <c r="Q140" s="4"/>
    </row>
    <row r="141" spans="1:17" ht="15">
      <c r="A141" s="5" t="s">
        <v>213</v>
      </c>
      <c r="B141" s="6" t="s">
        <v>791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4"/>
      <c r="Q141" s="4"/>
    </row>
    <row r="142" spans="1:17" ht="15">
      <c r="A142" s="5" t="s">
        <v>214</v>
      </c>
      <c r="B142" s="6" t="s">
        <v>792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4"/>
      <c r="Q142" s="4"/>
    </row>
    <row r="143" spans="1:17" ht="15">
      <c r="A143" s="5" t="s">
        <v>215</v>
      </c>
      <c r="B143" s="6" t="s">
        <v>793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4"/>
      <c r="Q143" s="4"/>
    </row>
    <row r="144" spans="1:17" ht="15">
      <c r="A144" s="5" t="s">
        <v>216</v>
      </c>
      <c r="B144" s="6" t="s">
        <v>796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4"/>
      <c r="Q144" s="4"/>
    </row>
    <row r="145" spans="1:17" ht="15">
      <c r="A145" s="5" t="s">
        <v>797</v>
      </c>
      <c r="B145" s="6" t="s">
        <v>798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4"/>
      <c r="Q145" s="4"/>
    </row>
    <row r="146" spans="1:17" ht="15">
      <c r="A146" s="5" t="s">
        <v>217</v>
      </c>
      <c r="B146" s="6" t="s">
        <v>799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4"/>
      <c r="Q146" s="4"/>
    </row>
    <row r="147" spans="1:17" ht="15">
      <c r="A147" s="5" t="s">
        <v>218</v>
      </c>
      <c r="B147" s="6" t="s">
        <v>805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4"/>
      <c r="Q147" s="4"/>
    </row>
    <row r="148" spans="1:17" ht="15">
      <c r="A148" s="9" t="s">
        <v>247</v>
      </c>
      <c r="B148" s="10" t="s">
        <v>821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62"/>
      <c r="Q148" s="4"/>
    </row>
    <row r="149" spans="1:17" ht="15">
      <c r="A149" s="5" t="s">
        <v>219</v>
      </c>
      <c r="B149" s="6" t="s">
        <v>822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4"/>
      <c r="Q149" s="4"/>
    </row>
    <row r="150" spans="1:17" ht="15">
      <c r="A150" s="50" t="s">
        <v>248</v>
      </c>
      <c r="B150" s="65" t="s">
        <v>823</v>
      </c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2"/>
      <c r="Q150" s="4"/>
    </row>
    <row r="151" spans="1:17" ht="15">
      <c r="A151" s="17" t="s">
        <v>824</v>
      </c>
      <c r="B151" s="6" t="s">
        <v>825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4"/>
      <c r="Q151" s="4"/>
    </row>
    <row r="152" spans="1:17" ht="15">
      <c r="A152" s="17" t="s">
        <v>220</v>
      </c>
      <c r="B152" s="6" t="s">
        <v>826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4"/>
      <c r="Q152" s="4"/>
    </row>
    <row r="153" spans="1:17" ht="15">
      <c r="A153" s="17" t="s">
        <v>221</v>
      </c>
      <c r="B153" s="6" t="s">
        <v>829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4"/>
      <c r="Q153" s="4"/>
    </row>
    <row r="154" spans="1:17" ht="15">
      <c r="A154" s="17" t="s">
        <v>222</v>
      </c>
      <c r="B154" s="6" t="s">
        <v>830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4"/>
      <c r="Q154" s="4"/>
    </row>
    <row r="155" spans="1:17" ht="15">
      <c r="A155" s="17" t="s">
        <v>837</v>
      </c>
      <c r="B155" s="6" t="s">
        <v>838</v>
      </c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4"/>
      <c r="Q155" s="4"/>
    </row>
    <row r="156" spans="1:17" ht="15">
      <c r="A156" s="17" t="s">
        <v>839</v>
      </c>
      <c r="B156" s="6" t="s">
        <v>840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4"/>
      <c r="Q156" s="4"/>
    </row>
    <row r="157" spans="1:17" ht="15">
      <c r="A157" s="17" t="s">
        <v>841</v>
      </c>
      <c r="B157" s="6" t="s">
        <v>842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4"/>
      <c r="Q157" s="4"/>
    </row>
    <row r="158" spans="1:17" ht="15">
      <c r="A158" s="17" t="s">
        <v>224</v>
      </c>
      <c r="B158" s="6" t="s">
        <v>843</v>
      </c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4"/>
      <c r="Q158" s="4"/>
    </row>
    <row r="159" spans="1:17" ht="15">
      <c r="A159" s="17" t="s">
        <v>225</v>
      </c>
      <c r="B159" s="6" t="s">
        <v>1072</v>
      </c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4"/>
      <c r="Q159" s="4"/>
    </row>
    <row r="160" spans="1:17" ht="15">
      <c r="A160" s="64" t="s">
        <v>249</v>
      </c>
      <c r="B160" s="65" t="s">
        <v>6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2"/>
      <c r="Q160" s="4"/>
    </row>
    <row r="161" spans="1:17" ht="30" hidden="1">
      <c r="A161" s="17" t="s">
        <v>18</v>
      </c>
      <c r="B161" s="6" t="s">
        <v>19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4"/>
      <c r="Q161" s="4"/>
    </row>
    <row r="162" spans="1:17" ht="30" hidden="1">
      <c r="A162" s="5" t="s">
        <v>229</v>
      </c>
      <c r="B162" s="6" t="s">
        <v>20</v>
      </c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4"/>
      <c r="Q162" s="4"/>
    </row>
    <row r="163" spans="1:17" ht="15" hidden="1">
      <c r="A163" s="17" t="s">
        <v>230</v>
      </c>
      <c r="B163" s="6" t="s">
        <v>21</v>
      </c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4"/>
      <c r="Q163" s="4"/>
    </row>
    <row r="164" spans="1:17" ht="15">
      <c r="A164" s="50" t="s">
        <v>251</v>
      </c>
      <c r="B164" s="65" t="s">
        <v>22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4"/>
      <c r="Q164" s="4"/>
    </row>
    <row r="165" spans="1:17" ht="21.75" customHeight="1">
      <c r="A165" s="83" t="s">
        <v>348</v>
      </c>
      <c r="B165" s="88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4"/>
      <c r="Q165" s="4"/>
    </row>
    <row r="166" spans="1:17" ht="15" hidden="1">
      <c r="A166" s="5" t="s">
        <v>776</v>
      </c>
      <c r="B166" s="6" t="s">
        <v>777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4"/>
      <c r="Q166" s="4"/>
    </row>
    <row r="167" spans="1:17" ht="30" hidden="1">
      <c r="A167" s="5" t="s">
        <v>778</v>
      </c>
      <c r="B167" s="6" t="s">
        <v>779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4"/>
      <c r="Q167" s="4"/>
    </row>
    <row r="168" spans="1:17" ht="30" hidden="1">
      <c r="A168" s="5" t="s">
        <v>207</v>
      </c>
      <c r="B168" s="6" t="s">
        <v>780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4"/>
      <c r="Q168" s="4"/>
    </row>
    <row r="169" spans="1:17" ht="30" hidden="1">
      <c r="A169" s="5" t="s">
        <v>208</v>
      </c>
      <c r="B169" s="6" t="s">
        <v>781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4"/>
      <c r="Q169" s="4"/>
    </row>
    <row r="170" spans="1:17" ht="15" hidden="1">
      <c r="A170" s="5" t="s">
        <v>209</v>
      </c>
      <c r="B170" s="6" t="s">
        <v>782</v>
      </c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4"/>
      <c r="Q170" s="4"/>
    </row>
    <row r="171" spans="1:17" ht="15">
      <c r="A171" s="50" t="s">
        <v>245</v>
      </c>
      <c r="B171" s="65" t="s">
        <v>783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4"/>
      <c r="Q171" s="4"/>
    </row>
    <row r="172" spans="1:17" ht="15" hidden="1">
      <c r="A172" s="17" t="s">
        <v>226</v>
      </c>
      <c r="B172" s="6" t="s">
        <v>7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4"/>
      <c r="Q172" s="4"/>
    </row>
    <row r="173" spans="1:17" ht="15" hidden="1">
      <c r="A173" s="17" t="s">
        <v>227</v>
      </c>
      <c r="B173" s="6" t="s">
        <v>9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4"/>
      <c r="Q173" s="4"/>
    </row>
    <row r="174" spans="1:17" ht="15" hidden="1">
      <c r="A174" s="17" t="s">
        <v>11</v>
      </c>
      <c r="B174" s="6" t="s">
        <v>12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4"/>
      <c r="Q174" s="4"/>
    </row>
    <row r="175" spans="1:17" ht="15" hidden="1">
      <c r="A175" s="17" t="s">
        <v>228</v>
      </c>
      <c r="B175" s="6" t="s">
        <v>13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4"/>
      <c r="Q175" s="4"/>
    </row>
    <row r="176" spans="1:17" ht="15" hidden="1">
      <c r="A176" s="17" t="s">
        <v>15</v>
      </c>
      <c r="B176" s="6" t="s">
        <v>16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4"/>
      <c r="Q176" s="4"/>
    </row>
    <row r="177" spans="1:17" ht="15">
      <c r="A177" s="50" t="s">
        <v>250</v>
      </c>
      <c r="B177" s="65" t="s">
        <v>17</v>
      </c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4"/>
      <c r="Q177" s="4"/>
    </row>
    <row r="178" spans="1:17" ht="30" hidden="1">
      <c r="A178" s="17" t="s">
        <v>23</v>
      </c>
      <c r="B178" s="6" t="s">
        <v>24</v>
      </c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4"/>
      <c r="Q178" s="4"/>
    </row>
    <row r="179" spans="1:17" ht="30" hidden="1">
      <c r="A179" s="5" t="s">
        <v>231</v>
      </c>
      <c r="B179" s="6" t="s">
        <v>25</v>
      </c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4"/>
      <c r="Q179" s="4"/>
    </row>
    <row r="180" spans="1:17" ht="15" hidden="1">
      <c r="A180" s="17" t="s">
        <v>232</v>
      </c>
      <c r="B180" s="6" t="s">
        <v>26</v>
      </c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4"/>
      <c r="Q180" s="4"/>
    </row>
    <row r="181" spans="1:17" ht="15">
      <c r="A181" s="50" t="s">
        <v>253</v>
      </c>
      <c r="B181" s="65" t="s">
        <v>27</v>
      </c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4"/>
      <c r="Q181" s="4"/>
    </row>
    <row r="182" spans="1:17" ht="15.75">
      <c r="A182" s="83" t="s">
        <v>347</v>
      </c>
      <c r="B182" s="88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4"/>
      <c r="Q182" s="4"/>
    </row>
    <row r="183" spans="1:17" ht="15.75">
      <c r="A183" s="62" t="s">
        <v>252</v>
      </c>
      <c r="B183" s="46" t="s">
        <v>28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2"/>
      <c r="Q183" s="4"/>
    </row>
    <row r="184" spans="1:17" ht="15.75">
      <c r="A184" s="87" t="s">
        <v>400</v>
      </c>
      <c r="B184" s="86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4"/>
      <c r="Q184" s="4"/>
    </row>
    <row r="185" spans="1:17" ht="15.75">
      <c r="A185" s="87" t="s">
        <v>401</v>
      </c>
      <c r="B185" s="86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4"/>
      <c r="Q185" s="4"/>
    </row>
    <row r="186" spans="1:17" ht="15">
      <c r="A186" s="48" t="s">
        <v>234</v>
      </c>
      <c r="B186" s="5" t="s">
        <v>29</v>
      </c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4"/>
      <c r="Q186" s="4"/>
    </row>
    <row r="187" spans="1:17" ht="15">
      <c r="A187" s="17" t="s">
        <v>30</v>
      </c>
      <c r="B187" s="5" t="s">
        <v>31</v>
      </c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4"/>
      <c r="Q187" s="4"/>
    </row>
    <row r="188" spans="1:17" ht="15">
      <c r="A188" s="48" t="s">
        <v>235</v>
      </c>
      <c r="B188" s="5" t="s">
        <v>32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4"/>
      <c r="Q188" s="4"/>
    </row>
    <row r="189" spans="1:17" ht="15">
      <c r="A189" s="20" t="s">
        <v>254</v>
      </c>
      <c r="B189" s="9" t="s">
        <v>33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4"/>
      <c r="Q189" s="4"/>
    </row>
    <row r="190" spans="1:17" ht="15">
      <c r="A190" s="17" t="s">
        <v>236</v>
      </c>
      <c r="B190" s="5" t="s">
        <v>34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4"/>
      <c r="Q190" s="4"/>
    </row>
    <row r="191" spans="1:17" ht="15">
      <c r="A191" s="48" t="s">
        <v>35</v>
      </c>
      <c r="B191" s="5" t="s">
        <v>36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4"/>
      <c r="Q191" s="4"/>
    </row>
    <row r="192" spans="1:17" ht="15">
      <c r="A192" s="17" t="s">
        <v>237</v>
      </c>
      <c r="B192" s="5" t="s">
        <v>37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4"/>
      <c r="Q192" s="4"/>
    </row>
    <row r="193" spans="1:17" ht="15">
      <c r="A193" s="48" t="s">
        <v>38</v>
      </c>
      <c r="B193" s="5" t="s">
        <v>39</v>
      </c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4"/>
      <c r="Q193" s="4"/>
    </row>
    <row r="194" spans="1:17" ht="15">
      <c r="A194" s="18" t="s">
        <v>255</v>
      </c>
      <c r="B194" s="9" t="s">
        <v>40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4"/>
      <c r="Q194" s="4"/>
    </row>
    <row r="195" spans="1:17" ht="15">
      <c r="A195" s="5" t="s">
        <v>398</v>
      </c>
      <c r="B195" s="5" t="s">
        <v>41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4"/>
      <c r="Q195" s="4"/>
    </row>
    <row r="196" spans="1:17" ht="15">
      <c r="A196" s="5" t="s">
        <v>399</v>
      </c>
      <c r="B196" s="5" t="s">
        <v>41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4"/>
      <c r="Q196" s="4"/>
    </row>
    <row r="197" spans="1:17" ht="15">
      <c r="A197" s="5" t="s">
        <v>396</v>
      </c>
      <c r="B197" s="5" t="s">
        <v>42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4"/>
      <c r="Q197" s="4"/>
    </row>
    <row r="198" spans="1:17" ht="15">
      <c r="A198" s="5" t="s">
        <v>397</v>
      </c>
      <c r="B198" s="5" t="s">
        <v>42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4"/>
      <c r="Q198" s="4"/>
    </row>
    <row r="199" spans="1:17" ht="15">
      <c r="A199" s="9" t="s">
        <v>256</v>
      </c>
      <c r="B199" s="9" t="s">
        <v>43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4"/>
      <c r="Q199" s="4"/>
    </row>
    <row r="200" spans="1:17" ht="15">
      <c r="A200" s="48" t="s">
        <v>44</v>
      </c>
      <c r="B200" s="5" t="s">
        <v>45</v>
      </c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4"/>
      <c r="Q200" s="4"/>
    </row>
    <row r="201" spans="1:17" ht="15">
      <c r="A201" s="48" t="s">
        <v>46</v>
      </c>
      <c r="B201" s="5" t="s">
        <v>47</v>
      </c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4"/>
      <c r="Q201" s="4"/>
    </row>
    <row r="202" spans="1:17" ht="15">
      <c r="A202" s="48" t="s">
        <v>48</v>
      </c>
      <c r="B202" s="5" t="s">
        <v>49</v>
      </c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4"/>
      <c r="Q202" s="4"/>
    </row>
    <row r="203" spans="1:17" ht="15">
      <c r="A203" s="48" t="s">
        <v>50</v>
      </c>
      <c r="B203" s="5" t="s">
        <v>51</v>
      </c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4"/>
      <c r="Q203" s="4"/>
    </row>
    <row r="204" spans="1:17" ht="15">
      <c r="A204" s="17" t="s">
        <v>238</v>
      </c>
      <c r="B204" s="5" t="s">
        <v>52</v>
      </c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4"/>
      <c r="Q204" s="4"/>
    </row>
    <row r="205" spans="1:17" ht="15">
      <c r="A205" s="20" t="s">
        <v>257</v>
      </c>
      <c r="B205" s="9" t="s">
        <v>54</v>
      </c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4"/>
      <c r="Q205" s="4"/>
    </row>
    <row r="206" spans="1:17" ht="15">
      <c r="A206" s="17" t="s">
        <v>55</v>
      </c>
      <c r="B206" s="5" t="s">
        <v>56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4"/>
      <c r="Q206" s="4"/>
    </row>
    <row r="207" spans="1:17" ht="15">
      <c r="A207" s="17" t="s">
        <v>57</v>
      </c>
      <c r="B207" s="5" t="s">
        <v>58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4"/>
      <c r="Q207" s="4"/>
    </row>
    <row r="208" spans="1:17" ht="15">
      <c r="A208" s="48" t="s">
        <v>59</v>
      </c>
      <c r="B208" s="5" t="s">
        <v>60</v>
      </c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4"/>
      <c r="Q208" s="4"/>
    </row>
    <row r="209" spans="1:17" ht="15">
      <c r="A209" s="48" t="s">
        <v>239</v>
      </c>
      <c r="B209" s="5" t="s">
        <v>61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4"/>
      <c r="Q209" s="4"/>
    </row>
    <row r="210" spans="1:17" ht="15">
      <c r="A210" s="18" t="s">
        <v>258</v>
      </c>
      <c r="B210" s="9" t="s">
        <v>62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4"/>
      <c r="Q210" s="4"/>
    </row>
    <row r="211" spans="1:17" ht="15">
      <c r="A211" s="20" t="s">
        <v>63</v>
      </c>
      <c r="B211" s="9" t="s">
        <v>64</v>
      </c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4"/>
      <c r="Q211" s="4"/>
    </row>
    <row r="212" spans="1:17" ht="15.75">
      <c r="A212" s="51" t="s">
        <v>259</v>
      </c>
      <c r="B212" s="52" t="s">
        <v>65</v>
      </c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4"/>
      <c r="Q212" s="4"/>
    </row>
    <row r="213" spans="1:17" ht="15.75">
      <c r="A213" s="56" t="s">
        <v>241</v>
      </c>
      <c r="B213" s="57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2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B110">
      <selection activeCell="G130" sqref="G130"/>
    </sheetView>
  </sheetViews>
  <sheetFormatPr defaultColWidth="9.140625" defaultRowHeight="15"/>
  <cols>
    <col min="1" max="1" width="91.140625" style="0" customWidth="1"/>
    <col min="3" max="3" width="15.140625" style="0" customWidth="1"/>
    <col min="4" max="4" width="14.00390625" style="0" customWidth="1"/>
    <col min="5" max="5" width="15.140625" style="0" customWidth="1"/>
    <col min="6" max="6" width="14.00390625" style="0" customWidth="1"/>
    <col min="7" max="7" width="14.7109375" style="0" customWidth="1"/>
    <col min="8" max="8" width="15.28125" style="0" customWidth="1"/>
    <col min="9" max="9" width="14.8515625" style="0" customWidth="1"/>
    <col min="10" max="10" width="15.57421875" style="0" bestFit="1" customWidth="1"/>
    <col min="11" max="11" width="16.140625" style="0" bestFit="1" customWidth="1"/>
    <col min="12" max="12" width="13.8515625" style="0" customWidth="1"/>
    <col min="13" max="13" width="14.57421875" style="0" bestFit="1" customWidth="1"/>
    <col min="14" max="14" width="15.140625" style="0" customWidth="1"/>
    <col min="15" max="15" width="19.421875" style="0" customWidth="1"/>
    <col min="16" max="16" width="18.7109375" style="0" customWidth="1"/>
  </cols>
  <sheetData>
    <row r="1" spans="1:6" ht="15" hidden="1">
      <c r="A1" s="115" t="s">
        <v>466</v>
      </c>
      <c r="B1" s="116"/>
      <c r="C1" s="116"/>
      <c r="D1" s="116"/>
      <c r="E1" s="116"/>
      <c r="F1" s="116"/>
    </row>
    <row r="2" spans="1:15" ht="18" customHeight="1">
      <c r="A2" s="453" t="s">
        <v>1085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5" ht="19.5" customHeight="1">
      <c r="A3" s="441" t="s">
        <v>1050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8" customHeight="1">
      <c r="A4" s="440" t="s">
        <v>329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ht="15">
      <c r="A5" s="145" t="s">
        <v>441</v>
      </c>
    </row>
    <row r="6" spans="1:17" ht="25.5">
      <c r="A6" s="2" t="s">
        <v>564</v>
      </c>
      <c r="B6" s="3" t="s">
        <v>565</v>
      </c>
      <c r="C6" s="163" t="s">
        <v>454</v>
      </c>
      <c r="D6" s="163" t="s">
        <v>455</v>
      </c>
      <c r="E6" s="163" t="s">
        <v>456</v>
      </c>
      <c r="F6" s="163" t="s">
        <v>457</v>
      </c>
      <c r="G6" s="163" t="s">
        <v>458</v>
      </c>
      <c r="H6" s="163" t="s">
        <v>459</v>
      </c>
      <c r="I6" s="163" t="s">
        <v>460</v>
      </c>
      <c r="J6" s="163" t="s">
        <v>461</v>
      </c>
      <c r="K6" s="163" t="s">
        <v>462</v>
      </c>
      <c r="L6" s="163" t="s">
        <v>463</v>
      </c>
      <c r="M6" s="163" t="s">
        <v>464</v>
      </c>
      <c r="N6" s="163" t="s">
        <v>465</v>
      </c>
      <c r="O6" s="164" t="s">
        <v>442</v>
      </c>
      <c r="P6" s="4"/>
      <c r="Q6" s="4"/>
    </row>
    <row r="7" spans="1:17" ht="15">
      <c r="A7" s="39" t="s">
        <v>566</v>
      </c>
      <c r="B7" s="40" t="s">
        <v>567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4"/>
      <c r="Q7" s="4"/>
    </row>
    <row r="8" spans="1:17" ht="15">
      <c r="A8" s="39" t="s">
        <v>568</v>
      </c>
      <c r="B8" s="41" t="s">
        <v>569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4"/>
      <c r="Q8" s="4"/>
    </row>
    <row r="9" spans="1:17" ht="15">
      <c r="A9" s="39" t="s">
        <v>570</v>
      </c>
      <c r="B9" s="41" t="s">
        <v>571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4"/>
      <c r="Q9" s="4"/>
    </row>
    <row r="10" spans="1:17" ht="15">
      <c r="A10" s="42" t="s">
        <v>572</v>
      </c>
      <c r="B10" s="41" t="s">
        <v>573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4"/>
      <c r="Q10" s="4"/>
    </row>
    <row r="11" spans="1:17" ht="15">
      <c r="A11" s="42" t="s">
        <v>574</v>
      </c>
      <c r="B11" s="41" t="s">
        <v>575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4"/>
      <c r="Q11" s="4"/>
    </row>
    <row r="12" spans="1:17" ht="15">
      <c r="A12" s="42" t="s">
        <v>576</v>
      </c>
      <c r="B12" s="41" t="s">
        <v>577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4"/>
      <c r="Q12" s="4"/>
    </row>
    <row r="13" spans="1:17" ht="15">
      <c r="A13" s="42" t="s">
        <v>578</v>
      </c>
      <c r="B13" s="41" t="s">
        <v>579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4"/>
      <c r="Q13" s="4"/>
    </row>
    <row r="14" spans="1:17" ht="15">
      <c r="A14" s="42" t="s">
        <v>580</v>
      </c>
      <c r="B14" s="41" t="s">
        <v>581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4"/>
      <c r="Q14" s="4"/>
    </row>
    <row r="15" spans="1:17" ht="15">
      <c r="A15" s="5" t="s">
        <v>582</v>
      </c>
      <c r="B15" s="41" t="s">
        <v>583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4"/>
      <c r="Q15" s="4"/>
    </row>
    <row r="16" spans="1:17" ht="15">
      <c r="A16" s="5" t="s">
        <v>584</v>
      </c>
      <c r="B16" s="41" t="s">
        <v>585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4"/>
      <c r="Q16" s="4"/>
    </row>
    <row r="17" spans="1:17" ht="15">
      <c r="A17" s="5" t="s">
        <v>586</v>
      </c>
      <c r="B17" s="41" t="s">
        <v>587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4"/>
      <c r="Q17" s="4"/>
    </row>
    <row r="18" spans="1:17" ht="15">
      <c r="A18" s="5" t="s">
        <v>588</v>
      </c>
      <c r="B18" s="41" t="s">
        <v>589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4"/>
      <c r="Q18" s="4"/>
    </row>
    <row r="19" spans="1:17" ht="15">
      <c r="A19" s="5" t="s">
        <v>1029</v>
      </c>
      <c r="B19" s="41" t="s">
        <v>590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4"/>
      <c r="Q19" s="4"/>
    </row>
    <row r="20" spans="1:17" ht="15">
      <c r="A20" s="43" t="s">
        <v>67</v>
      </c>
      <c r="B20" s="44" t="s">
        <v>592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2"/>
      <c r="Q20" s="4"/>
    </row>
    <row r="21" spans="1:17" ht="15">
      <c r="A21" s="5" t="s">
        <v>593</v>
      </c>
      <c r="B21" s="41" t="s">
        <v>594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4"/>
      <c r="Q21" s="4"/>
    </row>
    <row r="22" spans="1:17" ht="15">
      <c r="A22" s="5" t="s">
        <v>595</v>
      </c>
      <c r="B22" s="41" t="s">
        <v>596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4"/>
      <c r="Q22" s="4"/>
    </row>
    <row r="23" spans="1:17" ht="15">
      <c r="A23" s="6" t="s">
        <v>597</v>
      </c>
      <c r="B23" s="41" t="s">
        <v>598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4"/>
      <c r="Q23" s="4"/>
    </row>
    <row r="24" spans="1:17" ht="15">
      <c r="A24" s="9" t="s">
        <v>68</v>
      </c>
      <c r="B24" s="44" t="s">
        <v>599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4"/>
      <c r="Q24" s="4"/>
    </row>
    <row r="25" spans="1:17" ht="15">
      <c r="A25" s="66" t="s">
        <v>200</v>
      </c>
      <c r="B25" s="67" t="s">
        <v>600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2"/>
      <c r="Q25" s="4"/>
    </row>
    <row r="26" spans="1:17" ht="15">
      <c r="A26" s="50" t="s">
        <v>1030</v>
      </c>
      <c r="B26" s="67" t="s">
        <v>601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4"/>
      <c r="Q26" s="4"/>
    </row>
    <row r="27" spans="1:17" ht="15">
      <c r="A27" s="5" t="s">
        <v>602</v>
      </c>
      <c r="B27" s="41" t="s">
        <v>603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4"/>
      <c r="Q27" s="4"/>
    </row>
    <row r="28" spans="1:17" ht="15">
      <c r="A28" s="5" t="s">
        <v>604</v>
      </c>
      <c r="B28" s="41" t="s">
        <v>605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4"/>
      <c r="Q28" s="4"/>
    </row>
    <row r="29" spans="1:17" ht="15">
      <c r="A29" s="5" t="s">
        <v>606</v>
      </c>
      <c r="B29" s="41" t="s">
        <v>607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4"/>
      <c r="Q29" s="4"/>
    </row>
    <row r="30" spans="1:17" ht="15">
      <c r="A30" s="9" t="s">
        <v>78</v>
      </c>
      <c r="B30" s="44" t="s">
        <v>608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2"/>
      <c r="Q30" s="4"/>
    </row>
    <row r="31" spans="1:17" ht="15">
      <c r="A31" s="5" t="s">
        <v>609</v>
      </c>
      <c r="B31" s="41" t="s">
        <v>610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4"/>
      <c r="Q31" s="4"/>
    </row>
    <row r="32" spans="1:17" ht="15">
      <c r="A32" s="5" t="s">
        <v>611</v>
      </c>
      <c r="B32" s="41" t="s">
        <v>612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4"/>
      <c r="Q32" s="4"/>
    </row>
    <row r="33" spans="1:17" ht="15">
      <c r="A33" s="9" t="s">
        <v>201</v>
      </c>
      <c r="B33" s="44" t="s">
        <v>613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9"/>
      <c r="Q33" s="4"/>
    </row>
    <row r="34" spans="1:17" ht="15">
      <c r="A34" s="5" t="s">
        <v>614</v>
      </c>
      <c r="B34" s="41" t="s">
        <v>615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4"/>
      <c r="Q34" s="4"/>
    </row>
    <row r="35" spans="1:17" ht="15">
      <c r="A35" s="5" t="s">
        <v>616</v>
      </c>
      <c r="B35" s="41" t="s">
        <v>617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4"/>
      <c r="Q35" s="4"/>
    </row>
    <row r="36" spans="1:17" ht="15">
      <c r="A36" s="5" t="s">
        <v>1031</v>
      </c>
      <c r="B36" s="41" t="s">
        <v>618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4"/>
      <c r="Q36" s="4"/>
    </row>
    <row r="37" spans="1:17" ht="15">
      <c r="A37" s="5" t="s">
        <v>620</v>
      </c>
      <c r="B37" s="41" t="s">
        <v>621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4"/>
      <c r="Q37" s="4"/>
    </row>
    <row r="38" spans="1:17" ht="15">
      <c r="A38" s="14" t="s">
        <v>1032</v>
      </c>
      <c r="B38" s="41" t="s">
        <v>622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4"/>
      <c r="Q38" s="4"/>
    </row>
    <row r="39" spans="1:17" ht="15">
      <c r="A39" s="6" t="s">
        <v>624</v>
      </c>
      <c r="B39" s="41" t="s">
        <v>625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4"/>
      <c r="Q39" s="4"/>
    </row>
    <row r="40" spans="1:17" ht="15">
      <c r="A40" s="5"/>
      <c r="B40" s="41" t="s">
        <v>626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4"/>
      <c r="Q40" s="4"/>
    </row>
    <row r="41" spans="1:17" ht="15">
      <c r="A41" s="9" t="s">
        <v>83</v>
      </c>
      <c r="B41" s="44" t="s">
        <v>628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9"/>
      <c r="Q41" s="4"/>
    </row>
    <row r="42" spans="1:17" ht="15">
      <c r="A42" s="5" t="s">
        <v>629</v>
      </c>
      <c r="B42" s="41" t="s">
        <v>630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4"/>
      <c r="Q42" s="4"/>
    </row>
    <row r="43" spans="1:17" ht="15">
      <c r="A43" s="5" t="s">
        <v>631</v>
      </c>
      <c r="B43" s="41" t="s">
        <v>632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4"/>
      <c r="Q43" s="4"/>
    </row>
    <row r="44" spans="1:17" ht="15">
      <c r="A44" s="9" t="s">
        <v>84</v>
      </c>
      <c r="B44" s="44" t="s">
        <v>633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2"/>
      <c r="Q44" s="4"/>
    </row>
    <row r="45" spans="1:17" ht="15">
      <c r="A45" s="5" t="s">
        <v>634</v>
      </c>
      <c r="B45" s="41" t="s">
        <v>635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4"/>
      <c r="Q45" s="4"/>
    </row>
    <row r="46" spans="1:17" ht="15">
      <c r="A46" s="5" t="s">
        <v>636</v>
      </c>
      <c r="B46" s="41" t="s">
        <v>637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4"/>
      <c r="Q46" s="4"/>
    </row>
    <row r="47" spans="1:17" ht="15">
      <c r="A47" s="5" t="s">
        <v>1034</v>
      </c>
      <c r="B47" s="41" t="s">
        <v>638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4"/>
      <c r="Q47" s="4"/>
    </row>
    <row r="48" spans="1:17" ht="15">
      <c r="A48" s="5" t="s">
        <v>1035</v>
      </c>
      <c r="B48" s="41" t="s">
        <v>640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4"/>
      <c r="Q48" s="4"/>
    </row>
    <row r="49" spans="1:17" ht="15">
      <c r="A49" s="5" t="s">
        <v>644</v>
      </c>
      <c r="B49" s="41" t="s">
        <v>645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4"/>
      <c r="Q49" s="4"/>
    </row>
    <row r="50" spans="1:17" ht="15">
      <c r="A50" s="9" t="s">
        <v>87</v>
      </c>
      <c r="B50" s="44" t="s">
        <v>646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9"/>
      <c r="Q50" s="4"/>
    </row>
    <row r="51" spans="1:17" ht="15">
      <c r="A51" s="50" t="s">
        <v>88</v>
      </c>
      <c r="B51" s="67" t="s">
        <v>647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2"/>
      <c r="Q51" s="4"/>
    </row>
    <row r="52" spans="1:17" ht="15">
      <c r="A52" s="17" t="s">
        <v>648</v>
      </c>
      <c r="B52" s="41" t="s">
        <v>649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70"/>
      <c r="Q52" s="4"/>
    </row>
    <row r="53" spans="1:17" ht="15">
      <c r="A53" s="17" t="s">
        <v>112</v>
      </c>
      <c r="B53" s="41" t="s">
        <v>650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4"/>
      <c r="Q53" s="4"/>
    </row>
    <row r="54" spans="1:17" ht="15">
      <c r="A54" s="22" t="s">
        <v>1036</v>
      </c>
      <c r="B54" s="41" t="s">
        <v>651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4"/>
      <c r="Q54" s="4"/>
    </row>
    <row r="55" spans="1:17" ht="15">
      <c r="A55" s="22" t="s">
        <v>1037</v>
      </c>
      <c r="B55" s="41" t="s">
        <v>652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4"/>
      <c r="Q55" s="4"/>
    </row>
    <row r="56" spans="1:17" ht="15">
      <c r="A56" s="22" t="s">
        <v>1038</v>
      </c>
      <c r="B56" s="41" t="s">
        <v>653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4"/>
      <c r="Q56" s="4"/>
    </row>
    <row r="57" spans="1:17" ht="15">
      <c r="A57" s="17" t="s">
        <v>1039</v>
      </c>
      <c r="B57" s="41" t="s">
        <v>654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4"/>
      <c r="Q57" s="4"/>
    </row>
    <row r="58" spans="1:17" ht="15">
      <c r="A58" s="17" t="s">
        <v>1040</v>
      </c>
      <c r="B58" s="41" t="s">
        <v>655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4"/>
      <c r="Q58" s="4"/>
    </row>
    <row r="59" spans="1:17" ht="15">
      <c r="A59" s="17" t="s">
        <v>1041</v>
      </c>
      <c r="B59" s="41" t="s">
        <v>656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4"/>
      <c r="Q59" s="4"/>
    </row>
    <row r="60" spans="1:17" ht="15">
      <c r="A60" s="64" t="s">
        <v>998</v>
      </c>
      <c r="B60" s="67" t="s">
        <v>657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4"/>
      <c r="Q60" s="4"/>
    </row>
    <row r="61" spans="1:17" ht="15">
      <c r="A61" s="16" t="s">
        <v>1042</v>
      </c>
      <c r="B61" s="41" t="s">
        <v>658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4"/>
      <c r="Q61" s="4"/>
    </row>
    <row r="62" spans="1:17" ht="15">
      <c r="A62" s="16" t="s">
        <v>660</v>
      </c>
      <c r="B62" s="41" t="s">
        <v>661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4"/>
      <c r="Q62" s="4"/>
    </row>
    <row r="63" spans="1:17" ht="15" hidden="1">
      <c r="A63" s="16" t="s">
        <v>662</v>
      </c>
      <c r="B63" s="41" t="s">
        <v>663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4"/>
      <c r="Q63" s="4"/>
    </row>
    <row r="64" spans="1:17" ht="15" hidden="1">
      <c r="A64" s="16" t="s">
        <v>1000</v>
      </c>
      <c r="B64" s="41" t="s">
        <v>664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4"/>
      <c r="Q64" s="4"/>
    </row>
    <row r="65" spans="1:17" ht="15" hidden="1">
      <c r="A65" s="16" t="s">
        <v>1043</v>
      </c>
      <c r="B65" s="41" t="s">
        <v>665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4"/>
      <c r="Q65" s="4"/>
    </row>
    <row r="66" spans="1:17" ht="15">
      <c r="A66" s="16" t="s">
        <v>1002</v>
      </c>
      <c r="B66" s="41" t="s">
        <v>666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4"/>
      <c r="Q66" s="4"/>
    </row>
    <row r="67" spans="1:17" ht="15" hidden="1">
      <c r="A67" s="16" t="s">
        <v>1044</v>
      </c>
      <c r="B67" s="41" t="s">
        <v>667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4"/>
      <c r="Q67" s="4"/>
    </row>
    <row r="68" spans="1:17" ht="15" hidden="1">
      <c r="A68" s="16" t="s">
        <v>1045</v>
      </c>
      <c r="B68" s="41" t="s">
        <v>669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4"/>
      <c r="Q68" s="4"/>
    </row>
    <row r="69" spans="1:17" ht="15" hidden="1">
      <c r="A69" s="16" t="s">
        <v>670</v>
      </c>
      <c r="B69" s="41" t="s">
        <v>671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4"/>
      <c r="Q69" s="4"/>
    </row>
    <row r="70" spans="1:17" ht="15" hidden="1">
      <c r="A70" s="29" t="s">
        <v>672</v>
      </c>
      <c r="B70" s="41" t="s">
        <v>673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4"/>
      <c r="Q70" s="4"/>
    </row>
    <row r="71" spans="1:17" ht="15">
      <c r="A71" s="16" t="s">
        <v>1046</v>
      </c>
      <c r="B71" s="41" t="s">
        <v>675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4"/>
      <c r="Q71" s="4"/>
    </row>
    <row r="72" spans="1:17" ht="15">
      <c r="A72" s="29" t="s">
        <v>402</v>
      </c>
      <c r="B72" s="41" t="s">
        <v>1048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4"/>
      <c r="Q72" s="4"/>
    </row>
    <row r="73" spans="1:17" ht="15">
      <c r="A73" s="29" t="s">
        <v>403</v>
      </c>
      <c r="B73" s="41" t="s">
        <v>1048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4"/>
      <c r="Q73" s="4"/>
    </row>
    <row r="74" spans="1:17" ht="15">
      <c r="A74" s="64" t="s">
        <v>1006</v>
      </c>
      <c r="B74" s="67" t="s">
        <v>676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4"/>
      <c r="Q74" s="4"/>
    </row>
    <row r="75" spans="1:17" ht="15.75">
      <c r="A75" s="83" t="s">
        <v>348</v>
      </c>
      <c r="B75" s="67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4"/>
      <c r="Q75" s="4"/>
    </row>
    <row r="76" spans="1:17" ht="15">
      <c r="A76" s="45" t="s">
        <v>677</v>
      </c>
      <c r="B76" s="41" t="s">
        <v>678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4"/>
      <c r="Q76" s="4"/>
    </row>
    <row r="77" spans="1:17" ht="15">
      <c r="A77" s="45" t="s">
        <v>1047</v>
      </c>
      <c r="B77" s="41" t="s">
        <v>679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4"/>
      <c r="Q77" s="4"/>
    </row>
    <row r="78" spans="1:17" ht="15">
      <c r="A78" s="45" t="s">
        <v>681</v>
      </c>
      <c r="B78" s="41" t="s">
        <v>682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4"/>
      <c r="Q78" s="4"/>
    </row>
    <row r="79" spans="1:17" ht="15">
      <c r="A79" s="45" t="s">
        <v>683</v>
      </c>
      <c r="B79" s="41" t="s">
        <v>684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4"/>
      <c r="Q79" s="4"/>
    </row>
    <row r="80" spans="1:17" ht="15">
      <c r="A80" s="6" t="s">
        <v>685</v>
      </c>
      <c r="B80" s="41" t="s">
        <v>686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4"/>
      <c r="Q80" s="4"/>
    </row>
    <row r="81" spans="1:17" ht="15">
      <c r="A81" s="6" t="s">
        <v>687</v>
      </c>
      <c r="B81" s="41" t="s">
        <v>688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4"/>
      <c r="Q81" s="4"/>
    </row>
    <row r="82" spans="1:17" ht="15">
      <c r="A82" s="6" t="s">
        <v>689</v>
      </c>
      <c r="B82" s="41" t="s">
        <v>690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4"/>
      <c r="Q82" s="4"/>
    </row>
    <row r="83" spans="1:17" ht="15">
      <c r="A83" s="65" t="s">
        <v>1008</v>
      </c>
      <c r="B83" s="67" t="s">
        <v>691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2"/>
      <c r="Q83" s="4"/>
    </row>
    <row r="84" spans="1:17" ht="15">
      <c r="A84" s="17" t="s">
        <v>692</v>
      </c>
      <c r="B84" s="41" t="s">
        <v>693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4"/>
      <c r="Q84" s="4"/>
    </row>
    <row r="85" spans="1:17" ht="15">
      <c r="A85" s="17" t="s">
        <v>694</v>
      </c>
      <c r="B85" s="41" t="s">
        <v>695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4"/>
      <c r="Q85" s="4"/>
    </row>
    <row r="86" spans="1:17" ht="15">
      <c r="A86" s="17" t="s">
        <v>696</v>
      </c>
      <c r="B86" s="41" t="s">
        <v>697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4"/>
      <c r="Q86" s="4"/>
    </row>
    <row r="87" spans="1:17" ht="15">
      <c r="A87" s="17" t="s">
        <v>698</v>
      </c>
      <c r="B87" s="41" t="s">
        <v>699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4"/>
      <c r="Q87" s="4"/>
    </row>
    <row r="88" spans="1:17" ht="15">
      <c r="A88" s="64" t="s">
        <v>1009</v>
      </c>
      <c r="B88" s="67" t="s">
        <v>700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4"/>
      <c r="Q88" s="4"/>
    </row>
    <row r="89" spans="1:17" ht="30" hidden="1">
      <c r="A89" s="17" t="s">
        <v>701</v>
      </c>
      <c r="B89" s="41" t="s">
        <v>702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4"/>
      <c r="Q89" s="4"/>
    </row>
    <row r="90" spans="1:17" ht="30" hidden="1">
      <c r="A90" s="17" t="s">
        <v>189</v>
      </c>
      <c r="B90" s="41" t="s">
        <v>703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4"/>
      <c r="Q90" s="4"/>
    </row>
    <row r="91" spans="1:17" ht="30" hidden="1">
      <c r="A91" s="17" t="s">
        <v>190</v>
      </c>
      <c r="B91" s="41" t="s">
        <v>704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4"/>
      <c r="Q91" s="4"/>
    </row>
    <row r="92" spans="1:17" ht="15" hidden="1">
      <c r="A92" s="17" t="s">
        <v>191</v>
      </c>
      <c r="B92" s="41" t="s">
        <v>705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4"/>
      <c r="Q92" s="4"/>
    </row>
    <row r="93" spans="1:17" ht="30" hidden="1">
      <c r="A93" s="17" t="s">
        <v>192</v>
      </c>
      <c r="B93" s="41" t="s">
        <v>706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4"/>
      <c r="Q93" s="4"/>
    </row>
    <row r="94" spans="1:17" ht="30" hidden="1">
      <c r="A94" s="17" t="s">
        <v>193</v>
      </c>
      <c r="B94" s="41" t="s">
        <v>707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4"/>
      <c r="Q94" s="4"/>
    </row>
    <row r="95" spans="1:17" ht="15">
      <c r="A95" s="17" t="s">
        <v>708</v>
      </c>
      <c r="B95" s="41" t="s">
        <v>709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4"/>
      <c r="Q95" s="4"/>
    </row>
    <row r="96" spans="1:17" ht="15">
      <c r="A96" s="17" t="s">
        <v>194</v>
      </c>
      <c r="B96" s="41" t="s">
        <v>538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4"/>
      <c r="Q96" s="4"/>
    </row>
    <row r="97" spans="1:17" ht="15">
      <c r="A97" s="64" t="s">
        <v>1010</v>
      </c>
      <c r="B97" s="67" t="s">
        <v>711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4"/>
      <c r="Q97" s="4"/>
    </row>
    <row r="98" spans="1:17" ht="15.75">
      <c r="A98" s="83" t="s">
        <v>347</v>
      </c>
      <c r="B98" s="67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4"/>
      <c r="Q98" s="4"/>
    </row>
    <row r="99" spans="1:17" ht="15.75">
      <c r="A99" s="46" t="s">
        <v>202</v>
      </c>
      <c r="B99" s="47" t="s">
        <v>712</v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2"/>
      <c r="Q99" s="4"/>
    </row>
    <row r="100" spans="1:17" ht="15" hidden="1">
      <c r="A100" s="17" t="s">
        <v>195</v>
      </c>
      <c r="B100" s="5" t="s">
        <v>713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4"/>
      <c r="Q100" s="4"/>
    </row>
    <row r="101" spans="1:17" ht="15" hidden="1">
      <c r="A101" s="17" t="s">
        <v>716</v>
      </c>
      <c r="B101" s="5" t="s">
        <v>717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4"/>
      <c r="Q101" s="4"/>
    </row>
    <row r="102" spans="1:17" ht="15" hidden="1">
      <c r="A102" s="17" t="s">
        <v>196</v>
      </c>
      <c r="B102" s="5" t="s">
        <v>718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4"/>
      <c r="Q102" s="4"/>
    </row>
    <row r="103" spans="1:17" ht="15">
      <c r="A103" s="20" t="s">
        <v>1017</v>
      </c>
      <c r="B103" s="9" t="s">
        <v>720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4"/>
      <c r="Q103" s="4"/>
    </row>
    <row r="104" spans="1:17" ht="15" hidden="1">
      <c r="A104" s="48" t="s">
        <v>197</v>
      </c>
      <c r="B104" s="5" t="s">
        <v>721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4"/>
      <c r="Q104" s="4"/>
    </row>
    <row r="105" spans="1:17" ht="15" hidden="1">
      <c r="A105" s="48" t="s">
        <v>1023</v>
      </c>
      <c r="B105" s="5" t="s">
        <v>724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4"/>
      <c r="Q105" s="4"/>
    </row>
    <row r="106" spans="1:17" ht="15" hidden="1">
      <c r="A106" s="17" t="s">
        <v>725</v>
      </c>
      <c r="B106" s="5" t="s">
        <v>726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4"/>
      <c r="Q106" s="4"/>
    </row>
    <row r="107" spans="1:17" ht="15" hidden="1">
      <c r="A107" s="17" t="s">
        <v>198</v>
      </c>
      <c r="B107" s="5" t="s">
        <v>727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4"/>
      <c r="Q107" s="4"/>
    </row>
    <row r="108" spans="1:17" ht="15">
      <c r="A108" s="18" t="s">
        <v>1020</v>
      </c>
      <c r="B108" s="9" t="s">
        <v>728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4"/>
      <c r="Q108" s="4"/>
    </row>
    <row r="109" spans="1:17" ht="15">
      <c r="A109" s="48" t="s">
        <v>729</v>
      </c>
      <c r="B109" s="5" t="s">
        <v>730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4"/>
      <c r="Q109" s="4"/>
    </row>
    <row r="110" spans="1:17" ht="15">
      <c r="A110" s="48" t="s">
        <v>731</v>
      </c>
      <c r="B110" s="5" t="s">
        <v>732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4"/>
      <c r="Q110" s="4"/>
    </row>
    <row r="111" spans="1:17" ht="15">
      <c r="A111" s="18" t="s">
        <v>733</v>
      </c>
      <c r="B111" s="9" t="s">
        <v>734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4"/>
      <c r="Q111" s="4"/>
    </row>
    <row r="112" spans="1:17" ht="15">
      <c r="A112" s="48" t="s">
        <v>735</v>
      </c>
      <c r="B112" s="5" t="s">
        <v>736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4"/>
      <c r="Q112" s="4"/>
    </row>
    <row r="113" spans="1:17" ht="15">
      <c r="A113" s="48" t="s">
        <v>737</v>
      </c>
      <c r="B113" s="5" t="s">
        <v>738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4"/>
      <c r="Q113" s="4"/>
    </row>
    <row r="114" spans="1:17" ht="15">
      <c r="A114" s="48" t="s">
        <v>739</v>
      </c>
      <c r="B114" s="5" t="s">
        <v>740</v>
      </c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4"/>
      <c r="Q114" s="4"/>
    </row>
    <row r="115" spans="1:17" ht="15">
      <c r="A115" s="49" t="s">
        <v>1021</v>
      </c>
      <c r="B115" s="50" t="s">
        <v>741</v>
      </c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4"/>
      <c r="Q115" s="4"/>
    </row>
    <row r="116" spans="1:17" ht="15" hidden="1">
      <c r="A116" s="48" t="s">
        <v>742</v>
      </c>
      <c r="B116" s="5" t="s">
        <v>743</v>
      </c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4"/>
      <c r="Q116" s="4"/>
    </row>
    <row r="117" spans="1:17" ht="15" hidden="1">
      <c r="A117" s="17" t="s">
        <v>744</v>
      </c>
      <c r="B117" s="5" t="s">
        <v>745</v>
      </c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4"/>
      <c r="Q117" s="4"/>
    </row>
    <row r="118" spans="1:17" ht="15" hidden="1">
      <c r="A118" s="48" t="s">
        <v>199</v>
      </c>
      <c r="B118" s="5" t="s">
        <v>746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4"/>
      <c r="Q118" s="4"/>
    </row>
    <row r="119" spans="1:17" ht="15" hidden="1">
      <c r="A119" s="48" t="s">
        <v>1026</v>
      </c>
      <c r="B119" s="5" t="s">
        <v>747</v>
      </c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4"/>
      <c r="Q119" s="4"/>
    </row>
    <row r="120" spans="1:17" ht="15">
      <c r="A120" s="49" t="s">
        <v>1027</v>
      </c>
      <c r="B120" s="50" t="s">
        <v>751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4"/>
      <c r="Q120" s="4"/>
    </row>
    <row r="121" spans="1:17" ht="15" hidden="1">
      <c r="A121" s="17" t="s">
        <v>752</v>
      </c>
      <c r="B121" s="5" t="s">
        <v>753</v>
      </c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4"/>
      <c r="Q121" s="4"/>
    </row>
    <row r="122" spans="1:17" ht="15.75">
      <c r="A122" s="51" t="s">
        <v>203</v>
      </c>
      <c r="B122" s="52" t="s">
        <v>754</v>
      </c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4"/>
      <c r="Q122" s="4"/>
    </row>
    <row r="123" spans="1:17" ht="15.75">
      <c r="A123" s="56" t="s">
        <v>240</v>
      </c>
      <c r="B123" s="5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4"/>
      <c r="Q123" s="4"/>
    </row>
    <row r="124" spans="1:17" ht="25.5">
      <c r="A124" s="2" t="s">
        <v>564</v>
      </c>
      <c r="B124" s="3" t="s">
        <v>233</v>
      </c>
      <c r="C124" s="163" t="s">
        <v>454</v>
      </c>
      <c r="D124" s="163" t="s">
        <v>455</v>
      </c>
      <c r="E124" s="163" t="s">
        <v>456</v>
      </c>
      <c r="F124" s="163" t="s">
        <v>457</v>
      </c>
      <c r="G124" s="163" t="s">
        <v>458</v>
      </c>
      <c r="H124" s="163" t="s">
        <v>459</v>
      </c>
      <c r="I124" s="163" t="s">
        <v>460</v>
      </c>
      <c r="J124" s="163" t="s">
        <v>461</v>
      </c>
      <c r="K124" s="163" t="s">
        <v>462</v>
      </c>
      <c r="L124" s="163" t="s">
        <v>463</v>
      </c>
      <c r="M124" s="163" t="s">
        <v>464</v>
      </c>
      <c r="N124" s="163" t="s">
        <v>465</v>
      </c>
      <c r="O124" s="164" t="s">
        <v>442</v>
      </c>
      <c r="P124" s="4"/>
      <c r="Q124" s="4"/>
    </row>
    <row r="125" spans="1:17" ht="15">
      <c r="A125" s="42" t="s">
        <v>755</v>
      </c>
      <c r="B125" s="6" t="s">
        <v>756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4"/>
      <c r="Q125" s="4"/>
    </row>
    <row r="126" spans="1:17" ht="15">
      <c r="A126" s="5" t="s">
        <v>757</v>
      </c>
      <c r="B126" s="6" t="s">
        <v>758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4"/>
      <c r="Q126" s="4"/>
    </row>
    <row r="127" spans="1:17" ht="15">
      <c r="A127" s="5" t="s">
        <v>759</v>
      </c>
      <c r="B127" s="6" t="s">
        <v>760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4"/>
      <c r="Q127" s="4"/>
    </row>
    <row r="128" spans="1:17" ht="15">
      <c r="A128" s="5" t="s">
        <v>761</v>
      </c>
      <c r="B128" s="6" t="s">
        <v>762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4"/>
      <c r="Q128" s="4"/>
    </row>
    <row r="129" spans="1:17" ht="15">
      <c r="A129" s="5" t="s">
        <v>763</v>
      </c>
      <c r="B129" s="6" t="s">
        <v>764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4"/>
      <c r="Q129" s="4"/>
    </row>
    <row r="130" spans="1:17" ht="15">
      <c r="A130" s="5" t="s">
        <v>765</v>
      </c>
      <c r="B130" s="6" t="s">
        <v>766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61"/>
      <c r="N130" s="159"/>
      <c r="O130" s="159"/>
      <c r="P130" s="4"/>
      <c r="Q130" s="4"/>
    </row>
    <row r="131" spans="1:17" ht="15">
      <c r="A131" s="9" t="s">
        <v>243</v>
      </c>
      <c r="B131" s="10" t="s">
        <v>767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4"/>
      <c r="Q131" s="4"/>
    </row>
    <row r="132" spans="1:17" ht="15">
      <c r="A132" s="5" t="s">
        <v>768</v>
      </c>
      <c r="B132" s="6" t="s">
        <v>769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61"/>
      <c r="N132" s="159"/>
      <c r="O132" s="159"/>
      <c r="P132" s="4"/>
      <c r="Q132" s="4"/>
    </row>
    <row r="133" spans="1:17" ht="30" hidden="1">
      <c r="A133" s="5" t="s">
        <v>770</v>
      </c>
      <c r="B133" s="6" t="s">
        <v>771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4"/>
      <c r="Q133" s="4"/>
    </row>
    <row r="134" spans="1:17" ht="30" hidden="1">
      <c r="A134" s="5" t="s">
        <v>204</v>
      </c>
      <c r="B134" s="6" t="s">
        <v>772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4"/>
      <c r="Q134" s="4"/>
    </row>
    <row r="135" spans="1:17" ht="30" hidden="1">
      <c r="A135" s="5" t="s">
        <v>205</v>
      </c>
      <c r="B135" s="6" t="s">
        <v>773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4"/>
      <c r="Q135" s="4"/>
    </row>
    <row r="136" spans="1:17" ht="15">
      <c r="A136" s="5" t="s">
        <v>206</v>
      </c>
      <c r="B136" s="6" t="s">
        <v>774</v>
      </c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4"/>
      <c r="Q136" s="4"/>
    </row>
    <row r="137" spans="1:17" ht="15">
      <c r="A137" s="50" t="s">
        <v>244</v>
      </c>
      <c r="B137" s="65" t="s">
        <v>775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4"/>
      <c r="Q137" s="4"/>
    </row>
    <row r="138" spans="1:17" ht="15" hidden="1">
      <c r="A138" s="5" t="s">
        <v>210</v>
      </c>
      <c r="B138" s="6" t="s">
        <v>784</v>
      </c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4"/>
      <c r="Q138" s="4"/>
    </row>
    <row r="139" spans="1:17" ht="15" hidden="1">
      <c r="A139" s="5" t="s">
        <v>211</v>
      </c>
      <c r="B139" s="6" t="s">
        <v>788</v>
      </c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4"/>
      <c r="Q139" s="4"/>
    </row>
    <row r="140" spans="1:17" ht="15">
      <c r="A140" s="9" t="s">
        <v>246</v>
      </c>
      <c r="B140" s="10" t="s">
        <v>789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4"/>
      <c r="Q140" s="4"/>
    </row>
    <row r="141" spans="1:17" ht="15">
      <c r="A141" s="5" t="s">
        <v>212</v>
      </c>
      <c r="B141" s="6" t="s">
        <v>790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4"/>
      <c r="Q141" s="4"/>
    </row>
    <row r="142" spans="1:17" ht="15">
      <c r="A142" s="5" t="s">
        <v>213</v>
      </c>
      <c r="B142" s="6" t="s">
        <v>791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4"/>
      <c r="Q142" s="4"/>
    </row>
    <row r="143" spans="1:17" ht="15">
      <c r="A143" s="5" t="s">
        <v>214</v>
      </c>
      <c r="B143" s="6" t="s">
        <v>792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4"/>
      <c r="Q143" s="4"/>
    </row>
    <row r="144" spans="1:17" ht="15">
      <c r="A144" s="5" t="s">
        <v>215</v>
      </c>
      <c r="B144" s="6" t="s">
        <v>793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4"/>
      <c r="Q144" s="4"/>
    </row>
    <row r="145" spans="1:17" ht="15">
      <c r="A145" s="5" t="s">
        <v>216</v>
      </c>
      <c r="B145" s="6" t="s">
        <v>796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4"/>
      <c r="Q145" s="4"/>
    </row>
    <row r="146" spans="1:17" ht="15">
      <c r="A146" s="5" t="s">
        <v>797</v>
      </c>
      <c r="B146" s="6" t="s">
        <v>798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4"/>
      <c r="Q146" s="4"/>
    </row>
    <row r="147" spans="1:17" ht="15">
      <c r="A147" s="5" t="s">
        <v>217</v>
      </c>
      <c r="B147" s="6" t="s">
        <v>799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4"/>
      <c r="Q147" s="4"/>
    </row>
    <row r="148" spans="1:17" ht="15">
      <c r="A148" s="5" t="s">
        <v>218</v>
      </c>
      <c r="B148" s="6" t="s">
        <v>805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4"/>
      <c r="Q148" s="4"/>
    </row>
    <row r="149" spans="1:17" ht="15">
      <c r="A149" s="9" t="s">
        <v>247</v>
      </c>
      <c r="B149" s="10" t="s">
        <v>821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4"/>
      <c r="Q149" s="4"/>
    </row>
    <row r="150" spans="1:17" ht="15">
      <c r="A150" s="5" t="s">
        <v>219</v>
      </c>
      <c r="B150" s="6" t="s">
        <v>822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4"/>
      <c r="Q150" s="4"/>
    </row>
    <row r="151" spans="1:17" ht="15">
      <c r="A151" s="50" t="s">
        <v>248</v>
      </c>
      <c r="B151" s="65" t="s">
        <v>823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4"/>
      <c r="Q151" s="4"/>
    </row>
    <row r="152" spans="1:17" ht="15">
      <c r="A152" s="17" t="s">
        <v>824</v>
      </c>
      <c r="B152" s="6" t="s">
        <v>825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4"/>
      <c r="Q152" s="4"/>
    </row>
    <row r="153" spans="1:17" ht="15">
      <c r="A153" s="17" t="s">
        <v>220</v>
      </c>
      <c r="B153" s="6" t="s">
        <v>826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4"/>
      <c r="Q153" s="4"/>
    </row>
    <row r="154" spans="1:17" ht="15">
      <c r="A154" s="17" t="s">
        <v>221</v>
      </c>
      <c r="B154" s="6" t="s">
        <v>829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4"/>
      <c r="Q154" s="4"/>
    </row>
    <row r="155" spans="1:17" ht="15">
      <c r="A155" s="17" t="s">
        <v>222</v>
      </c>
      <c r="B155" s="6" t="s">
        <v>830</v>
      </c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4"/>
      <c r="Q155" s="4"/>
    </row>
    <row r="156" spans="1:17" ht="15">
      <c r="A156" s="17" t="s">
        <v>837</v>
      </c>
      <c r="B156" s="6" t="s">
        <v>838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4"/>
      <c r="Q156" s="4"/>
    </row>
    <row r="157" spans="1:17" ht="15">
      <c r="A157" s="17" t="s">
        <v>839</v>
      </c>
      <c r="B157" s="6" t="s">
        <v>840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4"/>
      <c r="Q157" s="4"/>
    </row>
    <row r="158" spans="1:17" ht="15">
      <c r="A158" s="17" t="s">
        <v>841</v>
      </c>
      <c r="B158" s="6" t="s">
        <v>842</v>
      </c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4"/>
      <c r="Q158" s="4"/>
    </row>
    <row r="159" spans="1:17" ht="15">
      <c r="A159" s="17" t="s">
        <v>224</v>
      </c>
      <c r="B159" s="6" t="s">
        <v>843</v>
      </c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4"/>
      <c r="Q159" s="4"/>
    </row>
    <row r="160" spans="1:17" ht="15">
      <c r="A160" s="17" t="s">
        <v>225</v>
      </c>
      <c r="B160" s="6" t="s">
        <v>1072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4"/>
      <c r="Q160" s="4"/>
    </row>
    <row r="161" spans="1:17" ht="15">
      <c r="A161" s="64" t="s">
        <v>249</v>
      </c>
      <c r="B161" s="65" t="s">
        <v>6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4"/>
      <c r="Q161" s="4"/>
    </row>
    <row r="162" spans="1:17" ht="30" hidden="1">
      <c r="A162" s="17" t="s">
        <v>18</v>
      </c>
      <c r="B162" s="6" t="s">
        <v>19</v>
      </c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4"/>
      <c r="Q162" s="4"/>
    </row>
    <row r="163" spans="1:17" ht="30" hidden="1">
      <c r="A163" s="5" t="s">
        <v>229</v>
      </c>
      <c r="B163" s="6" t="s">
        <v>20</v>
      </c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4"/>
      <c r="Q163" s="4"/>
    </row>
    <row r="164" spans="1:17" ht="15" hidden="1">
      <c r="A164" s="17" t="s">
        <v>230</v>
      </c>
      <c r="B164" s="6" t="s">
        <v>21</v>
      </c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4"/>
      <c r="Q164" s="4"/>
    </row>
    <row r="165" spans="1:17" ht="15">
      <c r="A165" s="50" t="s">
        <v>251</v>
      </c>
      <c r="B165" s="65" t="s">
        <v>22</v>
      </c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4"/>
      <c r="Q165" s="4"/>
    </row>
    <row r="166" spans="1:17" ht="15.75">
      <c r="A166" s="83" t="s">
        <v>348</v>
      </c>
      <c r="B166" s="88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4"/>
      <c r="Q166" s="4"/>
    </row>
    <row r="167" spans="1:17" ht="15" hidden="1">
      <c r="A167" s="5" t="s">
        <v>776</v>
      </c>
      <c r="B167" s="6" t="s">
        <v>777</v>
      </c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4"/>
      <c r="Q167" s="4"/>
    </row>
    <row r="168" spans="1:17" ht="30" hidden="1">
      <c r="A168" s="5" t="s">
        <v>778</v>
      </c>
      <c r="B168" s="6" t="s">
        <v>779</v>
      </c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4"/>
      <c r="Q168" s="4"/>
    </row>
    <row r="169" spans="1:17" ht="30" hidden="1">
      <c r="A169" s="5" t="s">
        <v>207</v>
      </c>
      <c r="B169" s="6" t="s">
        <v>780</v>
      </c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4"/>
      <c r="Q169" s="4"/>
    </row>
    <row r="170" spans="1:17" ht="30" hidden="1">
      <c r="A170" s="5" t="s">
        <v>208</v>
      </c>
      <c r="B170" s="6" t="s">
        <v>781</v>
      </c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4"/>
      <c r="Q170" s="4"/>
    </row>
    <row r="171" spans="1:17" ht="15" hidden="1">
      <c r="A171" s="5" t="s">
        <v>209</v>
      </c>
      <c r="B171" s="6" t="s">
        <v>782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4"/>
      <c r="Q171" s="4"/>
    </row>
    <row r="172" spans="1:17" ht="15">
      <c r="A172" s="50" t="s">
        <v>245</v>
      </c>
      <c r="B172" s="65" t="s">
        <v>783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4"/>
      <c r="Q172" s="4"/>
    </row>
    <row r="173" spans="1:17" ht="15" hidden="1">
      <c r="A173" s="17" t="s">
        <v>226</v>
      </c>
      <c r="B173" s="6" t="s">
        <v>7</v>
      </c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4"/>
      <c r="Q173" s="4"/>
    </row>
    <row r="174" spans="1:17" ht="15" hidden="1">
      <c r="A174" s="17" t="s">
        <v>227</v>
      </c>
      <c r="B174" s="6" t="s">
        <v>9</v>
      </c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4"/>
      <c r="Q174" s="4"/>
    </row>
    <row r="175" spans="1:17" ht="15" hidden="1">
      <c r="A175" s="17" t="s">
        <v>11</v>
      </c>
      <c r="B175" s="6" t="s">
        <v>12</v>
      </c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4"/>
      <c r="Q175" s="4"/>
    </row>
    <row r="176" spans="1:17" ht="15" hidden="1">
      <c r="A176" s="17" t="s">
        <v>228</v>
      </c>
      <c r="B176" s="6" t="s">
        <v>13</v>
      </c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4"/>
      <c r="Q176" s="4"/>
    </row>
    <row r="177" spans="1:17" ht="15" hidden="1">
      <c r="A177" s="17" t="s">
        <v>15</v>
      </c>
      <c r="B177" s="6" t="s">
        <v>16</v>
      </c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4"/>
      <c r="Q177" s="4"/>
    </row>
    <row r="178" spans="1:17" ht="15">
      <c r="A178" s="50" t="s">
        <v>250</v>
      </c>
      <c r="B178" s="65" t="s">
        <v>17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4"/>
      <c r="Q178" s="4"/>
    </row>
    <row r="179" spans="1:17" ht="30" hidden="1">
      <c r="A179" s="17" t="s">
        <v>23</v>
      </c>
      <c r="B179" s="6" t="s">
        <v>24</v>
      </c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4"/>
      <c r="Q179" s="4"/>
    </row>
    <row r="180" spans="1:17" ht="30" hidden="1">
      <c r="A180" s="5" t="s">
        <v>231</v>
      </c>
      <c r="B180" s="6" t="s">
        <v>25</v>
      </c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4"/>
      <c r="Q180" s="4"/>
    </row>
    <row r="181" spans="1:17" ht="15" hidden="1">
      <c r="A181" s="17" t="s">
        <v>232</v>
      </c>
      <c r="B181" s="6" t="s">
        <v>26</v>
      </c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4"/>
      <c r="Q181" s="4"/>
    </row>
    <row r="182" spans="1:17" ht="15">
      <c r="A182" s="50" t="s">
        <v>253</v>
      </c>
      <c r="B182" s="65" t="s">
        <v>27</v>
      </c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4"/>
      <c r="Q182" s="4"/>
    </row>
    <row r="183" spans="1:17" ht="15.75">
      <c r="A183" s="83" t="s">
        <v>347</v>
      </c>
      <c r="B183" s="88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4"/>
      <c r="Q183" s="4"/>
    </row>
    <row r="184" spans="1:17" ht="15.75">
      <c r="A184" s="62" t="s">
        <v>252</v>
      </c>
      <c r="B184" s="46" t="s">
        <v>28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4"/>
      <c r="Q184" s="4"/>
    </row>
    <row r="185" spans="1:17" ht="15.75">
      <c r="A185" s="87" t="s">
        <v>400</v>
      </c>
      <c r="B185" s="8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4"/>
      <c r="Q185" s="4"/>
    </row>
    <row r="186" spans="1:17" ht="15.75">
      <c r="A186" s="87" t="s">
        <v>401</v>
      </c>
      <c r="B186" s="8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4"/>
      <c r="Q186" s="4"/>
    </row>
    <row r="187" spans="1:17" ht="15" hidden="1">
      <c r="A187" s="48" t="s">
        <v>234</v>
      </c>
      <c r="B187" s="5" t="s">
        <v>29</v>
      </c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4"/>
      <c r="Q187" s="4"/>
    </row>
    <row r="188" spans="1:17" ht="15" hidden="1">
      <c r="A188" s="17" t="s">
        <v>30</v>
      </c>
      <c r="B188" s="5" t="s">
        <v>31</v>
      </c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4"/>
      <c r="Q188" s="4"/>
    </row>
    <row r="189" spans="1:17" ht="15" hidden="1">
      <c r="A189" s="48" t="s">
        <v>235</v>
      </c>
      <c r="B189" s="5" t="s">
        <v>32</v>
      </c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4"/>
      <c r="Q189" s="4"/>
    </row>
    <row r="190" spans="1:17" ht="15">
      <c r="A190" s="20" t="s">
        <v>254</v>
      </c>
      <c r="B190" s="9" t="s">
        <v>33</v>
      </c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4"/>
      <c r="Q190" s="4"/>
    </row>
    <row r="191" spans="1:17" ht="15" hidden="1">
      <c r="A191" s="17" t="s">
        <v>236</v>
      </c>
      <c r="B191" s="5" t="s">
        <v>34</v>
      </c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4"/>
      <c r="Q191" s="4"/>
    </row>
    <row r="192" spans="1:17" ht="15" hidden="1">
      <c r="A192" s="48" t="s">
        <v>35</v>
      </c>
      <c r="B192" s="5" t="s">
        <v>36</v>
      </c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4"/>
      <c r="Q192" s="4"/>
    </row>
    <row r="193" spans="1:17" ht="15" hidden="1">
      <c r="A193" s="17" t="s">
        <v>237</v>
      </c>
      <c r="B193" s="5" t="s">
        <v>37</v>
      </c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4"/>
      <c r="Q193" s="4"/>
    </row>
    <row r="194" spans="1:17" ht="15" hidden="1">
      <c r="A194" s="48" t="s">
        <v>38</v>
      </c>
      <c r="B194" s="5" t="s">
        <v>39</v>
      </c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4"/>
      <c r="Q194" s="4"/>
    </row>
    <row r="195" spans="1:17" ht="15">
      <c r="A195" s="18" t="s">
        <v>255</v>
      </c>
      <c r="B195" s="9" t="s">
        <v>40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4"/>
      <c r="Q195" s="4"/>
    </row>
    <row r="196" spans="1:17" ht="15">
      <c r="A196" s="5" t="s">
        <v>398</v>
      </c>
      <c r="B196" s="5" t="s">
        <v>41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4"/>
      <c r="Q196" s="4"/>
    </row>
    <row r="197" spans="1:17" ht="15">
      <c r="A197" s="5" t="s">
        <v>399</v>
      </c>
      <c r="B197" s="5" t="s">
        <v>41</v>
      </c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4"/>
      <c r="Q197" s="4"/>
    </row>
    <row r="198" spans="1:17" ht="15">
      <c r="A198" s="5" t="s">
        <v>396</v>
      </c>
      <c r="B198" s="5" t="s">
        <v>42</v>
      </c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4"/>
      <c r="Q198" s="4"/>
    </row>
    <row r="199" spans="1:17" ht="15">
      <c r="A199" s="5" t="s">
        <v>397</v>
      </c>
      <c r="B199" s="5" t="s">
        <v>42</v>
      </c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4"/>
      <c r="Q199" s="4"/>
    </row>
    <row r="200" spans="1:17" ht="15">
      <c r="A200" s="9" t="s">
        <v>256</v>
      </c>
      <c r="B200" s="9" t="s">
        <v>43</v>
      </c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4"/>
      <c r="Q200" s="4"/>
    </row>
    <row r="201" spans="1:17" ht="15" hidden="1">
      <c r="A201" s="48" t="s">
        <v>44</v>
      </c>
      <c r="B201" s="5" t="s">
        <v>45</v>
      </c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4"/>
      <c r="Q201" s="4"/>
    </row>
    <row r="202" spans="1:17" ht="15" hidden="1">
      <c r="A202" s="48" t="s">
        <v>46</v>
      </c>
      <c r="B202" s="5" t="s">
        <v>47</v>
      </c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4"/>
      <c r="Q202" s="4"/>
    </row>
    <row r="203" spans="1:17" ht="15" hidden="1">
      <c r="A203" s="48" t="s">
        <v>48</v>
      </c>
      <c r="B203" s="5" t="s">
        <v>49</v>
      </c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4"/>
      <c r="Q203" s="4"/>
    </row>
    <row r="204" spans="1:17" ht="15" hidden="1">
      <c r="A204" s="48" t="s">
        <v>50</v>
      </c>
      <c r="B204" s="5" t="s">
        <v>51</v>
      </c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4"/>
      <c r="Q204" s="4"/>
    </row>
    <row r="205" spans="1:17" ht="15">
      <c r="A205" s="17" t="s">
        <v>238</v>
      </c>
      <c r="B205" s="5" t="s">
        <v>52</v>
      </c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4"/>
      <c r="Q205" s="4"/>
    </row>
    <row r="206" spans="1:17" ht="15">
      <c r="A206" s="20" t="s">
        <v>257</v>
      </c>
      <c r="B206" s="9" t="s">
        <v>54</v>
      </c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4"/>
      <c r="Q206" s="4"/>
    </row>
    <row r="207" spans="1:17" ht="15" hidden="1">
      <c r="A207" s="17" t="s">
        <v>55</v>
      </c>
      <c r="B207" s="5" t="s">
        <v>56</v>
      </c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4"/>
      <c r="Q207" s="4"/>
    </row>
    <row r="208" spans="1:17" ht="15" hidden="1">
      <c r="A208" s="17" t="s">
        <v>57</v>
      </c>
      <c r="B208" s="5" t="s">
        <v>58</v>
      </c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4"/>
      <c r="Q208" s="4"/>
    </row>
    <row r="209" spans="1:17" ht="15" hidden="1">
      <c r="A209" s="48" t="s">
        <v>59</v>
      </c>
      <c r="B209" s="5" t="s">
        <v>60</v>
      </c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4"/>
      <c r="Q209" s="4"/>
    </row>
    <row r="210" spans="1:17" ht="15" hidden="1">
      <c r="A210" s="48" t="s">
        <v>239</v>
      </c>
      <c r="B210" s="5" t="s">
        <v>61</v>
      </c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4"/>
      <c r="Q210" s="4"/>
    </row>
    <row r="211" spans="1:17" ht="15">
      <c r="A211" s="18" t="s">
        <v>258</v>
      </c>
      <c r="B211" s="9" t="s">
        <v>62</v>
      </c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4"/>
      <c r="Q211" s="4"/>
    </row>
    <row r="212" spans="1:17" ht="15">
      <c r="A212" s="20" t="s">
        <v>63</v>
      </c>
      <c r="B212" s="9" t="s">
        <v>64</v>
      </c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4"/>
      <c r="Q212" s="4"/>
    </row>
    <row r="213" spans="1:17" ht="15.75">
      <c r="A213" s="51" t="s">
        <v>259</v>
      </c>
      <c r="B213" s="52" t="s">
        <v>65</v>
      </c>
      <c r="C213" s="167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7"/>
      <c r="P213" s="4"/>
      <c r="Q213" s="4"/>
    </row>
    <row r="214" spans="1:17" ht="15.75">
      <c r="A214" s="56" t="s">
        <v>241</v>
      </c>
      <c r="B214" s="57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2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5" t="s">
        <v>466</v>
      </c>
      <c r="B1" s="116"/>
      <c r="C1" s="116"/>
      <c r="D1" s="116"/>
      <c r="E1" s="116"/>
      <c r="F1" s="116"/>
    </row>
    <row r="2" spans="1:9" ht="30.75" customHeight="1">
      <c r="A2" s="441" t="s">
        <v>305</v>
      </c>
      <c r="B2" s="442"/>
      <c r="C2" s="442"/>
      <c r="D2" s="442"/>
      <c r="E2" s="442"/>
      <c r="F2" s="442"/>
      <c r="G2" s="442"/>
      <c r="H2" s="442"/>
      <c r="I2" s="442"/>
    </row>
    <row r="3" spans="1:9" ht="23.25" customHeight="1">
      <c r="A3" s="440" t="s">
        <v>482</v>
      </c>
      <c r="B3" s="444"/>
      <c r="C3" s="444"/>
      <c r="D3" s="444"/>
      <c r="E3" s="444"/>
      <c r="F3" s="444"/>
      <c r="G3" s="444"/>
      <c r="H3" s="444"/>
      <c r="I3" s="444"/>
    </row>
    <row r="5" ht="15">
      <c r="A5" s="4" t="s">
        <v>441</v>
      </c>
    </row>
    <row r="6" spans="1:9" ht="36.75">
      <c r="A6" s="125" t="s">
        <v>515</v>
      </c>
      <c r="B6" s="126" t="s">
        <v>516</v>
      </c>
      <c r="C6" s="126" t="s">
        <v>517</v>
      </c>
      <c r="D6" s="126" t="s">
        <v>525</v>
      </c>
      <c r="E6" s="126" t="s">
        <v>518</v>
      </c>
      <c r="F6" s="126" t="s">
        <v>526</v>
      </c>
      <c r="G6" s="126" t="s">
        <v>527</v>
      </c>
      <c r="H6" s="126" t="s">
        <v>528</v>
      </c>
      <c r="I6" s="133" t="s">
        <v>519</v>
      </c>
    </row>
    <row r="7" spans="1:9" ht="15.75">
      <c r="A7" s="127"/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7"/>
      <c r="B8" s="127"/>
      <c r="C8" s="128"/>
      <c r="D8" s="128"/>
      <c r="E8" s="128"/>
      <c r="F8" s="128"/>
      <c r="G8" s="128"/>
      <c r="H8" s="128"/>
      <c r="I8" s="128"/>
    </row>
    <row r="9" spans="1:9" ht="15.75">
      <c r="A9" s="127"/>
      <c r="B9" s="127"/>
      <c r="C9" s="128"/>
      <c r="D9" s="128"/>
      <c r="E9" s="128"/>
      <c r="F9" s="128"/>
      <c r="G9" s="128"/>
      <c r="H9" s="128"/>
      <c r="I9" s="128"/>
    </row>
    <row r="10" spans="1:9" ht="15.75">
      <c r="A10" s="127"/>
      <c r="B10" s="127"/>
      <c r="C10" s="128"/>
      <c r="D10" s="128"/>
      <c r="E10" s="128"/>
      <c r="F10" s="128"/>
      <c r="G10" s="128"/>
      <c r="H10" s="128"/>
      <c r="I10" s="128"/>
    </row>
    <row r="11" spans="1:9" ht="15">
      <c r="A11" s="129" t="s">
        <v>520</v>
      </c>
      <c r="B11" s="129"/>
      <c r="C11" s="130"/>
      <c r="D11" s="130"/>
      <c r="E11" s="130"/>
      <c r="F11" s="130"/>
      <c r="G11" s="130"/>
      <c r="H11" s="130"/>
      <c r="I11" s="130"/>
    </row>
    <row r="12" spans="1:9" ht="15.75">
      <c r="A12" s="127"/>
      <c r="B12" s="127"/>
      <c r="C12" s="128"/>
      <c r="D12" s="128"/>
      <c r="E12" s="128"/>
      <c r="F12" s="128"/>
      <c r="G12" s="128"/>
      <c r="H12" s="128"/>
      <c r="I12" s="128"/>
    </row>
    <row r="13" spans="1:9" ht="15.75">
      <c r="A13" s="127"/>
      <c r="B13" s="127"/>
      <c r="C13" s="128"/>
      <c r="D13" s="128"/>
      <c r="E13" s="128"/>
      <c r="F13" s="128"/>
      <c r="G13" s="128"/>
      <c r="H13" s="128"/>
      <c r="I13" s="128"/>
    </row>
    <row r="14" spans="1:9" ht="15.75">
      <c r="A14" s="127"/>
      <c r="B14" s="127"/>
      <c r="C14" s="128"/>
      <c r="D14" s="128"/>
      <c r="E14" s="128"/>
      <c r="F14" s="128"/>
      <c r="G14" s="128"/>
      <c r="H14" s="128"/>
      <c r="I14" s="128"/>
    </row>
    <row r="15" spans="1:9" ht="15.75">
      <c r="A15" s="127"/>
      <c r="B15" s="127"/>
      <c r="C15" s="128"/>
      <c r="D15" s="128"/>
      <c r="E15" s="128"/>
      <c r="F15" s="128"/>
      <c r="G15" s="128"/>
      <c r="H15" s="128"/>
      <c r="I15" s="128"/>
    </row>
    <row r="16" spans="1:9" ht="15">
      <c r="A16" s="129" t="s">
        <v>521</v>
      </c>
      <c r="B16" s="129"/>
      <c r="C16" s="130"/>
      <c r="D16" s="130"/>
      <c r="E16" s="130"/>
      <c r="F16" s="130"/>
      <c r="G16" s="130"/>
      <c r="H16" s="130"/>
      <c r="I16" s="130"/>
    </row>
    <row r="17" spans="1:9" ht="15.75">
      <c r="A17" s="127"/>
      <c r="B17" s="127"/>
      <c r="C17" s="128"/>
      <c r="D17" s="128"/>
      <c r="E17" s="128"/>
      <c r="F17" s="128"/>
      <c r="G17" s="128"/>
      <c r="H17" s="128"/>
      <c r="I17" s="128"/>
    </row>
    <row r="18" spans="1:9" ht="15.75">
      <c r="A18" s="127"/>
      <c r="B18" s="127"/>
      <c r="C18" s="128"/>
      <c r="D18" s="128"/>
      <c r="E18" s="128"/>
      <c r="F18" s="128"/>
      <c r="G18" s="128"/>
      <c r="H18" s="128"/>
      <c r="I18" s="128"/>
    </row>
    <row r="19" spans="1:9" ht="15.75">
      <c r="A19" s="127"/>
      <c r="B19" s="127"/>
      <c r="C19" s="128"/>
      <c r="D19" s="128"/>
      <c r="E19" s="128"/>
      <c r="F19" s="128"/>
      <c r="G19" s="128"/>
      <c r="H19" s="128"/>
      <c r="I19" s="128"/>
    </row>
    <row r="20" spans="1:9" ht="15.75">
      <c r="A20" s="127"/>
      <c r="B20" s="127"/>
      <c r="C20" s="128"/>
      <c r="D20" s="128"/>
      <c r="E20" s="128"/>
      <c r="F20" s="128"/>
      <c r="G20" s="128"/>
      <c r="H20" s="128"/>
      <c r="I20" s="128"/>
    </row>
    <row r="21" spans="1:9" ht="15">
      <c r="A21" s="129" t="s">
        <v>522</v>
      </c>
      <c r="B21" s="129"/>
      <c r="C21" s="130"/>
      <c r="D21" s="130"/>
      <c r="E21" s="130"/>
      <c r="F21" s="130"/>
      <c r="G21" s="130"/>
      <c r="H21" s="130"/>
      <c r="I21" s="130"/>
    </row>
    <row r="22" spans="1:9" ht="15.75">
      <c r="A22" s="127"/>
      <c r="B22" s="127"/>
      <c r="C22" s="128"/>
      <c r="D22" s="128"/>
      <c r="E22" s="128"/>
      <c r="F22" s="128"/>
      <c r="G22" s="128"/>
      <c r="H22" s="128"/>
      <c r="I22" s="128"/>
    </row>
    <row r="23" spans="1:9" ht="15.75">
      <c r="A23" s="127"/>
      <c r="B23" s="127"/>
      <c r="C23" s="128"/>
      <c r="D23" s="128"/>
      <c r="E23" s="128"/>
      <c r="F23" s="128"/>
      <c r="G23" s="128"/>
      <c r="H23" s="128"/>
      <c r="I23" s="128"/>
    </row>
    <row r="24" spans="1:9" ht="15.75">
      <c r="A24" s="127"/>
      <c r="B24" s="127"/>
      <c r="C24" s="128"/>
      <c r="D24" s="128"/>
      <c r="E24" s="128"/>
      <c r="F24" s="128"/>
      <c r="G24" s="128"/>
      <c r="H24" s="128"/>
      <c r="I24" s="128"/>
    </row>
    <row r="25" spans="1:9" ht="15.75">
      <c r="A25" s="127"/>
      <c r="B25" s="127"/>
      <c r="C25" s="128"/>
      <c r="D25" s="128"/>
      <c r="E25" s="128"/>
      <c r="F25" s="128"/>
      <c r="G25" s="128"/>
      <c r="H25" s="128"/>
      <c r="I25" s="128"/>
    </row>
    <row r="26" spans="1:9" ht="15">
      <c r="A26" s="129" t="s">
        <v>523</v>
      </c>
      <c r="B26" s="129"/>
      <c r="C26" s="130"/>
      <c r="D26" s="130"/>
      <c r="E26" s="130"/>
      <c r="F26" s="130"/>
      <c r="G26" s="130"/>
      <c r="H26" s="130"/>
      <c r="I26" s="130"/>
    </row>
    <row r="27" spans="1:9" ht="15">
      <c r="A27" s="129"/>
      <c r="B27" s="129"/>
      <c r="C27" s="130"/>
      <c r="D27" s="130"/>
      <c r="E27" s="130"/>
      <c r="F27" s="130"/>
      <c r="G27" s="130"/>
      <c r="H27" s="130"/>
      <c r="I27" s="130"/>
    </row>
    <row r="28" spans="1:9" ht="15">
      <c r="A28" s="129"/>
      <c r="B28" s="129"/>
      <c r="C28" s="130"/>
      <c r="D28" s="130"/>
      <c r="E28" s="130"/>
      <c r="F28" s="130"/>
      <c r="G28" s="130"/>
      <c r="H28" s="130"/>
      <c r="I28" s="130"/>
    </row>
    <row r="29" spans="1:9" ht="15">
      <c r="A29" s="129"/>
      <c r="B29" s="129"/>
      <c r="C29" s="130"/>
      <c r="D29" s="130"/>
      <c r="E29" s="130"/>
      <c r="F29" s="130"/>
      <c r="G29" s="130"/>
      <c r="H29" s="130"/>
      <c r="I29" s="130"/>
    </row>
    <row r="30" spans="1:9" ht="15">
      <c r="A30" s="129"/>
      <c r="B30" s="129"/>
      <c r="C30" s="130"/>
      <c r="D30" s="130"/>
      <c r="E30" s="130"/>
      <c r="F30" s="130"/>
      <c r="G30" s="130"/>
      <c r="H30" s="130"/>
      <c r="I30" s="130"/>
    </row>
    <row r="31" spans="1:9" ht="16.5">
      <c r="A31" s="131" t="s">
        <v>524</v>
      </c>
      <c r="B31" s="127"/>
      <c r="C31" s="132"/>
      <c r="D31" s="132"/>
      <c r="E31" s="132"/>
      <c r="F31" s="132"/>
      <c r="G31" s="132"/>
      <c r="H31" s="132"/>
      <c r="I31" s="13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5" t="s">
        <v>466</v>
      </c>
      <c r="B1" s="116"/>
      <c r="C1" s="116"/>
      <c r="D1" s="116"/>
    </row>
    <row r="2" spans="1:5" ht="27" customHeight="1">
      <c r="A2" s="441" t="s">
        <v>305</v>
      </c>
      <c r="B2" s="442"/>
      <c r="C2" s="442"/>
      <c r="D2" s="442"/>
      <c r="E2" s="442"/>
    </row>
    <row r="3" spans="1:5" ht="22.5" customHeight="1">
      <c r="A3" s="440" t="s">
        <v>483</v>
      </c>
      <c r="B3" s="444"/>
      <c r="C3" s="444"/>
      <c r="D3" s="444"/>
      <c r="E3" s="444"/>
    </row>
    <row r="4" ht="18">
      <c r="A4" s="108"/>
    </row>
    <row r="5" ht="15">
      <c r="A5" s="4" t="s">
        <v>441</v>
      </c>
    </row>
    <row r="6" spans="1:5" ht="31.5" customHeight="1">
      <c r="A6" s="109" t="s">
        <v>564</v>
      </c>
      <c r="B6" s="110" t="s">
        <v>565</v>
      </c>
      <c r="C6" s="97" t="s">
        <v>478</v>
      </c>
      <c r="D6" s="97" t="s">
        <v>479</v>
      </c>
      <c r="E6" s="97" t="s">
        <v>480</v>
      </c>
    </row>
    <row r="7" spans="1:5" ht="15" customHeight="1">
      <c r="A7" s="111"/>
      <c r="B7" s="53"/>
      <c r="C7" s="53"/>
      <c r="D7" s="53"/>
      <c r="E7" s="53"/>
    </row>
    <row r="8" spans="1:5" ht="15" customHeight="1">
      <c r="A8" s="111"/>
      <c r="B8" s="53"/>
      <c r="C8" s="53"/>
      <c r="D8" s="53"/>
      <c r="E8" s="53"/>
    </row>
    <row r="9" spans="1:5" ht="15" customHeight="1">
      <c r="A9" s="111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2" t="s">
        <v>471</v>
      </c>
      <c r="B11" s="65" t="s">
        <v>838</v>
      </c>
      <c r="C11" s="53"/>
      <c r="D11" s="53"/>
      <c r="E11" s="53"/>
    </row>
    <row r="12" spans="1:5" ht="15" customHeight="1">
      <c r="A12" s="112"/>
      <c r="B12" s="53"/>
      <c r="C12" s="53"/>
      <c r="D12" s="53"/>
      <c r="E12" s="53"/>
    </row>
    <row r="13" spans="1:5" ht="15" customHeight="1">
      <c r="A13" s="112"/>
      <c r="B13" s="53"/>
      <c r="C13" s="53"/>
      <c r="D13" s="53"/>
      <c r="E13" s="53"/>
    </row>
    <row r="14" spans="1:5" ht="15" customHeight="1">
      <c r="A14" s="113"/>
      <c r="B14" s="53"/>
      <c r="C14" s="53"/>
      <c r="D14" s="53"/>
      <c r="E14" s="53"/>
    </row>
    <row r="15" spans="1:5" ht="15" customHeight="1">
      <c r="A15" s="113"/>
      <c r="B15" s="53"/>
      <c r="C15" s="53"/>
      <c r="D15" s="53"/>
      <c r="E15" s="53"/>
    </row>
    <row r="16" spans="1:5" ht="15" customHeight="1">
      <c r="A16" s="112" t="s">
        <v>472</v>
      </c>
      <c r="B16" s="50" t="s">
        <v>25</v>
      </c>
      <c r="C16" s="53"/>
      <c r="D16" s="53"/>
      <c r="E16" s="53"/>
    </row>
    <row r="17" spans="1:5" ht="15" customHeight="1">
      <c r="A17" s="102" t="s">
        <v>267</v>
      </c>
      <c r="B17" s="102" t="s">
        <v>792</v>
      </c>
      <c r="C17" s="53"/>
      <c r="D17" s="53"/>
      <c r="E17" s="53"/>
    </row>
    <row r="18" spans="1:5" ht="15" customHeight="1">
      <c r="A18" s="102" t="s">
        <v>268</v>
      </c>
      <c r="B18" s="102" t="s">
        <v>792</v>
      </c>
      <c r="C18" s="53"/>
      <c r="D18" s="53"/>
      <c r="E18" s="53"/>
    </row>
    <row r="19" spans="1:5" ht="15" customHeight="1">
      <c r="A19" s="102" t="s">
        <v>269</v>
      </c>
      <c r="B19" s="102" t="s">
        <v>792</v>
      </c>
      <c r="C19" s="53"/>
      <c r="D19" s="53"/>
      <c r="E19" s="53"/>
    </row>
    <row r="20" spans="1:5" ht="15" customHeight="1">
      <c r="A20" s="102" t="s">
        <v>270</v>
      </c>
      <c r="B20" s="102" t="s">
        <v>792</v>
      </c>
      <c r="C20" s="53"/>
      <c r="D20" s="53"/>
      <c r="E20" s="53"/>
    </row>
    <row r="21" spans="1:5" ht="15" customHeight="1">
      <c r="A21" s="102" t="s">
        <v>217</v>
      </c>
      <c r="B21" s="114" t="s">
        <v>799</v>
      </c>
      <c r="C21" s="53"/>
      <c r="D21" s="53"/>
      <c r="E21" s="53"/>
    </row>
    <row r="22" spans="1:5" ht="15" customHeight="1">
      <c r="A22" s="102" t="s">
        <v>215</v>
      </c>
      <c r="B22" s="114" t="s">
        <v>793</v>
      </c>
      <c r="C22" s="53"/>
      <c r="D22" s="53"/>
      <c r="E22" s="53"/>
    </row>
    <row r="23" spans="1:5" ht="15" customHeight="1">
      <c r="A23" s="113"/>
      <c r="B23" s="53"/>
      <c r="C23" s="53"/>
      <c r="D23" s="53"/>
      <c r="E23" s="53"/>
    </row>
    <row r="24" spans="1:5" ht="15" customHeight="1">
      <c r="A24" s="112" t="s">
        <v>473</v>
      </c>
      <c r="B24" s="54" t="s">
        <v>476</v>
      </c>
      <c r="C24" s="53"/>
      <c r="D24" s="53"/>
      <c r="E24" s="53"/>
    </row>
    <row r="25" spans="1:5" ht="15" customHeight="1">
      <c r="A25" s="112"/>
      <c r="B25" s="53" t="s">
        <v>826</v>
      </c>
      <c r="C25" s="53"/>
      <c r="D25" s="53"/>
      <c r="E25" s="53"/>
    </row>
    <row r="26" spans="1:5" ht="15" customHeight="1">
      <c r="A26" s="112"/>
      <c r="B26" s="53" t="s">
        <v>17</v>
      </c>
      <c r="C26" s="53"/>
      <c r="D26" s="53"/>
      <c r="E26" s="53"/>
    </row>
    <row r="27" spans="1:5" ht="15" customHeight="1">
      <c r="A27" s="113"/>
      <c r="B27" s="53"/>
      <c r="C27" s="53"/>
      <c r="D27" s="53"/>
      <c r="E27" s="53"/>
    </row>
    <row r="28" spans="1:5" ht="15" customHeight="1">
      <c r="A28" s="113"/>
      <c r="B28" s="53"/>
      <c r="C28" s="53"/>
      <c r="D28" s="53"/>
      <c r="E28" s="53"/>
    </row>
    <row r="29" spans="1:5" ht="15" customHeight="1">
      <c r="A29" s="112" t="s">
        <v>474</v>
      </c>
      <c r="B29" s="54" t="s">
        <v>477</v>
      </c>
      <c r="C29" s="53"/>
      <c r="D29" s="53"/>
      <c r="E29" s="53"/>
    </row>
    <row r="30" spans="1:5" ht="15" customHeight="1">
      <c r="A30" s="112"/>
      <c r="B30" s="53"/>
      <c r="C30" s="53"/>
      <c r="D30" s="53"/>
      <c r="E30" s="53"/>
    </row>
    <row r="31" spans="1:5" ht="15" customHeight="1">
      <c r="A31" s="112"/>
      <c r="B31" s="53"/>
      <c r="C31" s="53"/>
      <c r="D31" s="53"/>
      <c r="E31" s="53"/>
    </row>
    <row r="32" spans="1:5" ht="15" customHeight="1">
      <c r="A32" s="113"/>
      <c r="B32" s="53"/>
      <c r="C32" s="53"/>
      <c r="D32" s="53"/>
      <c r="E32" s="53"/>
    </row>
    <row r="33" spans="1:5" ht="15" customHeight="1">
      <c r="A33" s="113"/>
      <c r="B33" s="53"/>
      <c r="C33" s="53"/>
      <c r="D33" s="53"/>
      <c r="E33" s="53"/>
    </row>
    <row r="34" spans="1:5" ht="15" customHeight="1">
      <c r="A34" s="112" t="s">
        <v>475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5" t="s">
        <v>466</v>
      </c>
      <c r="B1" s="116"/>
      <c r="C1" s="116"/>
      <c r="D1" s="116"/>
      <c r="E1" s="116"/>
      <c r="F1" s="116"/>
      <c r="G1" s="116"/>
    </row>
    <row r="2" spans="1:10" ht="30" customHeight="1">
      <c r="A2" s="441" t="s">
        <v>305</v>
      </c>
      <c r="B2" s="442"/>
      <c r="C2" s="442"/>
      <c r="D2" s="442"/>
      <c r="E2" s="442"/>
      <c r="F2" s="442"/>
      <c r="G2" s="442"/>
      <c r="H2" s="442"/>
      <c r="I2" s="442"/>
      <c r="J2" s="442"/>
    </row>
    <row r="3" spans="1:9" ht="43.5" customHeight="1">
      <c r="A3" s="440" t="s">
        <v>470</v>
      </c>
      <c r="B3" s="440"/>
      <c r="C3" s="440"/>
      <c r="D3" s="440"/>
      <c r="E3" s="440"/>
      <c r="F3" s="440"/>
      <c r="G3" s="440"/>
      <c r="H3" s="440"/>
      <c r="I3" s="440"/>
    </row>
    <row r="5" ht="26.25">
      <c r="A5" s="105" t="s">
        <v>539</v>
      </c>
    </row>
    <row r="6" ht="26.25">
      <c r="A6" s="106" t="s">
        <v>467</v>
      </c>
    </row>
    <row r="7" ht="15">
      <c r="A7" s="106" t="s">
        <v>468</v>
      </c>
    </row>
    <row r="8" ht="15">
      <c r="A8" s="107" t="s">
        <v>469</v>
      </c>
    </row>
    <row r="10" ht="15.75">
      <c r="A10" s="134" t="s">
        <v>529</v>
      </c>
    </row>
    <row r="11" ht="15.75">
      <c r="A11" s="134" t="s">
        <v>530</v>
      </c>
    </row>
    <row r="12" ht="15.75">
      <c r="A12" s="135" t="s">
        <v>531</v>
      </c>
    </row>
    <row r="13" ht="15.75">
      <c r="A13" s="135" t="s">
        <v>532</v>
      </c>
    </row>
    <row r="14" ht="15.75">
      <c r="A14" s="135" t="s">
        <v>533</v>
      </c>
    </row>
    <row r="15" ht="15.75">
      <c r="A15" s="135" t="s">
        <v>534</v>
      </c>
    </row>
    <row r="16" ht="15.75">
      <c r="A16" s="135" t="s">
        <v>535</v>
      </c>
    </row>
    <row r="17" ht="15.75">
      <c r="A17" s="135" t="s">
        <v>536</v>
      </c>
    </row>
    <row r="18" ht="15.75">
      <c r="A18" s="135"/>
    </row>
    <row r="19" ht="15">
      <c r="A19" s="4" t="s">
        <v>443</v>
      </c>
    </row>
    <row r="20" spans="1:10" ht="78.75" customHeight="1">
      <c r="A20" s="2" t="s">
        <v>564</v>
      </c>
      <c r="B20" s="3" t="s">
        <v>565</v>
      </c>
      <c r="C20" s="84" t="s">
        <v>540</v>
      </c>
      <c r="D20" s="84" t="s">
        <v>541</v>
      </c>
      <c r="E20" s="84" t="s">
        <v>542</v>
      </c>
      <c r="F20" s="84" t="s">
        <v>543</v>
      </c>
      <c r="G20" s="84" t="s">
        <v>415</v>
      </c>
      <c r="H20" s="84" t="s">
        <v>422</v>
      </c>
      <c r="I20" s="84" t="s">
        <v>423</v>
      </c>
      <c r="J20" s="84" t="s">
        <v>544</v>
      </c>
    </row>
    <row r="21" spans="1:10" ht="15">
      <c r="A21" s="29" t="s">
        <v>234</v>
      </c>
      <c r="B21" s="5" t="s">
        <v>29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714</v>
      </c>
      <c r="B22" s="69" t="s">
        <v>29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30</v>
      </c>
      <c r="B23" s="5" t="s">
        <v>31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301</v>
      </c>
      <c r="B24" s="5" t="s">
        <v>32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714</v>
      </c>
      <c r="B25" s="69" t="s">
        <v>32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254</v>
      </c>
      <c r="B26" s="9" t="s">
        <v>33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302</v>
      </c>
      <c r="B27" s="5" t="s">
        <v>34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722</v>
      </c>
      <c r="B28" s="69" t="s">
        <v>34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35</v>
      </c>
      <c r="B29" s="5" t="s">
        <v>36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303</v>
      </c>
      <c r="B30" s="5" t="s">
        <v>37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723</v>
      </c>
      <c r="B31" s="69" t="s">
        <v>37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38</v>
      </c>
      <c r="B32" s="5" t="s">
        <v>39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255</v>
      </c>
      <c r="B33" s="9" t="s">
        <v>40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55</v>
      </c>
      <c r="B34" s="5" t="s">
        <v>56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57</v>
      </c>
      <c r="B35" s="5" t="s">
        <v>58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59</v>
      </c>
      <c r="B36" s="5" t="s">
        <v>60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239</v>
      </c>
      <c r="B37" s="5" t="s">
        <v>61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748</v>
      </c>
      <c r="B38" s="69" t="s">
        <v>61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749</v>
      </c>
      <c r="B39" s="69" t="s">
        <v>61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750</v>
      </c>
      <c r="B40" s="77" t="s">
        <v>61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258</v>
      </c>
      <c r="B41" s="50" t="s">
        <v>62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36"/>
      <c r="B42" s="137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36"/>
      <c r="B43" s="137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36"/>
      <c r="B44" s="137"/>
    </row>
    <row r="45" spans="1:6" ht="25.5">
      <c r="A45" s="2" t="s">
        <v>564</v>
      </c>
      <c r="B45" s="3" t="s">
        <v>565</v>
      </c>
      <c r="C45" s="84" t="s">
        <v>415</v>
      </c>
      <c r="D45" s="84" t="s">
        <v>422</v>
      </c>
      <c r="E45" s="84" t="s">
        <v>423</v>
      </c>
      <c r="F45" s="84" t="s">
        <v>544</v>
      </c>
    </row>
    <row r="46" spans="1:6" ht="15.75">
      <c r="A46" s="138" t="s">
        <v>537</v>
      </c>
      <c r="B46" s="50"/>
      <c r="C46" s="38"/>
      <c r="D46" s="38"/>
      <c r="E46" s="38"/>
      <c r="F46" s="38"/>
    </row>
    <row r="47" spans="1:6" ht="15.75">
      <c r="A47" s="139" t="s">
        <v>531</v>
      </c>
      <c r="B47" s="50"/>
      <c r="C47" s="38"/>
      <c r="D47" s="38"/>
      <c r="E47" s="38"/>
      <c r="F47" s="38"/>
    </row>
    <row r="48" spans="1:6" ht="31.5">
      <c r="A48" s="139" t="s">
        <v>532</v>
      </c>
      <c r="B48" s="50"/>
      <c r="C48" s="38"/>
      <c r="D48" s="38"/>
      <c r="E48" s="38"/>
      <c r="F48" s="38"/>
    </row>
    <row r="49" spans="1:6" ht="15.75">
      <c r="A49" s="139" t="s">
        <v>533</v>
      </c>
      <c r="B49" s="50"/>
      <c r="C49" s="38"/>
      <c r="D49" s="38"/>
      <c r="E49" s="38"/>
      <c r="F49" s="38"/>
    </row>
    <row r="50" spans="1:6" ht="31.5">
      <c r="A50" s="139" t="s">
        <v>534</v>
      </c>
      <c r="B50" s="50"/>
      <c r="C50" s="38"/>
      <c r="D50" s="38"/>
      <c r="E50" s="38"/>
      <c r="F50" s="38"/>
    </row>
    <row r="51" spans="1:6" ht="15.75">
      <c r="A51" s="139" t="s">
        <v>535</v>
      </c>
      <c r="B51" s="50"/>
      <c r="C51" s="38"/>
      <c r="D51" s="38"/>
      <c r="E51" s="38"/>
      <c r="F51" s="38"/>
    </row>
    <row r="52" spans="1:6" ht="15.75">
      <c r="A52" s="139" t="s">
        <v>536</v>
      </c>
      <c r="B52" s="50"/>
      <c r="C52" s="38"/>
      <c r="D52" s="38"/>
      <c r="E52" s="38"/>
      <c r="F52" s="38"/>
    </row>
    <row r="53" spans="1:6" ht="15">
      <c r="A53" s="78" t="s">
        <v>501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">
      <selection activeCell="A1" sqref="A1:E71"/>
    </sheetView>
  </sheetViews>
  <sheetFormatPr defaultColWidth="9.140625" defaultRowHeight="15"/>
  <cols>
    <col min="1" max="1" width="7.00390625" style="0" customWidth="1"/>
    <col min="2" max="2" width="47.28125" style="425" customWidth="1"/>
    <col min="3" max="3" width="11.28125" style="0" customWidth="1"/>
    <col min="4" max="4" width="8.7109375" style="0" customWidth="1"/>
    <col min="5" max="5" width="11.57421875" style="0" customWidth="1"/>
  </cols>
  <sheetData>
    <row r="2" spans="2:5" ht="18.75">
      <c r="B2" s="453" t="s">
        <v>875</v>
      </c>
      <c r="C2" s="453"/>
      <c r="D2" s="453"/>
      <c r="E2" s="453"/>
    </row>
    <row r="3" spans="1:5" ht="15">
      <c r="A3" s="461"/>
      <c r="B3" s="461"/>
      <c r="C3" s="461"/>
      <c r="D3" s="461"/>
      <c r="E3" s="461"/>
    </row>
    <row r="4" spans="1:5" ht="18.75">
      <c r="A4" s="462" t="s">
        <v>115</v>
      </c>
      <c r="B4" s="462"/>
      <c r="C4" s="462"/>
      <c r="D4" s="462"/>
      <c r="E4" s="462"/>
    </row>
    <row r="5" spans="1:5" ht="15">
      <c r="A5" s="461"/>
      <c r="B5" s="461"/>
      <c r="C5" s="461"/>
      <c r="D5" s="461"/>
      <c r="E5" s="461"/>
    </row>
    <row r="6" spans="1:5" ht="15.75" thickBot="1">
      <c r="A6" s="463"/>
      <c r="B6" s="463"/>
      <c r="C6" s="463"/>
      <c r="D6" s="463"/>
      <c r="E6" s="313"/>
    </row>
    <row r="7" spans="1:5" ht="15.75" thickBot="1">
      <c r="A7" s="458" t="s">
        <v>1093</v>
      </c>
      <c r="B7" s="459"/>
      <c r="C7" s="459"/>
      <c r="D7" s="459"/>
      <c r="E7" s="460"/>
    </row>
    <row r="8" spans="1:5" ht="23.25" thickBot="1">
      <c r="A8" s="341"/>
      <c r="B8" s="341" t="s">
        <v>406</v>
      </c>
      <c r="C8" s="341" t="s">
        <v>1094</v>
      </c>
      <c r="D8" s="341" t="s">
        <v>1563</v>
      </c>
      <c r="E8" s="341" t="s">
        <v>1096</v>
      </c>
    </row>
    <row r="9" spans="1:5" ht="9.75" customHeight="1">
      <c r="A9" s="426">
        <v>1</v>
      </c>
      <c r="B9" s="426">
        <v>2</v>
      </c>
      <c r="C9" s="426">
        <v>3</v>
      </c>
      <c r="D9" s="426">
        <v>4</v>
      </c>
      <c r="E9" s="426">
        <v>5</v>
      </c>
    </row>
    <row r="10" spans="1:5" ht="12" customHeight="1">
      <c r="A10" s="415" t="s">
        <v>1097</v>
      </c>
      <c r="B10" s="416" t="s">
        <v>1098</v>
      </c>
      <c r="C10" s="328">
        <v>1122709</v>
      </c>
      <c r="D10" s="328">
        <v>0</v>
      </c>
      <c r="E10" s="328">
        <v>1256802</v>
      </c>
    </row>
    <row r="11" spans="1:5" ht="10.5" customHeight="1">
      <c r="A11" s="417" t="s">
        <v>1099</v>
      </c>
      <c r="B11" s="418" t="s">
        <v>1100</v>
      </c>
      <c r="C11" s="333">
        <v>1122709</v>
      </c>
      <c r="D11" s="333">
        <v>0</v>
      </c>
      <c r="E11" s="333">
        <v>1256802</v>
      </c>
    </row>
    <row r="12" spans="1:5" ht="11.25" customHeight="1">
      <c r="A12" s="415" t="s">
        <v>1101</v>
      </c>
      <c r="B12" s="416" t="s">
        <v>1102</v>
      </c>
      <c r="C12" s="328">
        <v>1283962131</v>
      </c>
      <c r="D12" s="328">
        <v>0</v>
      </c>
      <c r="E12" s="328">
        <v>1338727319</v>
      </c>
    </row>
    <row r="13" spans="1:5" ht="11.25" customHeight="1">
      <c r="A13" s="415" t="s">
        <v>1103</v>
      </c>
      <c r="B13" s="416" t="s">
        <v>1104</v>
      </c>
      <c r="C13" s="328">
        <v>25136395</v>
      </c>
      <c r="D13" s="328">
        <v>0</v>
      </c>
      <c r="E13" s="328">
        <v>28995876</v>
      </c>
    </row>
    <row r="14" spans="1:5" ht="9.75" customHeight="1">
      <c r="A14" s="415" t="s">
        <v>1105</v>
      </c>
      <c r="B14" s="416" t="s">
        <v>1106</v>
      </c>
      <c r="C14" s="328">
        <v>6992283</v>
      </c>
      <c r="D14" s="328">
        <v>0</v>
      </c>
      <c r="E14" s="328">
        <v>2136744</v>
      </c>
    </row>
    <row r="15" spans="1:5" ht="10.5" customHeight="1">
      <c r="A15" s="417" t="s">
        <v>1107</v>
      </c>
      <c r="B15" s="418" t="s">
        <v>1108</v>
      </c>
      <c r="C15" s="333">
        <v>1316090809</v>
      </c>
      <c r="D15" s="333">
        <v>0</v>
      </c>
      <c r="E15" s="333">
        <v>1369859939</v>
      </c>
    </row>
    <row r="16" spans="1:5" ht="12" customHeight="1">
      <c r="A16" s="415" t="s">
        <v>1109</v>
      </c>
      <c r="B16" s="416" t="s">
        <v>1110</v>
      </c>
      <c r="C16" s="328">
        <v>8875000</v>
      </c>
      <c r="D16" s="328">
        <v>0</v>
      </c>
      <c r="E16" s="328">
        <v>8875000</v>
      </c>
    </row>
    <row r="17" spans="1:5" ht="15" customHeight="1">
      <c r="A17" s="415" t="s">
        <v>1111</v>
      </c>
      <c r="B17" s="416" t="s">
        <v>1112</v>
      </c>
      <c r="C17" s="328">
        <v>5875000</v>
      </c>
      <c r="D17" s="328">
        <v>0</v>
      </c>
      <c r="E17" s="328">
        <v>5875000</v>
      </c>
    </row>
    <row r="18" spans="1:5" ht="12.75" customHeight="1">
      <c r="A18" s="415" t="s">
        <v>1113</v>
      </c>
      <c r="B18" s="416" t="s">
        <v>1114</v>
      </c>
      <c r="C18" s="328">
        <v>3000000</v>
      </c>
      <c r="D18" s="328">
        <v>0</v>
      </c>
      <c r="E18" s="328">
        <v>3000000</v>
      </c>
    </row>
    <row r="19" spans="1:5" ht="13.5" customHeight="1">
      <c r="A19" s="417" t="s">
        <v>1115</v>
      </c>
      <c r="B19" s="418" t="s">
        <v>1116</v>
      </c>
      <c r="C19" s="333">
        <v>8875000</v>
      </c>
      <c r="D19" s="333">
        <v>0</v>
      </c>
      <c r="E19" s="333">
        <v>8875000</v>
      </c>
    </row>
    <row r="20" spans="1:5" ht="22.5">
      <c r="A20" s="417" t="s">
        <v>1117</v>
      </c>
      <c r="B20" s="418" t="s">
        <v>1118</v>
      </c>
      <c r="C20" s="333">
        <v>1326088518</v>
      </c>
      <c r="D20" s="333">
        <v>0</v>
      </c>
      <c r="E20" s="333">
        <v>1379991741</v>
      </c>
    </row>
    <row r="21" spans="1:5" ht="22.5" customHeight="1">
      <c r="A21" s="415" t="s">
        <v>1119</v>
      </c>
      <c r="B21" s="416" t="s">
        <v>1120</v>
      </c>
      <c r="C21" s="328">
        <v>85005000</v>
      </c>
      <c r="D21" s="328">
        <v>0</v>
      </c>
      <c r="E21" s="328">
        <v>85005000</v>
      </c>
    </row>
    <row r="22" spans="1:5" ht="10.5" customHeight="1">
      <c r="A22" s="415" t="s">
        <v>1121</v>
      </c>
      <c r="B22" s="416" t="s">
        <v>1122</v>
      </c>
      <c r="C22" s="328">
        <v>85005000</v>
      </c>
      <c r="D22" s="328">
        <v>0</v>
      </c>
      <c r="E22" s="328">
        <v>85005000</v>
      </c>
    </row>
    <row r="23" spans="1:5" ht="11.25" customHeight="1">
      <c r="A23" s="417" t="s">
        <v>1123</v>
      </c>
      <c r="B23" s="418" t="s">
        <v>1124</v>
      </c>
      <c r="C23" s="333">
        <v>85005000</v>
      </c>
      <c r="D23" s="333">
        <v>0</v>
      </c>
      <c r="E23" s="333">
        <v>85005000</v>
      </c>
    </row>
    <row r="24" spans="1:5" ht="22.5">
      <c r="A24" s="417" t="s">
        <v>1125</v>
      </c>
      <c r="B24" s="418" t="s">
        <v>1126</v>
      </c>
      <c r="C24" s="333">
        <v>85005000</v>
      </c>
      <c r="D24" s="333">
        <v>0</v>
      </c>
      <c r="E24" s="333">
        <v>85005000</v>
      </c>
    </row>
    <row r="25" spans="1:5" ht="11.25" customHeight="1">
      <c r="A25" s="415" t="s">
        <v>1127</v>
      </c>
      <c r="B25" s="416" t="s">
        <v>1128</v>
      </c>
      <c r="C25" s="328">
        <v>75000000</v>
      </c>
      <c r="D25" s="328">
        <v>0</v>
      </c>
      <c r="E25" s="328">
        <v>75000000</v>
      </c>
    </row>
    <row r="26" spans="1:5" ht="11.25" customHeight="1">
      <c r="A26" s="417" t="s">
        <v>1129</v>
      </c>
      <c r="B26" s="418" t="s">
        <v>1130</v>
      </c>
      <c r="C26" s="333">
        <v>75000000</v>
      </c>
      <c r="D26" s="333">
        <v>0</v>
      </c>
      <c r="E26" s="333">
        <v>75000000</v>
      </c>
    </row>
    <row r="27" spans="1:5" ht="12.75" customHeight="1">
      <c r="A27" s="415" t="s">
        <v>1131</v>
      </c>
      <c r="B27" s="416" t="s">
        <v>1132</v>
      </c>
      <c r="C27" s="328">
        <v>202500</v>
      </c>
      <c r="D27" s="328">
        <v>0</v>
      </c>
      <c r="E27" s="328">
        <v>133445</v>
      </c>
    </row>
    <row r="28" spans="1:5" ht="11.25" customHeight="1">
      <c r="A28" s="417" t="s">
        <v>1133</v>
      </c>
      <c r="B28" s="418" t="s">
        <v>1134</v>
      </c>
      <c r="C28" s="333">
        <v>202500</v>
      </c>
      <c r="D28" s="333">
        <v>0</v>
      </c>
      <c r="E28" s="333">
        <v>133445</v>
      </c>
    </row>
    <row r="29" spans="1:5" ht="15">
      <c r="A29" s="415" t="s">
        <v>1135</v>
      </c>
      <c r="B29" s="416" t="s">
        <v>1136</v>
      </c>
      <c r="C29" s="328">
        <v>291495649</v>
      </c>
      <c r="D29" s="328">
        <v>0</v>
      </c>
      <c r="E29" s="328">
        <v>300121005</v>
      </c>
    </row>
    <row r="30" spans="1:5" ht="10.5" customHeight="1">
      <c r="A30" s="417" t="s">
        <v>1137</v>
      </c>
      <c r="B30" s="418" t="s">
        <v>1138</v>
      </c>
      <c r="C30" s="333">
        <v>291495649</v>
      </c>
      <c r="D30" s="333">
        <v>0</v>
      </c>
      <c r="E30" s="333">
        <v>300121005</v>
      </c>
    </row>
    <row r="31" spans="1:5" ht="12" customHeight="1">
      <c r="A31" s="417" t="s">
        <v>1139</v>
      </c>
      <c r="B31" s="418" t="s">
        <v>1140</v>
      </c>
      <c r="C31" s="333">
        <v>366698149</v>
      </c>
      <c r="D31" s="333">
        <v>0</v>
      </c>
      <c r="E31" s="333">
        <v>375254450</v>
      </c>
    </row>
    <row r="32" spans="1:5" ht="22.5" customHeight="1">
      <c r="A32" s="415" t="s">
        <v>1141</v>
      </c>
      <c r="B32" s="416" t="s">
        <v>1142</v>
      </c>
      <c r="C32" s="328">
        <v>2437382</v>
      </c>
      <c r="D32" s="328">
        <v>0</v>
      </c>
      <c r="E32" s="328">
        <v>129910638</v>
      </c>
    </row>
    <row r="33" spans="1:5" ht="24" customHeight="1">
      <c r="A33" s="415" t="s">
        <v>1143</v>
      </c>
      <c r="B33" s="416" t="s">
        <v>1144</v>
      </c>
      <c r="C33" s="328">
        <v>143640</v>
      </c>
      <c r="D33" s="328">
        <v>0</v>
      </c>
      <c r="E33" s="328">
        <v>0</v>
      </c>
    </row>
    <row r="34" spans="1:5" ht="22.5" customHeight="1">
      <c r="A34" s="415" t="s">
        <v>1145</v>
      </c>
      <c r="B34" s="416" t="s">
        <v>1146</v>
      </c>
      <c r="C34" s="328">
        <v>2260284</v>
      </c>
      <c r="D34" s="328">
        <v>0</v>
      </c>
      <c r="E34" s="328">
        <v>129814096</v>
      </c>
    </row>
    <row r="35" spans="1:5" ht="24" customHeight="1">
      <c r="A35" s="415" t="s">
        <v>1147</v>
      </c>
      <c r="B35" s="416" t="s">
        <v>1148</v>
      </c>
      <c r="C35" s="328">
        <v>33458</v>
      </c>
      <c r="D35" s="328">
        <v>0</v>
      </c>
      <c r="E35" s="328">
        <v>96542</v>
      </c>
    </row>
    <row r="36" spans="1:5" ht="22.5">
      <c r="A36" s="415" t="s">
        <v>1149</v>
      </c>
      <c r="B36" s="416" t="s">
        <v>1150</v>
      </c>
      <c r="C36" s="328">
        <v>1024000</v>
      </c>
      <c r="D36" s="328">
        <v>0</v>
      </c>
      <c r="E36" s="328">
        <v>0</v>
      </c>
    </row>
    <row r="37" spans="1:5" ht="22.5">
      <c r="A37" s="415" t="s">
        <v>1151</v>
      </c>
      <c r="B37" s="416" t="s">
        <v>1152</v>
      </c>
      <c r="C37" s="328">
        <v>1024000</v>
      </c>
      <c r="D37" s="328">
        <v>0</v>
      </c>
      <c r="E37" s="328">
        <v>0</v>
      </c>
    </row>
    <row r="38" spans="1:5" ht="22.5">
      <c r="A38" s="417" t="s">
        <v>1153</v>
      </c>
      <c r="B38" s="418" t="s">
        <v>1154</v>
      </c>
      <c r="C38" s="333">
        <v>3461382</v>
      </c>
      <c r="D38" s="333">
        <v>0</v>
      </c>
      <c r="E38" s="333">
        <v>129910638</v>
      </c>
    </row>
    <row r="39" spans="1:5" ht="12.75" customHeight="1">
      <c r="A39" s="415" t="s">
        <v>1155</v>
      </c>
      <c r="B39" s="416" t="s">
        <v>1156</v>
      </c>
      <c r="C39" s="328">
        <v>30066770</v>
      </c>
      <c r="D39" s="328">
        <v>0</v>
      </c>
      <c r="E39" s="328">
        <v>30758752</v>
      </c>
    </row>
    <row r="40" spans="1:5" ht="14.25" customHeight="1">
      <c r="A40" s="415" t="s">
        <v>1157</v>
      </c>
      <c r="B40" s="416" t="s">
        <v>1158</v>
      </c>
      <c r="C40" s="328">
        <v>30066770</v>
      </c>
      <c r="D40" s="328">
        <v>0</v>
      </c>
      <c r="E40" s="328">
        <v>30758752</v>
      </c>
    </row>
    <row r="41" spans="1:5" ht="12.75" customHeight="1">
      <c r="A41" s="415" t="s">
        <v>1159</v>
      </c>
      <c r="B41" s="416" t="s">
        <v>1160</v>
      </c>
      <c r="C41" s="328">
        <v>20000</v>
      </c>
      <c r="D41" s="328">
        <v>0</v>
      </c>
      <c r="E41" s="328">
        <v>20000</v>
      </c>
    </row>
    <row r="42" spans="1:5" ht="22.5">
      <c r="A42" s="417" t="s">
        <v>1161</v>
      </c>
      <c r="B42" s="418" t="s">
        <v>1162</v>
      </c>
      <c r="C42" s="333">
        <v>30086770</v>
      </c>
      <c r="D42" s="333">
        <v>0</v>
      </c>
      <c r="E42" s="333">
        <v>30778752</v>
      </c>
    </row>
    <row r="43" spans="1:5" ht="12.75" customHeight="1">
      <c r="A43" s="417" t="s">
        <v>1163</v>
      </c>
      <c r="B43" s="418" t="s">
        <v>1164</v>
      </c>
      <c r="C43" s="333">
        <v>33548152</v>
      </c>
      <c r="D43" s="333">
        <v>0</v>
      </c>
      <c r="E43" s="333">
        <v>160689390</v>
      </c>
    </row>
    <row r="44" spans="1:5" ht="12" customHeight="1">
      <c r="A44" s="415" t="s">
        <v>1165</v>
      </c>
      <c r="B44" s="416" t="s">
        <v>1166</v>
      </c>
      <c r="C44" s="328">
        <v>0</v>
      </c>
      <c r="D44" s="328">
        <v>0</v>
      </c>
      <c r="E44" s="328">
        <v>1048000</v>
      </c>
    </row>
    <row r="45" spans="1:5" ht="22.5">
      <c r="A45" s="417" t="s">
        <v>1167</v>
      </c>
      <c r="B45" s="418" t="s">
        <v>1168</v>
      </c>
      <c r="C45" s="333">
        <v>0</v>
      </c>
      <c r="D45" s="333">
        <v>0</v>
      </c>
      <c r="E45" s="333">
        <v>1048000</v>
      </c>
    </row>
    <row r="46" spans="1:5" ht="22.5">
      <c r="A46" s="415" t="s">
        <v>1169</v>
      </c>
      <c r="B46" s="416" t="s">
        <v>1170</v>
      </c>
      <c r="C46" s="328">
        <v>25000</v>
      </c>
      <c r="D46" s="328">
        <v>0</v>
      </c>
      <c r="E46" s="328">
        <v>0</v>
      </c>
    </row>
    <row r="47" spans="1:5" ht="13.5" customHeight="1">
      <c r="A47" s="417" t="s">
        <v>1171</v>
      </c>
      <c r="B47" s="418" t="s">
        <v>1172</v>
      </c>
      <c r="C47" s="333">
        <v>25000</v>
      </c>
      <c r="D47" s="333">
        <v>0</v>
      </c>
      <c r="E47" s="333">
        <v>0</v>
      </c>
    </row>
    <row r="48" spans="1:5" ht="15">
      <c r="A48" s="417" t="s">
        <v>1173</v>
      </c>
      <c r="B48" s="418" t="s">
        <v>1174</v>
      </c>
      <c r="C48" s="333">
        <v>25000</v>
      </c>
      <c r="D48" s="333">
        <v>0</v>
      </c>
      <c r="E48" s="333">
        <v>1048000</v>
      </c>
    </row>
    <row r="49" spans="1:5" ht="11.25" customHeight="1">
      <c r="A49" s="415" t="s">
        <v>1175</v>
      </c>
      <c r="B49" s="416" t="s">
        <v>1176</v>
      </c>
      <c r="C49" s="328">
        <v>188257</v>
      </c>
      <c r="D49" s="328">
        <v>0</v>
      </c>
      <c r="E49" s="328">
        <v>2030394</v>
      </c>
    </row>
    <row r="50" spans="1:5" ht="12.75" customHeight="1">
      <c r="A50" s="417" t="s">
        <v>1177</v>
      </c>
      <c r="B50" s="418" t="s">
        <v>1178</v>
      </c>
      <c r="C50" s="333">
        <v>188257</v>
      </c>
      <c r="D50" s="333">
        <v>0</v>
      </c>
      <c r="E50" s="333">
        <v>2030394</v>
      </c>
    </row>
    <row r="51" spans="1:5" ht="10.5" customHeight="1">
      <c r="A51" s="419" t="s">
        <v>1179</v>
      </c>
      <c r="B51" s="420" t="s">
        <v>1180</v>
      </c>
      <c r="C51" s="421">
        <v>1811553076</v>
      </c>
      <c r="D51" s="421">
        <v>0</v>
      </c>
      <c r="E51" s="421">
        <v>2004018975</v>
      </c>
    </row>
    <row r="52" spans="1:5" ht="12.75" customHeight="1">
      <c r="A52" s="415" t="s">
        <v>1181</v>
      </c>
      <c r="B52" s="416" t="s">
        <v>1182</v>
      </c>
      <c r="C52" s="328">
        <v>1219020188</v>
      </c>
      <c r="D52" s="328">
        <v>0</v>
      </c>
      <c r="E52" s="328">
        <v>1219020188</v>
      </c>
    </row>
    <row r="53" spans="1:5" ht="12.75" customHeight="1">
      <c r="A53" s="415" t="s">
        <v>1183</v>
      </c>
      <c r="B53" s="416" t="s">
        <v>1184</v>
      </c>
      <c r="C53" s="328">
        <v>140816293</v>
      </c>
      <c r="D53" s="328">
        <v>0</v>
      </c>
      <c r="E53" s="328">
        <v>140816293</v>
      </c>
    </row>
    <row r="54" spans="1:5" ht="22.5">
      <c r="A54" s="415" t="s">
        <v>1185</v>
      </c>
      <c r="B54" s="416" t="s">
        <v>1186</v>
      </c>
      <c r="C54" s="328">
        <v>180185316</v>
      </c>
      <c r="D54" s="328">
        <v>0</v>
      </c>
      <c r="E54" s="328">
        <v>180185316</v>
      </c>
    </row>
    <row r="55" spans="1:5" ht="22.5">
      <c r="A55" s="417" t="s">
        <v>1187</v>
      </c>
      <c r="B55" s="418" t="s">
        <v>1188</v>
      </c>
      <c r="C55" s="333">
        <v>180185316</v>
      </c>
      <c r="D55" s="333">
        <v>0</v>
      </c>
      <c r="E55" s="333">
        <v>180185316</v>
      </c>
    </row>
    <row r="56" spans="1:5" ht="10.5" customHeight="1">
      <c r="A56" s="415" t="s">
        <v>1189</v>
      </c>
      <c r="B56" s="416" t="s">
        <v>1190</v>
      </c>
      <c r="C56" s="328">
        <v>94279406</v>
      </c>
      <c r="D56" s="328">
        <v>0</v>
      </c>
      <c r="E56" s="328">
        <v>225427044</v>
      </c>
    </row>
    <row r="57" spans="1:5" ht="11.25" customHeight="1">
      <c r="A57" s="415" t="s">
        <v>1191</v>
      </c>
      <c r="B57" s="416" t="s">
        <v>1192</v>
      </c>
      <c r="C57" s="328">
        <v>131147638</v>
      </c>
      <c r="D57" s="328">
        <v>0</v>
      </c>
      <c r="E57" s="328">
        <v>198298387</v>
      </c>
    </row>
    <row r="58" spans="1:5" ht="10.5" customHeight="1">
      <c r="A58" s="417" t="s">
        <v>1193</v>
      </c>
      <c r="B58" s="418" t="s">
        <v>1194</v>
      </c>
      <c r="C58" s="333">
        <v>1765448841</v>
      </c>
      <c r="D58" s="333">
        <v>0</v>
      </c>
      <c r="E58" s="333">
        <v>1963747228</v>
      </c>
    </row>
    <row r="59" spans="1:5" ht="22.5">
      <c r="A59" s="415" t="s">
        <v>1195</v>
      </c>
      <c r="B59" s="416" t="s">
        <v>1196</v>
      </c>
      <c r="C59" s="328">
        <v>11419</v>
      </c>
      <c r="D59" s="328">
        <v>0</v>
      </c>
      <c r="E59" s="328">
        <v>0</v>
      </c>
    </row>
    <row r="60" spans="1:5" ht="22.5">
      <c r="A60" s="415" t="s">
        <v>1197</v>
      </c>
      <c r="B60" s="416" t="s">
        <v>1198</v>
      </c>
      <c r="C60" s="328">
        <v>2396013</v>
      </c>
      <c r="D60" s="328">
        <v>0</v>
      </c>
      <c r="E60" s="328">
        <v>2363781</v>
      </c>
    </row>
    <row r="61" spans="1:5" ht="33.75">
      <c r="A61" s="415" t="s">
        <v>1199</v>
      </c>
      <c r="B61" s="416" t="s">
        <v>1200</v>
      </c>
      <c r="C61" s="328">
        <v>2396013</v>
      </c>
      <c r="D61" s="328">
        <v>0</v>
      </c>
      <c r="E61" s="328">
        <v>2363781</v>
      </c>
    </row>
    <row r="62" spans="1:5" ht="22.5">
      <c r="A62" s="417" t="s">
        <v>1201</v>
      </c>
      <c r="B62" s="418" t="s">
        <v>1202</v>
      </c>
      <c r="C62" s="333">
        <v>2407432</v>
      </c>
      <c r="D62" s="333">
        <v>0</v>
      </c>
      <c r="E62" s="333">
        <v>2363781</v>
      </c>
    </row>
    <row r="63" spans="1:5" ht="11.25" customHeight="1">
      <c r="A63" s="415" t="s">
        <v>1203</v>
      </c>
      <c r="B63" s="416" t="s">
        <v>1204</v>
      </c>
      <c r="C63" s="328">
        <v>421863</v>
      </c>
      <c r="D63" s="328">
        <v>0</v>
      </c>
      <c r="E63" s="328">
        <v>421863</v>
      </c>
    </row>
    <row r="64" spans="1:5" ht="12" customHeight="1">
      <c r="A64" s="415" t="s">
        <v>1205</v>
      </c>
      <c r="B64" s="416" t="s">
        <v>1206</v>
      </c>
      <c r="C64" s="328">
        <v>387520</v>
      </c>
      <c r="D64" s="328">
        <v>0</v>
      </c>
      <c r="E64" s="328">
        <v>343813</v>
      </c>
    </row>
    <row r="65" spans="1:5" ht="22.5">
      <c r="A65" s="417" t="s">
        <v>1207</v>
      </c>
      <c r="B65" s="418" t="s">
        <v>1208</v>
      </c>
      <c r="C65" s="333">
        <v>809383</v>
      </c>
      <c r="D65" s="333">
        <v>0</v>
      </c>
      <c r="E65" s="333">
        <v>765676</v>
      </c>
    </row>
    <row r="66" spans="1:5" ht="12.75" customHeight="1">
      <c r="A66" s="417" t="s">
        <v>1209</v>
      </c>
      <c r="B66" s="418" t="s">
        <v>1210</v>
      </c>
      <c r="C66" s="333">
        <v>3216815</v>
      </c>
      <c r="D66" s="333">
        <v>0</v>
      </c>
      <c r="E66" s="333">
        <v>3129457</v>
      </c>
    </row>
    <row r="67" spans="1:5" ht="11.25" customHeight="1">
      <c r="A67" s="415" t="s">
        <v>1211</v>
      </c>
      <c r="B67" s="416" t="s">
        <v>1212</v>
      </c>
      <c r="C67" s="328">
        <v>0</v>
      </c>
      <c r="D67" s="328">
        <v>0</v>
      </c>
      <c r="E67" s="328">
        <v>574153</v>
      </c>
    </row>
    <row r="68" spans="1:5" ht="12.75" customHeight="1">
      <c r="A68" s="415" t="s">
        <v>1213</v>
      </c>
      <c r="B68" s="416" t="s">
        <v>1214</v>
      </c>
      <c r="C68" s="328">
        <v>5071353</v>
      </c>
      <c r="D68" s="328">
        <v>0</v>
      </c>
      <c r="E68" s="328">
        <v>0</v>
      </c>
    </row>
    <row r="69" spans="1:5" ht="12" customHeight="1">
      <c r="A69" s="415" t="s">
        <v>1215</v>
      </c>
      <c r="B69" s="416" t="s">
        <v>1216</v>
      </c>
      <c r="C69" s="328">
        <v>37816067</v>
      </c>
      <c r="D69" s="328">
        <v>0</v>
      </c>
      <c r="E69" s="328">
        <v>36568137</v>
      </c>
    </row>
    <row r="70" spans="1:5" ht="9" customHeight="1">
      <c r="A70" s="417" t="s">
        <v>1217</v>
      </c>
      <c r="B70" s="418" t="s">
        <v>1218</v>
      </c>
      <c r="C70" s="333">
        <v>42887420</v>
      </c>
      <c r="D70" s="333">
        <v>0</v>
      </c>
      <c r="E70" s="333">
        <v>37142290</v>
      </c>
    </row>
    <row r="71" spans="1:5" ht="15.75" thickBot="1">
      <c r="A71" s="422" t="s">
        <v>1219</v>
      </c>
      <c r="B71" s="423" t="s">
        <v>1220</v>
      </c>
      <c r="C71" s="424">
        <v>1811553076</v>
      </c>
      <c r="D71" s="424">
        <v>0</v>
      </c>
      <c r="E71" s="424">
        <v>2004018975</v>
      </c>
    </row>
  </sheetData>
  <sheetProtection/>
  <mergeCells count="6">
    <mergeCell ref="A7:E7"/>
    <mergeCell ref="B2:E2"/>
    <mergeCell ref="A3:E3"/>
    <mergeCell ref="A4:E4"/>
    <mergeCell ref="A5:E5"/>
    <mergeCell ref="A6:D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261"/>
  <sheetViews>
    <sheetView zoomScalePageLayoutView="0" workbookViewId="0" topLeftCell="A1">
      <selection activeCell="B54" sqref="B54"/>
    </sheetView>
  </sheetViews>
  <sheetFormatPr defaultColWidth="9.140625" defaultRowHeight="15"/>
  <cols>
    <col min="2" max="2" width="60.8515625" style="0" customWidth="1"/>
    <col min="3" max="3" width="13.140625" style="0" customWidth="1"/>
    <col min="4" max="4" width="12.8515625" style="0" customWidth="1"/>
    <col min="5" max="5" width="14.421875" style="0" customWidth="1"/>
  </cols>
  <sheetData>
    <row r="2" spans="2:5" ht="18.75">
      <c r="B2" s="453" t="s">
        <v>876</v>
      </c>
      <c r="C2" s="453"/>
      <c r="D2" s="453"/>
      <c r="E2" s="453"/>
    </row>
    <row r="3" spans="1:5" ht="18.75">
      <c r="A3" s="446" t="s">
        <v>861</v>
      </c>
      <c r="B3" s="444"/>
      <c r="C3" s="444"/>
      <c r="D3" s="444"/>
      <c r="E3" s="414"/>
    </row>
    <row r="4" spans="4:5" ht="15">
      <c r="D4" s="464"/>
      <c r="E4" s="464"/>
    </row>
    <row r="5" spans="1:5" ht="18.75" thickBot="1">
      <c r="A5" s="465" t="s">
        <v>160</v>
      </c>
      <c r="B5" s="466"/>
      <c r="C5" s="466"/>
      <c r="D5" s="466"/>
      <c r="E5" s="466"/>
    </row>
    <row r="6" spans="1:5" ht="23.25" thickBot="1">
      <c r="A6" s="345"/>
      <c r="B6" s="341" t="s">
        <v>406</v>
      </c>
      <c r="C6" s="341" t="s">
        <v>1094</v>
      </c>
      <c r="D6" s="341" t="s">
        <v>1095</v>
      </c>
      <c r="E6" s="343" t="s">
        <v>1096</v>
      </c>
    </row>
    <row r="7" spans="1:5" ht="15.75" thickBot="1">
      <c r="A7" s="346">
        <v>1</v>
      </c>
      <c r="B7" s="342">
        <v>2</v>
      </c>
      <c r="C7" s="342">
        <v>3</v>
      </c>
      <c r="D7" s="342">
        <v>4</v>
      </c>
      <c r="E7" s="344">
        <v>5</v>
      </c>
    </row>
    <row r="8" spans="1:5" ht="15" hidden="1">
      <c r="A8" s="322" t="s">
        <v>1221</v>
      </c>
      <c r="B8" s="323" t="s">
        <v>1222</v>
      </c>
      <c r="C8" s="324">
        <v>0</v>
      </c>
      <c r="D8" s="325">
        <v>0</v>
      </c>
      <c r="E8" s="324">
        <v>0</v>
      </c>
    </row>
    <row r="9" spans="1:5" ht="15" hidden="1">
      <c r="A9" s="326" t="s">
        <v>1097</v>
      </c>
      <c r="B9" s="327" t="s">
        <v>1098</v>
      </c>
      <c r="C9" s="328">
        <v>0</v>
      </c>
      <c r="D9" s="329">
        <v>0</v>
      </c>
      <c r="E9" s="328">
        <v>0</v>
      </c>
    </row>
    <row r="10" spans="1:5" ht="15" hidden="1">
      <c r="A10" s="326" t="s">
        <v>1223</v>
      </c>
      <c r="B10" s="327" t="s">
        <v>1224</v>
      </c>
      <c r="C10" s="330">
        <v>0</v>
      </c>
      <c r="D10" s="329">
        <v>0</v>
      </c>
      <c r="E10" s="330">
        <v>0</v>
      </c>
    </row>
    <row r="11" spans="1:5" ht="15">
      <c r="A11" s="331" t="s">
        <v>1099</v>
      </c>
      <c r="B11" s="332" t="s">
        <v>1100</v>
      </c>
      <c r="C11" s="333">
        <v>0</v>
      </c>
      <c r="D11" s="334">
        <v>0</v>
      </c>
      <c r="E11" s="333">
        <v>0</v>
      </c>
    </row>
    <row r="12" spans="1:5" ht="15" hidden="1">
      <c r="A12" s="326" t="s">
        <v>1101</v>
      </c>
      <c r="B12" s="327" t="s">
        <v>1102</v>
      </c>
      <c r="C12" s="328">
        <v>0</v>
      </c>
      <c r="D12" s="329">
        <v>0</v>
      </c>
      <c r="E12" s="328">
        <v>0</v>
      </c>
    </row>
    <row r="13" spans="1:5" ht="15">
      <c r="A13" s="326" t="s">
        <v>1103</v>
      </c>
      <c r="B13" s="327" t="s">
        <v>1104</v>
      </c>
      <c r="C13" s="328">
        <v>79410</v>
      </c>
      <c r="D13" s="329">
        <v>0</v>
      </c>
      <c r="E13" s="328">
        <v>1344</v>
      </c>
    </row>
    <row r="14" spans="1:5" ht="15" hidden="1">
      <c r="A14" s="326" t="s">
        <v>1225</v>
      </c>
      <c r="B14" s="327" t="s">
        <v>1226</v>
      </c>
      <c r="C14" s="328">
        <v>0</v>
      </c>
      <c r="D14" s="329">
        <v>0</v>
      </c>
      <c r="E14" s="328">
        <v>0</v>
      </c>
    </row>
    <row r="15" spans="1:5" ht="15" hidden="1">
      <c r="A15" s="326" t="s">
        <v>1105</v>
      </c>
      <c r="B15" s="327" t="s">
        <v>1106</v>
      </c>
      <c r="C15" s="328">
        <v>0</v>
      </c>
      <c r="D15" s="329">
        <v>0</v>
      </c>
      <c r="E15" s="328">
        <v>0</v>
      </c>
    </row>
    <row r="16" spans="1:5" ht="15" hidden="1">
      <c r="A16" s="326" t="s">
        <v>1227</v>
      </c>
      <c r="B16" s="327" t="s">
        <v>1228</v>
      </c>
      <c r="C16" s="328">
        <v>0</v>
      </c>
      <c r="D16" s="329">
        <v>0</v>
      </c>
      <c r="E16" s="328">
        <v>0</v>
      </c>
    </row>
    <row r="17" spans="1:5" ht="15">
      <c r="A17" s="331" t="s">
        <v>1107</v>
      </c>
      <c r="B17" s="332" t="s">
        <v>1108</v>
      </c>
      <c r="C17" s="333">
        <v>79410</v>
      </c>
      <c r="D17" s="334">
        <v>0</v>
      </c>
      <c r="E17" s="333">
        <v>1344</v>
      </c>
    </row>
    <row r="18" spans="1:5" ht="15" hidden="1">
      <c r="A18" s="326" t="s">
        <v>1109</v>
      </c>
      <c r="B18" s="327" t="s">
        <v>1110</v>
      </c>
      <c r="C18" s="328">
        <v>0</v>
      </c>
      <c r="D18" s="329">
        <v>0</v>
      </c>
      <c r="E18" s="328">
        <v>0</v>
      </c>
    </row>
    <row r="19" spans="1:5" ht="15" hidden="1">
      <c r="A19" s="326" t="s">
        <v>1229</v>
      </c>
      <c r="B19" s="327" t="s">
        <v>1230</v>
      </c>
      <c r="C19" s="328">
        <v>0</v>
      </c>
      <c r="D19" s="329">
        <v>0</v>
      </c>
      <c r="E19" s="328">
        <v>0</v>
      </c>
    </row>
    <row r="20" spans="1:5" ht="15" hidden="1">
      <c r="A20" s="326" t="s">
        <v>1111</v>
      </c>
      <c r="B20" s="327" t="s">
        <v>1112</v>
      </c>
      <c r="C20" s="328">
        <v>0</v>
      </c>
      <c r="D20" s="329">
        <v>0</v>
      </c>
      <c r="E20" s="328">
        <v>0</v>
      </c>
    </row>
    <row r="21" spans="1:5" ht="15" hidden="1">
      <c r="A21" s="326" t="s">
        <v>1231</v>
      </c>
      <c r="B21" s="327" t="s">
        <v>1232</v>
      </c>
      <c r="C21" s="328">
        <v>0</v>
      </c>
      <c r="D21" s="329">
        <v>0</v>
      </c>
      <c r="E21" s="328">
        <v>0</v>
      </c>
    </row>
    <row r="22" spans="1:5" ht="15" hidden="1">
      <c r="A22" s="326" t="s">
        <v>1233</v>
      </c>
      <c r="B22" s="327" t="s">
        <v>1234</v>
      </c>
      <c r="C22" s="328">
        <v>0</v>
      </c>
      <c r="D22" s="329">
        <v>0</v>
      </c>
      <c r="E22" s="328">
        <v>0</v>
      </c>
    </row>
    <row r="23" spans="1:5" ht="15" hidden="1">
      <c r="A23" s="326" t="s">
        <v>1113</v>
      </c>
      <c r="B23" s="327" t="s">
        <v>1114</v>
      </c>
      <c r="C23" s="328">
        <v>0</v>
      </c>
      <c r="D23" s="329">
        <v>0</v>
      </c>
      <c r="E23" s="328">
        <v>0</v>
      </c>
    </row>
    <row r="24" spans="1:5" ht="15" hidden="1">
      <c r="A24" s="326" t="s">
        <v>1235</v>
      </c>
      <c r="B24" s="327" t="s">
        <v>1236</v>
      </c>
      <c r="C24" s="328">
        <v>0</v>
      </c>
      <c r="D24" s="329">
        <v>0</v>
      </c>
      <c r="E24" s="328">
        <v>0</v>
      </c>
    </row>
    <row r="25" spans="1:5" ht="15" hidden="1">
      <c r="A25" s="326" t="s">
        <v>1237</v>
      </c>
      <c r="B25" s="327" t="s">
        <v>1238</v>
      </c>
      <c r="C25" s="328">
        <v>0</v>
      </c>
      <c r="D25" s="329">
        <v>0</v>
      </c>
      <c r="E25" s="328">
        <v>0</v>
      </c>
    </row>
    <row r="26" spans="1:5" ht="15" hidden="1">
      <c r="A26" s="326" t="s">
        <v>1239</v>
      </c>
      <c r="B26" s="327" t="s">
        <v>1240</v>
      </c>
      <c r="C26" s="328">
        <v>0</v>
      </c>
      <c r="D26" s="329">
        <v>0</v>
      </c>
      <c r="E26" s="328">
        <v>0</v>
      </c>
    </row>
    <row r="27" spans="1:5" ht="15" hidden="1">
      <c r="A27" s="326" t="s">
        <v>1241</v>
      </c>
      <c r="B27" s="327" t="s">
        <v>1242</v>
      </c>
      <c r="C27" s="328">
        <v>0</v>
      </c>
      <c r="D27" s="329">
        <v>0</v>
      </c>
      <c r="E27" s="328">
        <v>0</v>
      </c>
    </row>
    <row r="28" spans="1:5" ht="15" hidden="1">
      <c r="A28" s="331" t="s">
        <v>1115</v>
      </c>
      <c r="B28" s="332" t="s">
        <v>1116</v>
      </c>
      <c r="C28" s="333">
        <v>0</v>
      </c>
      <c r="D28" s="334">
        <v>0</v>
      </c>
      <c r="E28" s="333">
        <v>0</v>
      </c>
    </row>
    <row r="29" spans="1:5" ht="15" hidden="1">
      <c r="A29" s="326" t="s">
        <v>1243</v>
      </c>
      <c r="B29" s="327" t="s">
        <v>1244</v>
      </c>
      <c r="C29" s="328">
        <v>0</v>
      </c>
      <c r="D29" s="329">
        <v>0</v>
      </c>
      <c r="E29" s="328">
        <v>0</v>
      </c>
    </row>
    <row r="30" spans="1:5" ht="15" hidden="1">
      <c r="A30" s="326" t="s">
        <v>1245</v>
      </c>
      <c r="B30" s="327" t="s">
        <v>1246</v>
      </c>
      <c r="C30" s="328">
        <v>0</v>
      </c>
      <c r="D30" s="329">
        <v>0</v>
      </c>
      <c r="E30" s="328">
        <v>0</v>
      </c>
    </row>
    <row r="31" spans="1:5" ht="15" hidden="1">
      <c r="A31" s="326" t="s">
        <v>1247</v>
      </c>
      <c r="B31" s="327" t="s">
        <v>1248</v>
      </c>
      <c r="C31" s="328">
        <v>0</v>
      </c>
      <c r="D31" s="329">
        <v>0</v>
      </c>
      <c r="E31" s="328">
        <v>0</v>
      </c>
    </row>
    <row r="32" spans="1:5" ht="15" hidden="1">
      <c r="A32" s="326" t="s">
        <v>1249</v>
      </c>
      <c r="B32" s="327" t="s">
        <v>1250</v>
      </c>
      <c r="C32" s="328">
        <v>0</v>
      </c>
      <c r="D32" s="329">
        <v>0</v>
      </c>
      <c r="E32" s="328">
        <v>0</v>
      </c>
    </row>
    <row r="33" spans="1:5" ht="15" hidden="1">
      <c r="A33" s="326" t="s">
        <v>1251</v>
      </c>
      <c r="B33" s="327" t="s">
        <v>1252</v>
      </c>
      <c r="C33" s="328">
        <v>0</v>
      </c>
      <c r="D33" s="329">
        <v>0</v>
      </c>
      <c r="E33" s="328">
        <v>0</v>
      </c>
    </row>
    <row r="34" spans="1:5" ht="15" hidden="1">
      <c r="A34" s="331" t="s">
        <v>1253</v>
      </c>
      <c r="B34" s="332" t="s">
        <v>1254</v>
      </c>
      <c r="C34" s="333">
        <v>0</v>
      </c>
      <c r="D34" s="334">
        <v>0</v>
      </c>
      <c r="E34" s="333">
        <v>0</v>
      </c>
    </row>
    <row r="35" spans="1:5" ht="22.5">
      <c r="A35" s="331" t="s">
        <v>1117</v>
      </c>
      <c r="B35" s="332" t="s">
        <v>1118</v>
      </c>
      <c r="C35" s="333">
        <v>79410</v>
      </c>
      <c r="D35" s="334">
        <v>0</v>
      </c>
      <c r="E35" s="333">
        <v>1344</v>
      </c>
    </row>
    <row r="36" spans="1:5" ht="15" hidden="1">
      <c r="A36" s="326" t="s">
        <v>1255</v>
      </c>
      <c r="B36" s="327" t="s">
        <v>1256</v>
      </c>
      <c r="C36" s="328">
        <v>0</v>
      </c>
      <c r="D36" s="329">
        <v>0</v>
      </c>
      <c r="E36" s="328">
        <v>0</v>
      </c>
    </row>
    <row r="37" spans="1:5" ht="15" hidden="1">
      <c r="A37" s="326" t="s">
        <v>1257</v>
      </c>
      <c r="B37" s="327" t="s">
        <v>1258</v>
      </c>
      <c r="C37" s="328">
        <v>0</v>
      </c>
      <c r="D37" s="329">
        <v>0</v>
      </c>
      <c r="E37" s="328">
        <v>0</v>
      </c>
    </row>
    <row r="38" spans="1:5" ht="15" hidden="1">
      <c r="A38" s="326" t="s">
        <v>1259</v>
      </c>
      <c r="B38" s="327" t="s">
        <v>1260</v>
      </c>
      <c r="C38" s="328">
        <v>0</v>
      </c>
      <c r="D38" s="329">
        <v>0</v>
      </c>
      <c r="E38" s="328">
        <v>0</v>
      </c>
    </row>
    <row r="39" spans="1:5" ht="15" hidden="1">
      <c r="A39" s="326" t="s">
        <v>1261</v>
      </c>
      <c r="B39" s="327" t="s">
        <v>1262</v>
      </c>
      <c r="C39" s="328">
        <v>0</v>
      </c>
      <c r="D39" s="329">
        <v>0</v>
      </c>
      <c r="E39" s="328">
        <v>0</v>
      </c>
    </row>
    <row r="40" spans="1:5" ht="15" hidden="1">
      <c r="A40" s="326" t="s">
        <v>1263</v>
      </c>
      <c r="B40" s="327" t="s">
        <v>1264</v>
      </c>
      <c r="C40" s="328">
        <v>0</v>
      </c>
      <c r="D40" s="329">
        <v>0</v>
      </c>
      <c r="E40" s="328">
        <v>0</v>
      </c>
    </row>
    <row r="41" spans="1:5" ht="15" hidden="1">
      <c r="A41" s="331" t="s">
        <v>1265</v>
      </c>
      <c r="B41" s="332" t="s">
        <v>1266</v>
      </c>
      <c r="C41" s="333">
        <v>0</v>
      </c>
      <c r="D41" s="334">
        <v>0</v>
      </c>
      <c r="E41" s="333">
        <v>0</v>
      </c>
    </row>
    <row r="42" spans="1:5" ht="15" hidden="1">
      <c r="A42" s="326" t="s">
        <v>1267</v>
      </c>
      <c r="B42" s="327" t="s">
        <v>1268</v>
      </c>
      <c r="C42" s="328">
        <v>0</v>
      </c>
      <c r="D42" s="329">
        <v>0</v>
      </c>
      <c r="E42" s="328">
        <v>0</v>
      </c>
    </row>
    <row r="43" spans="1:5" ht="15" hidden="1">
      <c r="A43" s="326" t="s">
        <v>1119</v>
      </c>
      <c r="B43" s="327" t="s">
        <v>1120</v>
      </c>
      <c r="C43" s="328">
        <v>0</v>
      </c>
      <c r="D43" s="329">
        <v>0</v>
      </c>
      <c r="E43" s="328">
        <v>0</v>
      </c>
    </row>
    <row r="44" spans="1:5" ht="15" hidden="1">
      <c r="A44" s="326" t="s">
        <v>1269</v>
      </c>
      <c r="B44" s="327" t="s">
        <v>1270</v>
      </c>
      <c r="C44" s="328">
        <v>0</v>
      </c>
      <c r="D44" s="329">
        <v>0</v>
      </c>
      <c r="E44" s="328">
        <v>0</v>
      </c>
    </row>
    <row r="45" spans="1:5" ht="15" hidden="1">
      <c r="A45" s="326" t="s">
        <v>1271</v>
      </c>
      <c r="B45" s="327" t="s">
        <v>1272</v>
      </c>
      <c r="C45" s="328">
        <v>0</v>
      </c>
      <c r="D45" s="329">
        <v>0</v>
      </c>
      <c r="E45" s="328">
        <v>0</v>
      </c>
    </row>
    <row r="46" spans="1:5" ht="15" hidden="1">
      <c r="A46" s="326" t="s">
        <v>1273</v>
      </c>
      <c r="B46" s="327" t="s">
        <v>1274</v>
      </c>
      <c r="C46" s="328">
        <v>0</v>
      </c>
      <c r="D46" s="329">
        <v>0</v>
      </c>
      <c r="E46" s="328">
        <v>0</v>
      </c>
    </row>
    <row r="47" spans="1:5" ht="15" hidden="1">
      <c r="A47" s="326" t="s">
        <v>1275</v>
      </c>
      <c r="B47" s="327" t="s">
        <v>1276</v>
      </c>
      <c r="C47" s="328">
        <v>0</v>
      </c>
      <c r="D47" s="329">
        <v>0</v>
      </c>
      <c r="E47" s="328">
        <v>0</v>
      </c>
    </row>
    <row r="48" spans="1:5" ht="15" hidden="1">
      <c r="A48" s="326" t="s">
        <v>1121</v>
      </c>
      <c r="B48" s="327" t="s">
        <v>1122</v>
      </c>
      <c r="C48" s="328">
        <v>0</v>
      </c>
      <c r="D48" s="329">
        <v>0</v>
      </c>
      <c r="E48" s="328">
        <v>0</v>
      </c>
    </row>
    <row r="49" spans="1:5" ht="15" hidden="1">
      <c r="A49" s="331" t="s">
        <v>1123</v>
      </c>
      <c r="B49" s="332" t="s">
        <v>1124</v>
      </c>
      <c r="C49" s="333">
        <v>0</v>
      </c>
      <c r="D49" s="334">
        <v>0</v>
      </c>
      <c r="E49" s="333">
        <v>0</v>
      </c>
    </row>
    <row r="50" spans="1:5" ht="15" hidden="1">
      <c r="A50" s="331" t="s">
        <v>1125</v>
      </c>
      <c r="B50" s="332" t="s">
        <v>1126</v>
      </c>
      <c r="C50" s="333">
        <v>0</v>
      </c>
      <c r="D50" s="334">
        <v>0</v>
      </c>
      <c r="E50" s="333">
        <v>0</v>
      </c>
    </row>
    <row r="51" spans="1:5" ht="15" hidden="1">
      <c r="A51" s="326" t="s">
        <v>1127</v>
      </c>
      <c r="B51" s="327" t="s">
        <v>1128</v>
      </c>
      <c r="C51" s="328">
        <v>0</v>
      </c>
      <c r="D51" s="329">
        <v>0</v>
      </c>
      <c r="E51" s="328">
        <v>0</v>
      </c>
    </row>
    <row r="52" spans="1:5" ht="15" hidden="1">
      <c r="A52" s="326" t="s">
        <v>1277</v>
      </c>
      <c r="B52" s="327" t="s">
        <v>1278</v>
      </c>
      <c r="C52" s="328">
        <v>0</v>
      </c>
      <c r="D52" s="329">
        <v>0</v>
      </c>
      <c r="E52" s="328">
        <v>0</v>
      </c>
    </row>
    <row r="53" spans="1:5" ht="15" hidden="1">
      <c r="A53" s="331" t="s">
        <v>1129</v>
      </c>
      <c r="B53" s="332" t="s">
        <v>1130</v>
      </c>
      <c r="C53" s="333">
        <v>0</v>
      </c>
      <c r="D53" s="334">
        <v>0</v>
      </c>
      <c r="E53" s="333">
        <v>0</v>
      </c>
    </row>
    <row r="54" spans="1:5" ht="15">
      <c r="A54" s="326" t="s">
        <v>1131</v>
      </c>
      <c r="B54" s="327" t="s">
        <v>1132</v>
      </c>
      <c r="C54" s="328">
        <v>225660</v>
      </c>
      <c r="D54" s="329">
        <v>0</v>
      </c>
      <c r="E54" s="328">
        <v>71935</v>
      </c>
    </row>
    <row r="55" spans="1:5" ht="15">
      <c r="A55" s="326" t="s">
        <v>1279</v>
      </c>
      <c r="B55" s="327" t="s">
        <v>1280</v>
      </c>
      <c r="C55" s="328">
        <v>0</v>
      </c>
      <c r="D55" s="329">
        <v>0</v>
      </c>
      <c r="E55" s="328">
        <v>0</v>
      </c>
    </row>
    <row r="56" spans="1:5" ht="15">
      <c r="A56" s="326" t="s">
        <v>1281</v>
      </c>
      <c r="B56" s="327" t="s">
        <v>1282</v>
      </c>
      <c r="C56" s="328">
        <v>0</v>
      </c>
      <c r="D56" s="329">
        <v>0</v>
      </c>
      <c r="E56" s="328">
        <v>0</v>
      </c>
    </row>
    <row r="57" spans="1:5" ht="15">
      <c r="A57" s="331" t="s">
        <v>1133</v>
      </c>
      <c r="B57" s="332" t="s">
        <v>1134</v>
      </c>
      <c r="C57" s="333">
        <v>225660</v>
      </c>
      <c r="D57" s="334">
        <v>0</v>
      </c>
      <c r="E57" s="333">
        <v>71935</v>
      </c>
    </row>
    <row r="58" spans="1:5" ht="15">
      <c r="A58" s="326" t="s">
        <v>1135</v>
      </c>
      <c r="B58" s="327" t="s">
        <v>1136</v>
      </c>
      <c r="C58" s="328">
        <v>6090077</v>
      </c>
      <c r="D58" s="329">
        <v>0</v>
      </c>
      <c r="E58" s="328">
        <v>1433716</v>
      </c>
    </row>
    <row r="59" spans="1:5" ht="15">
      <c r="A59" s="326" t="s">
        <v>1283</v>
      </c>
      <c r="B59" s="327" t="s">
        <v>1284</v>
      </c>
      <c r="C59" s="328">
        <v>0</v>
      </c>
      <c r="D59" s="329">
        <v>0</v>
      </c>
      <c r="E59" s="328">
        <v>0</v>
      </c>
    </row>
    <row r="60" spans="1:5" ht="15">
      <c r="A60" s="331" t="s">
        <v>1137</v>
      </c>
      <c r="B60" s="332" t="s">
        <v>1138</v>
      </c>
      <c r="C60" s="333">
        <v>6090077</v>
      </c>
      <c r="D60" s="334">
        <v>0</v>
      </c>
      <c r="E60" s="333">
        <v>1433716</v>
      </c>
    </row>
    <row r="61" spans="1:5" ht="15">
      <c r="A61" s="326" t="s">
        <v>1285</v>
      </c>
      <c r="B61" s="327" t="s">
        <v>1286</v>
      </c>
      <c r="C61" s="328">
        <v>0</v>
      </c>
      <c r="D61" s="329">
        <v>0</v>
      </c>
      <c r="E61" s="328">
        <v>0</v>
      </c>
    </row>
    <row r="62" spans="1:5" ht="15">
      <c r="A62" s="326" t="s">
        <v>1287</v>
      </c>
      <c r="B62" s="327" t="s">
        <v>1288</v>
      </c>
      <c r="C62" s="328">
        <v>0</v>
      </c>
      <c r="D62" s="329">
        <v>0</v>
      </c>
      <c r="E62" s="328">
        <v>0</v>
      </c>
    </row>
    <row r="63" spans="1:5" ht="15">
      <c r="A63" s="331" t="s">
        <v>1289</v>
      </c>
      <c r="B63" s="332" t="s">
        <v>1290</v>
      </c>
      <c r="C63" s="333">
        <v>0</v>
      </c>
      <c r="D63" s="334">
        <v>0</v>
      </c>
      <c r="E63" s="333">
        <v>0</v>
      </c>
    </row>
    <row r="64" spans="1:5" ht="15">
      <c r="A64" s="331" t="s">
        <v>1139</v>
      </c>
      <c r="B64" s="332" t="s">
        <v>1140</v>
      </c>
      <c r="C64" s="333">
        <v>6315737</v>
      </c>
      <c r="D64" s="334">
        <v>0</v>
      </c>
      <c r="E64" s="333">
        <v>1505651</v>
      </c>
    </row>
    <row r="65" spans="1:5" ht="22.5" hidden="1">
      <c r="A65" s="326" t="s">
        <v>1291</v>
      </c>
      <c r="B65" s="327" t="s">
        <v>1292</v>
      </c>
      <c r="C65" s="328">
        <v>0</v>
      </c>
      <c r="D65" s="329">
        <v>0</v>
      </c>
      <c r="E65" s="328">
        <v>0</v>
      </c>
    </row>
    <row r="66" spans="1:5" ht="22.5" hidden="1">
      <c r="A66" s="326" t="s">
        <v>1293</v>
      </c>
      <c r="B66" s="327" t="s">
        <v>1294</v>
      </c>
      <c r="C66" s="328">
        <v>0</v>
      </c>
      <c r="D66" s="329">
        <v>0</v>
      </c>
      <c r="E66" s="328">
        <v>0</v>
      </c>
    </row>
    <row r="67" spans="1:5" ht="22.5" hidden="1">
      <c r="A67" s="326" t="s">
        <v>1295</v>
      </c>
      <c r="B67" s="327" t="s">
        <v>1296</v>
      </c>
      <c r="C67" s="328">
        <v>0</v>
      </c>
      <c r="D67" s="329">
        <v>0</v>
      </c>
      <c r="E67" s="328">
        <v>0</v>
      </c>
    </row>
    <row r="68" spans="1:5" ht="22.5" hidden="1">
      <c r="A68" s="326" t="s">
        <v>1297</v>
      </c>
      <c r="B68" s="327" t="s">
        <v>1298</v>
      </c>
      <c r="C68" s="328">
        <v>0</v>
      </c>
      <c r="D68" s="329">
        <v>0</v>
      </c>
      <c r="E68" s="328">
        <v>0</v>
      </c>
    </row>
    <row r="69" spans="1:5" ht="22.5" hidden="1">
      <c r="A69" s="326" t="s">
        <v>1141</v>
      </c>
      <c r="B69" s="327" t="s">
        <v>1142</v>
      </c>
      <c r="C69" s="328">
        <v>0</v>
      </c>
      <c r="D69" s="329">
        <v>0</v>
      </c>
      <c r="E69" s="328">
        <v>0</v>
      </c>
    </row>
    <row r="70" spans="1:5" ht="15" hidden="1">
      <c r="A70" s="326" t="s">
        <v>1299</v>
      </c>
      <c r="B70" s="327" t="s">
        <v>1300</v>
      </c>
      <c r="C70" s="328">
        <v>0</v>
      </c>
      <c r="D70" s="329">
        <v>0</v>
      </c>
      <c r="E70" s="328">
        <v>0</v>
      </c>
    </row>
    <row r="71" spans="1:5" ht="22.5" hidden="1">
      <c r="A71" s="326" t="s">
        <v>1301</v>
      </c>
      <c r="B71" s="327" t="s">
        <v>1302</v>
      </c>
      <c r="C71" s="328">
        <v>0</v>
      </c>
      <c r="D71" s="329">
        <v>0</v>
      </c>
      <c r="E71" s="328">
        <v>0</v>
      </c>
    </row>
    <row r="72" spans="1:5" ht="22.5" hidden="1">
      <c r="A72" s="326" t="s">
        <v>1303</v>
      </c>
      <c r="B72" s="327" t="s">
        <v>1304</v>
      </c>
      <c r="C72" s="328">
        <v>0</v>
      </c>
      <c r="D72" s="329">
        <v>0</v>
      </c>
      <c r="E72" s="328">
        <v>0</v>
      </c>
    </row>
    <row r="73" spans="1:5" ht="15" hidden="1">
      <c r="A73" s="326" t="s">
        <v>1143</v>
      </c>
      <c r="B73" s="327" t="s">
        <v>1144</v>
      </c>
      <c r="C73" s="328">
        <v>0</v>
      </c>
      <c r="D73" s="329">
        <v>0</v>
      </c>
      <c r="E73" s="328">
        <v>0</v>
      </c>
    </row>
    <row r="74" spans="1:5" ht="22.5" hidden="1">
      <c r="A74" s="326" t="s">
        <v>1145</v>
      </c>
      <c r="B74" s="327" t="s">
        <v>1146</v>
      </c>
      <c r="C74" s="328">
        <v>0</v>
      </c>
      <c r="D74" s="329">
        <v>0</v>
      </c>
      <c r="E74" s="328">
        <v>0</v>
      </c>
    </row>
    <row r="75" spans="1:5" ht="22.5" hidden="1">
      <c r="A75" s="326" t="s">
        <v>1147</v>
      </c>
      <c r="B75" s="327" t="s">
        <v>1148</v>
      </c>
      <c r="C75" s="328">
        <v>0</v>
      </c>
      <c r="D75" s="329">
        <v>0</v>
      </c>
      <c r="E75" s="328">
        <v>0</v>
      </c>
    </row>
    <row r="76" spans="1:5" ht="22.5" hidden="1">
      <c r="A76" s="326" t="s">
        <v>1149</v>
      </c>
      <c r="B76" s="327" t="s">
        <v>1150</v>
      </c>
      <c r="C76" s="328">
        <v>0</v>
      </c>
      <c r="D76" s="329">
        <v>0</v>
      </c>
      <c r="E76" s="328">
        <v>0</v>
      </c>
    </row>
    <row r="77" spans="1:5" ht="22.5" hidden="1">
      <c r="A77" s="326" t="s">
        <v>1305</v>
      </c>
      <c r="B77" s="327" t="s">
        <v>1306</v>
      </c>
      <c r="C77" s="328">
        <v>0</v>
      </c>
      <c r="D77" s="329">
        <v>0</v>
      </c>
      <c r="E77" s="328">
        <v>0</v>
      </c>
    </row>
    <row r="78" spans="1:5" ht="15" hidden="1">
      <c r="A78" s="326" t="s">
        <v>1307</v>
      </c>
      <c r="B78" s="327" t="s">
        <v>1308</v>
      </c>
      <c r="C78" s="328">
        <v>0</v>
      </c>
      <c r="D78" s="329">
        <v>0</v>
      </c>
      <c r="E78" s="328">
        <v>0</v>
      </c>
    </row>
    <row r="79" spans="1:5" ht="15" hidden="1">
      <c r="A79" s="326" t="s">
        <v>1309</v>
      </c>
      <c r="B79" s="327" t="s">
        <v>1310</v>
      </c>
      <c r="C79" s="328">
        <v>0</v>
      </c>
      <c r="D79" s="329">
        <v>0</v>
      </c>
      <c r="E79" s="328">
        <v>0</v>
      </c>
    </row>
    <row r="80" spans="1:5" ht="22.5" hidden="1">
      <c r="A80" s="326" t="s">
        <v>1311</v>
      </c>
      <c r="B80" s="327" t="s">
        <v>1312</v>
      </c>
      <c r="C80" s="328">
        <v>0</v>
      </c>
      <c r="D80" s="329">
        <v>0</v>
      </c>
      <c r="E80" s="328">
        <v>0</v>
      </c>
    </row>
    <row r="81" spans="1:5" ht="22.5" hidden="1">
      <c r="A81" s="326" t="s">
        <v>1151</v>
      </c>
      <c r="B81" s="327" t="s">
        <v>1152</v>
      </c>
      <c r="C81" s="328">
        <v>0</v>
      </c>
      <c r="D81" s="329">
        <v>0</v>
      </c>
      <c r="E81" s="328">
        <v>0</v>
      </c>
    </row>
    <row r="82" spans="1:5" ht="22.5" hidden="1">
      <c r="A82" s="326" t="s">
        <v>1313</v>
      </c>
      <c r="B82" s="327" t="s">
        <v>1314</v>
      </c>
      <c r="C82" s="328">
        <v>0</v>
      </c>
      <c r="D82" s="329">
        <v>0</v>
      </c>
      <c r="E82" s="328">
        <v>0</v>
      </c>
    </row>
    <row r="83" spans="1:5" ht="22.5" hidden="1">
      <c r="A83" s="326" t="s">
        <v>1315</v>
      </c>
      <c r="B83" s="327" t="s">
        <v>1316</v>
      </c>
      <c r="C83" s="328">
        <v>0</v>
      </c>
      <c r="D83" s="329">
        <v>0</v>
      </c>
      <c r="E83" s="328">
        <v>0</v>
      </c>
    </row>
    <row r="84" spans="1:5" ht="22.5" hidden="1">
      <c r="A84" s="326" t="s">
        <v>1317</v>
      </c>
      <c r="B84" s="327" t="s">
        <v>1318</v>
      </c>
      <c r="C84" s="328">
        <v>0</v>
      </c>
      <c r="D84" s="329">
        <v>0</v>
      </c>
      <c r="E84" s="328">
        <v>0</v>
      </c>
    </row>
    <row r="85" spans="1:5" ht="22.5" hidden="1">
      <c r="A85" s="326" t="s">
        <v>1319</v>
      </c>
      <c r="B85" s="327" t="s">
        <v>1320</v>
      </c>
      <c r="C85" s="328">
        <v>0</v>
      </c>
      <c r="D85" s="329">
        <v>0</v>
      </c>
      <c r="E85" s="328">
        <v>0</v>
      </c>
    </row>
    <row r="86" spans="1:5" ht="22.5" hidden="1">
      <c r="A86" s="326" t="s">
        <v>1321</v>
      </c>
      <c r="B86" s="327" t="s">
        <v>1322</v>
      </c>
      <c r="C86" s="328">
        <v>0</v>
      </c>
      <c r="D86" s="329">
        <v>0</v>
      </c>
      <c r="E86" s="328">
        <v>0</v>
      </c>
    </row>
    <row r="87" spans="1:5" ht="22.5" hidden="1">
      <c r="A87" s="326" t="s">
        <v>1323</v>
      </c>
      <c r="B87" s="327" t="s">
        <v>1324</v>
      </c>
      <c r="C87" s="328">
        <v>0</v>
      </c>
      <c r="D87" s="329">
        <v>0</v>
      </c>
      <c r="E87" s="328">
        <v>0</v>
      </c>
    </row>
    <row r="88" spans="1:5" ht="15" hidden="1">
      <c r="A88" s="326" t="s">
        <v>1325</v>
      </c>
      <c r="B88" s="327" t="s">
        <v>1326</v>
      </c>
      <c r="C88" s="328">
        <v>0</v>
      </c>
      <c r="D88" s="329">
        <v>0</v>
      </c>
      <c r="E88" s="328">
        <v>0</v>
      </c>
    </row>
    <row r="89" spans="1:5" ht="22.5" hidden="1">
      <c r="A89" s="326" t="s">
        <v>1327</v>
      </c>
      <c r="B89" s="327" t="s">
        <v>1328</v>
      </c>
      <c r="C89" s="328">
        <v>0</v>
      </c>
      <c r="D89" s="329">
        <v>0</v>
      </c>
      <c r="E89" s="328">
        <v>0</v>
      </c>
    </row>
    <row r="90" spans="1:5" ht="22.5" hidden="1">
      <c r="A90" s="326" t="s">
        <v>1329</v>
      </c>
      <c r="B90" s="327" t="s">
        <v>1330</v>
      </c>
      <c r="C90" s="328">
        <v>0</v>
      </c>
      <c r="D90" s="329">
        <v>0</v>
      </c>
      <c r="E90" s="328">
        <v>0</v>
      </c>
    </row>
    <row r="91" spans="1:5" ht="22.5" hidden="1">
      <c r="A91" s="326" t="s">
        <v>1331</v>
      </c>
      <c r="B91" s="327" t="s">
        <v>1332</v>
      </c>
      <c r="C91" s="328">
        <v>0</v>
      </c>
      <c r="D91" s="329">
        <v>0</v>
      </c>
      <c r="E91" s="328">
        <v>0</v>
      </c>
    </row>
    <row r="92" spans="1:5" ht="22.5" hidden="1">
      <c r="A92" s="326" t="s">
        <v>1333</v>
      </c>
      <c r="B92" s="327" t="s">
        <v>1334</v>
      </c>
      <c r="C92" s="328">
        <v>0</v>
      </c>
      <c r="D92" s="329">
        <v>0</v>
      </c>
      <c r="E92" s="328">
        <v>0</v>
      </c>
    </row>
    <row r="93" spans="1:5" ht="22.5" hidden="1">
      <c r="A93" s="326" t="s">
        <v>1335</v>
      </c>
      <c r="B93" s="327" t="s">
        <v>1336</v>
      </c>
      <c r="C93" s="328">
        <v>0</v>
      </c>
      <c r="D93" s="329">
        <v>0</v>
      </c>
      <c r="E93" s="328">
        <v>0</v>
      </c>
    </row>
    <row r="94" spans="1:5" ht="33.75" hidden="1">
      <c r="A94" s="326" t="s">
        <v>1337</v>
      </c>
      <c r="B94" s="327" t="s">
        <v>1338</v>
      </c>
      <c r="C94" s="328">
        <v>0</v>
      </c>
      <c r="D94" s="329">
        <v>0</v>
      </c>
      <c r="E94" s="328">
        <v>0</v>
      </c>
    </row>
    <row r="95" spans="1:5" ht="22.5" hidden="1">
      <c r="A95" s="326" t="s">
        <v>1339</v>
      </c>
      <c r="B95" s="327" t="s">
        <v>1340</v>
      </c>
      <c r="C95" s="328">
        <v>0</v>
      </c>
      <c r="D95" s="329">
        <v>0</v>
      </c>
      <c r="E95" s="328">
        <v>0</v>
      </c>
    </row>
    <row r="96" spans="1:5" ht="22.5" hidden="1">
      <c r="A96" s="326" t="s">
        <v>1341</v>
      </c>
      <c r="B96" s="327" t="s">
        <v>1342</v>
      </c>
      <c r="C96" s="328">
        <v>0</v>
      </c>
      <c r="D96" s="329">
        <v>0</v>
      </c>
      <c r="E96" s="328">
        <v>0</v>
      </c>
    </row>
    <row r="97" spans="1:5" ht="22.5" hidden="1">
      <c r="A97" s="326" t="s">
        <v>1343</v>
      </c>
      <c r="B97" s="327" t="s">
        <v>1344</v>
      </c>
      <c r="C97" s="328">
        <v>0</v>
      </c>
      <c r="D97" s="329">
        <v>0</v>
      </c>
      <c r="E97" s="328">
        <v>0</v>
      </c>
    </row>
    <row r="98" spans="1:5" ht="33.75" hidden="1">
      <c r="A98" s="326" t="s">
        <v>1345</v>
      </c>
      <c r="B98" s="327" t="s">
        <v>1346</v>
      </c>
      <c r="C98" s="328">
        <v>0</v>
      </c>
      <c r="D98" s="329">
        <v>0</v>
      </c>
      <c r="E98" s="328">
        <v>0</v>
      </c>
    </row>
    <row r="99" spans="1:5" ht="22.5" hidden="1">
      <c r="A99" s="326" t="s">
        <v>1347</v>
      </c>
      <c r="B99" s="327" t="s">
        <v>1348</v>
      </c>
      <c r="C99" s="328">
        <v>0</v>
      </c>
      <c r="D99" s="329">
        <v>0</v>
      </c>
      <c r="E99" s="328">
        <v>0</v>
      </c>
    </row>
    <row r="100" spans="1:5" ht="22.5" hidden="1">
      <c r="A100" s="326" t="s">
        <v>1349</v>
      </c>
      <c r="B100" s="327" t="s">
        <v>1350</v>
      </c>
      <c r="C100" s="328">
        <v>0</v>
      </c>
      <c r="D100" s="329">
        <v>0</v>
      </c>
      <c r="E100" s="328">
        <v>0</v>
      </c>
    </row>
    <row r="101" spans="1:5" ht="22.5" hidden="1">
      <c r="A101" s="326" t="s">
        <v>1351</v>
      </c>
      <c r="B101" s="327" t="s">
        <v>1352</v>
      </c>
      <c r="C101" s="328">
        <v>0</v>
      </c>
      <c r="D101" s="329">
        <v>0</v>
      </c>
      <c r="E101" s="328">
        <v>0</v>
      </c>
    </row>
    <row r="102" spans="1:5" ht="22.5" hidden="1">
      <c r="A102" s="326" t="s">
        <v>1353</v>
      </c>
      <c r="B102" s="327" t="s">
        <v>1354</v>
      </c>
      <c r="C102" s="328">
        <v>0</v>
      </c>
      <c r="D102" s="329">
        <v>0</v>
      </c>
      <c r="E102" s="328">
        <v>0</v>
      </c>
    </row>
    <row r="103" spans="1:5" ht="22.5" hidden="1">
      <c r="A103" s="326" t="s">
        <v>1355</v>
      </c>
      <c r="B103" s="327" t="s">
        <v>1356</v>
      </c>
      <c r="C103" s="328">
        <v>0</v>
      </c>
      <c r="D103" s="329">
        <v>0</v>
      </c>
      <c r="E103" s="328">
        <v>0</v>
      </c>
    </row>
    <row r="104" spans="1:5" ht="22.5" hidden="1">
      <c r="A104" s="326" t="s">
        <v>1357</v>
      </c>
      <c r="B104" s="327" t="s">
        <v>1358</v>
      </c>
      <c r="C104" s="328">
        <v>0</v>
      </c>
      <c r="D104" s="329">
        <v>0</v>
      </c>
      <c r="E104" s="328">
        <v>0</v>
      </c>
    </row>
    <row r="105" spans="1:5" ht="22.5" hidden="1">
      <c r="A105" s="326" t="s">
        <v>1359</v>
      </c>
      <c r="B105" s="327" t="s">
        <v>1360</v>
      </c>
      <c r="C105" s="328">
        <v>0</v>
      </c>
      <c r="D105" s="329">
        <v>0</v>
      </c>
      <c r="E105" s="328">
        <v>0</v>
      </c>
    </row>
    <row r="106" spans="1:5" ht="22.5" hidden="1">
      <c r="A106" s="326" t="s">
        <v>1361</v>
      </c>
      <c r="B106" s="327" t="s">
        <v>1362</v>
      </c>
      <c r="C106" s="328">
        <v>0</v>
      </c>
      <c r="D106" s="329">
        <v>0</v>
      </c>
      <c r="E106" s="328">
        <v>0</v>
      </c>
    </row>
    <row r="107" spans="1:5" ht="22.5" hidden="1">
      <c r="A107" s="326" t="s">
        <v>1363</v>
      </c>
      <c r="B107" s="327" t="s">
        <v>1364</v>
      </c>
      <c r="C107" s="328">
        <v>0</v>
      </c>
      <c r="D107" s="329">
        <v>0</v>
      </c>
      <c r="E107" s="328">
        <v>0</v>
      </c>
    </row>
    <row r="108" spans="1:5" ht="15" hidden="1">
      <c r="A108" s="331" t="s">
        <v>1153</v>
      </c>
      <c r="B108" s="332" t="s">
        <v>1154</v>
      </c>
      <c r="C108" s="333">
        <v>0</v>
      </c>
      <c r="D108" s="334">
        <v>0</v>
      </c>
      <c r="E108" s="333">
        <v>0</v>
      </c>
    </row>
    <row r="109" spans="1:5" ht="22.5" hidden="1">
      <c r="A109" s="326" t="s">
        <v>1365</v>
      </c>
      <c r="B109" s="327" t="s">
        <v>1366</v>
      </c>
      <c r="C109" s="328">
        <v>0</v>
      </c>
      <c r="D109" s="329">
        <v>0</v>
      </c>
      <c r="E109" s="328">
        <v>0</v>
      </c>
    </row>
    <row r="110" spans="1:5" ht="22.5" hidden="1">
      <c r="A110" s="326" t="s">
        <v>1367</v>
      </c>
      <c r="B110" s="327" t="s">
        <v>1368</v>
      </c>
      <c r="C110" s="328">
        <v>0</v>
      </c>
      <c r="D110" s="329">
        <v>0</v>
      </c>
      <c r="E110" s="328">
        <v>0</v>
      </c>
    </row>
    <row r="111" spans="1:5" ht="22.5" hidden="1">
      <c r="A111" s="326" t="s">
        <v>1369</v>
      </c>
      <c r="B111" s="327" t="s">
        <v>1370</v>
      </c>
      <c r="C111" s="328">
        <v>0</v>
      </c>
      <c r="D111" s="329">
        <v>0</v>
      </c>
      <c r="E111" s="328">
        <v>0</v>
      </c>
    </row>
    <row r="112" spans="1:5" ht="22.5" hidden="1">
      <c r="A112" s="326" t="s">
        <v>1371</v>
      </c>
      <c r="B112" s="327" t="s">
        <v>1372</v>
      </c>
      <c r="C112" s="328">
        <v>0</v>
      </c>
      <c r="D112" s="329">
        <v>0</v>
      </c>
      <c r="E112" s="328">
        <v>0</v>
      </c>
    </row>
    <row r="113" spans="1:5" ht="22.5" hidden="1">
      <c r="A113" s="326" t="s">
        <v>1373</v>
      </c>
      <c r="B113" s="327" t="s">
        <v>1374</v>
      </c>
      <c r="C113" s="328">
        <v>0</v>
      </c>
      <c r="D113" s="329">
        <v>0</v>
      </c>
      <c r="E113" s="328">
        <v>0</v>
      </c>
    </row>
    <row r="114" spans="1:5" ht="15" hidden="1">
      <c r="A114" s="326" t="s">
        <v>1375</v>
      </c>
      <c r="B114" s="327" t="s">
        <v>1376</v>
      </c>
      <c r="C114" s="328">
        <v>0</v>
      </c>
      <c r="D114" s="329">
        <v>0</v>
      </c>
      <c r="E114" s="328">
        <v>0</v>
      </c>
    </row>
    <row r="115" spans="1:5" ht="22.5" hidden="1">
      <c r="A115" s="326" t="s">
        <v>1377</v>
      </c>
      <c r="B115" s="327" t="s">
        <v>1378</v>
      </c>
      <c r="C115" s="328">
        <v>0</v>
      </c>
      <c r="D115" s="329">
        <v>0</v>
      </c>
      <c r="E115" s="328">
        <v>0</v>
      </c>
    </row>
    <row r="116" spans="1:5" ht="22.5" hidden="1">
      <c r="A116" s="326" t="s">
        <v>1379</v>
      </c>
      <c r="B116" s="327" t="s">
        <v>1380</v>
      </c>
      <c r="C116" s="328">
        <v>0</v>
      </c>
      <c r="D116" s="329">
        <v>0</v>
      </c>
      <c r="E116" s="328">
        <v>0</v>
      </c>
    </row>
    <row r="117" spans="1:5" ht="22.5" hidden="1">
      <c r="A117" s="326" t="s">
        <v>1381</v>
      </c>
      <c r="B117" s="327" t="s">
        <v>1382</v>
      </c>
      <c r="C117" s="328">
        <v>0</v>
      </c>
      <c r="D117" s="329">
        <v>0</v>
      </c>
      <c r="E117" s="328">
        <v>0</v>
      </c>
    </row>
    <row r="118" spans="1:5" ht="22.5" hidden="1">
      <c r="A118" s="326" t="s">
        <v>1383</v>
      </c>
      <c r="B118" s="327" t="s">
        <v>1384</v>
      </c>
      <c r="C118" s="328">
        <v>0</v>
      </c>
      <c r="D118" s="329">
        <v>0</v>
      </c>
      <c r="E118" s="328">
        <v>0</v>
      </c>
    </row>
    <row r="119" spans="1:5" ht="22.5" hidden="1">
      <c r="A119" s="326" t="s">
        <v>1385</v>
      </c>
      <c r="B119" s="327" t="s">
        <v>1386</v>
      </c>
      <c r="C119" s="328">
        <v>0</v>
      </c>
      <c r="D119" s="329">
        <v>0</v>
      </c>
      <c r="E119" s="328">
        <v>0</v>
      </c>
    </row>
    <row r="120" spans="1:5" ht="22.5" hidden="1">
      <c r="A120" s="326" t="s">
        <v>1387</v>
      </c>
      <c r="B120" s="327" t="s">
        <v>1388</v>
      </c>
      <c r="C120" s="328">
        <v>0</v>
      </c>
      <c r="D120" s="329">
        <v>0</v>
      </c>
      <c r="E120" s="328">
        <v>0</v>
      </c>
    </row>
    <row r="121" spans="1:5" ht="22.5" hidden="1">
      <c r="A121" s="326" t="s">
        <v>1389</v>
      </c>
      <c r="B121" s="327" t="s">
        <v>1390</v>
      </c>
      <c r="C121" s="328">
        <v>0</v>
      </c>
      <c r="D121" s="329">
        <v>0</v>
      </c>
      <c r="E121" s="328">
        <v>0</v>
      </c>
    </row>
    <row r="122" spans="1:5" ht="22.5" hidden="1">
      <c r="A122" s="326" t="s">
        <v>1391</v>
      </c>
      <c r="B122" s="327" t="s">
        <v>1392</v>
      </c>
      <c r="C122" s="328">
        <v>0</v>
      </c>
      <c r="D122" s="329">
        <v>0</v>
      </c>
      <c r="E122" s="328">
        <v>0</v>
      </c>
    </row>
    <row r="123" spans="1:5" ht="15" hidden="1">
      <c r="A123" s="326" t="s">
        <v>1393</v>
      </c>
      <c r="B123" s="327" t="s">
        <v>1394</v>
      </c>
      <c r="C123" s="328">
        <v>0</v>
      </c>
      <c r="D123" s="329">
        <v>0</v>
      </c>
      <c r="E123" s="328">
        <v>0</v>
      </c>
    </row>
    <row r="124" spans="1:5" ht="22.5" hidden="1">
      <c r="A124" s="326" t="s">
        <v>1395</v>
      </c>
      <c r="B124" s="327" t="s">
        <v>1396</v>
      </c>
      <c r="C124" s="328">
        <v>0</v>
      </c>
      <c r="D124" s="329">
        <v>0</v>
      </c>
      <c r="E124" s="328">
        <v>0</v>
      </c>
    </row>
    <row r="125" spans="1:5" ht="22.5" hidden="1">
      <c r="A125" s="326" t="s">
        <v>1397</v>
      </c>
      <c r="B125" s="327" t="s">
        <v>1398</v>
      </c>
      <c r="C125" s="328">
        <v>0</v>
      </c>
      <c r="D125" s="329">
        <v>0</v>
      </c>
      <c r="E125" s="328">
        <v>0</v>
      </c>
    </row>
    <row r="126" spans="1:5" ht="22.5" hidden="1">
      <c r="A126" s="326" t="s">
        <v>1399</v>
      </c>
      <c r="B126" s="327" t="s">
        <v>1400</v>
      </c>
      <c r="C126" s="328">
        <v>0</v>
      </c>
      <c r="D126" s="329">
        <v>0</v>
      </c>
      <c r="E126" s="328">
        <v>0</v>
      </c>
    </row>
    <row r="127" spans="1:5" ht="22.5" hidden="1">
      <c r="A127" s="326" t="s">
        <v>1401</v>
      </c>
      <c r="B127" s="327" t="s">
        <v>1402</v>
      </c>
      <c r="C127" s="328">
        <v>0</v>
      </c>
      <c r="D127" s="329">
        <v>0</v>
      </c>
      <c r="E127" s="328">
        <v>0</v>
      </c>
    </row>
    <row r="128" spans="1:5" ht="22.5" hidden="1">
      <c r="A128" s="326" t="s">
        <v>1403</v>
      </c>
      <c r="B128" s="327" t="s">
        <v>1404</v>
      </c>
      <c r="C128" s="328">
        <v>0</v>
      </c>
      <c r="D128" s="329">
        <v>0</v>
      </c>
      <c r="E128" s="328">
        <v>0</v>
      </c>
    </row>
    <row r="129" spans="1:5" ht="22.5" hidden="1">
      <c r="A129" s="326" t="s">
        <v>1405</v>
      </c>
      <c r="B129" s="327" t="s">
        <v>1406</v>
      </c>
      <c r="C129" s="328">
        <v>0</v>
      </c>
      <c r="D129" s="329">
        <v>0</v>
      </c>
      <c r="E129" s="328">
        <v>0</v>
      </c>
    </row>
    <row r="130" spans="1:5" ht="22.5" hidden="1">
      <c r="A130" s="326" t="s">
        <v>1407</v>
      </c>
      <c r="B130" s="327" t="s">
        <v>1408</v>
      </c>
      <c r="C130" s="328">
        <v>0</v>
      </c>
      <c r="D130" s="329">
        <v>0</v>
      </c>
      <c r="E130" s="328">
        <v>0</v>
      </c>
    </row>
    <row r="131" spans="1:5" ht="22.5" hidden="1">
      <c r="A131" s="326" t="s">
        <v>1409</v>
      </c>
      <c r="B131" s="327" t="s">
        <v>1410</v>
      </c>
      <c r="C131" s="328">
        <v>0</v>
      </c>
      <c r="D131" s="329">
        <v>0</v>
      </c>
      <c r="E131" s="328">
        <v>0</v>
      </c>
    </row>
    <row r="132" spans="1:5" ht="22.5" hidden="1">
      <c r="A132" s="326" t="s">
        <v>1411</v>
      </c>
      <c r="B132" s="327" t="s">
        <v>1412</v>
      </c>
      <c r="C132" s="328">
        <v>0</v>
      </c>
      <c r="D132" s="329">
        <v>0</v>
      </c>
      <c r="E132" s="328">
        <v>0</v>
      </c>
    </row>
    <row r="133" spans="1:5" ht="22.5" hidden="1">
      <c r="A133" s="326" t="s">
        <v>1413</v>
      </c>
      <c r="B133" s="327" t="s">
        <v>1414</v>
      </c>
      <c r="C133" s="328">
        <v>0</v>
      </c>
      <c r="D133" s="329">
        <v>0</v>
      </c>
      <c r="E133" s="328">
        <v>0</v>
      </c>
    </row>
    <row r="134" spans="1:5" ht="22.5" hidden="1">
      <c r="A134" s="326" t="s">
        <v>1415</v>
      </c>
      <c r="B134" s="327" t="s">
        <v>1416</v>
      </c>
      <c r="C134" s="328">
        <v>0</v>
      </c>
      <c r="D134" s="329">
        <v>0</v>
      </c>
      <c r="E134" s="328">
        <v>0</v>
      </c>
    </row>
    <row r="135" spans="1:5" ht="22.5" hidden="1">
      <c r="A135" s="326" t="s">
        <v>1417</v>
      </c>
      <c r="B135" s="327" t="s">
        <v>1418</v>
      </c>
      <c r="C135" s="328">
        <v>0</v>
      </c>
      <c r="D135" s="329">
        <v>0</v>
      </c>
      <c r="E135" s="328">
        <v>0</v>
      </c>
    </row>
    <row r="136" spans="1:5" ht="22.5" hidden="1">
      <c r="A136" s="326" t="s">
        <v>1419</v>
      </c>
      <c r="B136" s="327" t="s">
        <v>1420</v>
      </c>
      <c r="C136" s="328">
        <v>0</v>
      </c>
      <c r="D136" s="329">
        <v>0</v>
      </c>
      <c r="E136" s="328">
        <v>0</v>
      </c>
    </row>
    <row r="137" spans="1:5" ht="22.5" hidden="1">
      <c r="A137" s="326" t="s">
        <v>1421</v>
      </c>
      <c r="B137" s="327" t="s">
        <v>1422</v>
      </c>
      <c r="C137" s="328">
        <v>0</v>
      </c>
      <c r="D137" s="329">
        <v>0</v>
      </c>
      <c r="E137" s="328">
        <v>0</v>
      </c>
    </row>
    <row r="138" spans="1:5" ht="33.75" hidden="1">
      <c r="A138" s="326" t="s">
        <v>1423</v>
      </c>
      <c r="B138" s="327" t="s">
        <v>1424</v>
      </c>
      <c r="C138" s="328">
        <v>0</v>
      </c>
      <c r="D138" s="329">
        <v>0</v>
      </c>
      <c r="E138" s="328">
        <v>0</v>
      </c>
    </row>
    <row r="139" spans="1:5" ht="22.5" hidden="1">
      <c r="A139" s="326" t="s">
        <v>1425</v>
      </c>
      <c r="B139" s="327" t="s">
        <v>1426</v>
      </c>
      <c r="C139" s="328">
        <v>0</v>
      </c>
      <c r="D139" s="329">
        <v>0</v>
      </c>
      <c r="E139" s="328">
        <v>0</v>
      </c>
    </row>
    <row r="140" spans="1:5" ht="22.5" hidden="1">
      <c r="A140" s="326" t="s">
        <v>1427</v>
      </c>
      <c r="B140" s="327" t="s">
        <v>1428</v>
      </c>
      <c r="C140" s="328">
        <v>0</v>
      </c>
      <c r="D140" s="329">
        <v>0</v>
      </c>
      <c r="E140" s="328">
        <v>0</v>
      </c>
    </row>
    <row r="141" spans="1:5" ht="22.5" hidden="1">
      <c r="A141" s="326" t="s">
        <v>1429</v>
      </c>
      <c r="B141" s="327" t="s">
        <v>1430</v>
      </c>
      <c r="C141" s="328">
        <v>0</v>
      </c>
      <c r="D141" s="329">
        <v>0</v>
      </c>
      <c r="E141" s="328">
        <v>0</v>
      </c>
    </row>
    <row r="142" spans="1:5" ht="33.75" hidden="1">
      <c r="A142" s="326" t="s">
        <v>1431</v>
      </c>
      <c r="B142" s="327" t="s">
        <v>1432</v>
      </c>
      <c r="C142" s="328">
        <v>0</v>
      </c>
      <c r="D142" s="329">
        <v>0</v>
      </c>
      <c r="E142" s="328">
        <v>0</v>
      </c>
    </row>
    <row r="143" spans="1:5" ht="22.5" hidden="1">
      <c r="A143" s="326" t="s">
        <v>1433</v>
      </c>
      <c r="B143" s="327" t="s">
        <v>1434</v>
      </c>
      <c r="C143" s="328">
        <v>0</v>
      </c>
      <c r="D143" s="329">
        <v>0</v>
      </c>
      <c r="E143" s="328">
        <v>0</v>
      </c>
    </row>
    <row r="144" spans="1:5" ht="22.5" hidden="1">
      <c r="A144" s="326" t="s">
        <v>1435</v>
      </c>
      <c r="B144" s="327" t="s">
        <v>1436</v>
      </c>
      <c r="C144" s="328">
        <v>0</v>
      </c>
      <c r="D144" s="329">
        <v>0</v>
      </c>
      <c r="E144" s="328">
        <v>0</v>
      </c>
    </row>
    <row r="145" spans="1:5" ht="22.5" hidden="1">
      <c r="A145" s="326" t="s">
        <v>1437</v>
      </c>
      <c r="B145" s="327" t="s">
        <v>1438</v>
      </c>
      <c r="C145" s="328">
        <v>0</v>
      </c>
      <c r="D145" s="329">
        <v>0</v>
      </c>
      <c r="E145" s="328">
        <v>0</v>
      </c>
    </row>
    <row r="146" spans="1:5" ht="22.5" hidden="1">
      <c r="A146" s="326" t="s">
        <v>1439</v>
      </c>
      <c r="B146" s="327" t="s">
        <v>1440</v>
      </c>
      <c r="C146" s="328">
        <v>0</v>
      </c>
      <c r="D146" s="329">
        <v>0</v>
      </c>
      <c r="E146" s="328">
        <v>0</v>
      </c>
    </row>
    <row r="147" spans="1:5" ht="22.5" hidden="1">
      <c r="A147" s="326" t="s">
        <v>1441</v>
      </c>
      <c r="B147" s="327" t="s">
        <v>1442</v>
      </c>
      <c r="C147" s="328">
        <v>0</v>
      </c>
      <c r="D147" s="329">
        <v>0</v>
      </c>
      <c r="E147" s="328">
        <v>0</v>
      </c>
    </row>
    <row r="148" spans="1:5" ht="22.5" hidden="1">
      <c r="A148" s="326" t="s">
        <v>1443</v>
      </c>
      <c r="B148" s="327" t="s">
        <v>1444</v>
      </c>
      <c r="C148" s="328">
        <v>0</v>
      </c>
      <c r="D148" s="329">
        <v>0</v>
      </c>
      <c r="E148" s="328">
        <v>0</v>
      </c>
    </row>
    <row r="149" spans="1:5" ht="15" hidden="1">
      <c r="A149" s="331" t="s">
        <v>1445</v>
      </c>
      <c r="B149" s="332" t="s">
        <v>1446</v>
      </c>
      <c r="C149" s="333">
        <v>0</v>
      </c>
      <c r="D149" s="334">
        <v>0</v>
      </c>
      <c r="E149" s="333">
        <v>0</v>
      </c>
    </row>
    <row r="150" spans="1:5" ht="15">
      <c r="A150" s="326" t="s">
        <v>1155</v>
      </c>
      <c r="B150" s="327" t="s">
        <v>1156</v>
      </c>
      <c r="C150" s="328">
        <v>200000</v>
      </c>
      <c r="D150" s="329">
        <v>0</v>
      </c>
      <c r="E150" s="328">
        <v>0</v>
      </c>
    </row>
    <row r="151" spans="1:5" ht="15" hidden="1">
      <c r="A151" s="326" t="s">
        <v>1447</v>
      </c>
      <c r="B151" s="327" t="s">
        <v>1448</v>
      </c>
      <c r="C151" s="328">
        <v>0</v>
      </c>
      <c r="D151" s="329">
        <v>0</v>
      </c>
      <c r="E151" s="328">
        <v>0</v>
      </c>
    </row>
    <row r="152" spans="1:5" ht="15" hidden="1">
      <c r="A152" s="326" t="s">
        <v>1449</v>
      </c>
      <c r="B152" s="327" t="s">
        <v>1450</v>
      </c>
      <c r="C152" s="328">
        <v>0</v>
      </c>
      <c r="D152" s="329">
        <v>0</v>
      </c>
      <c r="E152" s="328">
        <v>0</v>
      </c>
    </row>
    <row r="153" spans="1:5" ht="15" hidden="1">
      <c r="A153" s="326" t="s">
        <v>1451</v>
      </c>
      <c r="B153" s="327" t="s">
        <v>1452</v>
      </c>
      <c r="C153" s="328">
        <v>0</v>
      </c>
      <c r="D153" s="329">
        <v>0</v>
      </c>
      <c r="E153" s="328">
        <v>0</v>
      </c>
    </row>
    <row r="154" spans="1:5" ht="15" hidden="1">
      <c r="A154" s="326" t="s">
        <v>1453</v>
      </c>
      <c r="B154" s="327" t="s">
        <v>1454</v>
      </c>
      <c r="C154" s="328">
        <v>0</v>
      </c>
      <c r="D154" s="329">
        <v>0</v>
      </c>
      <c r="E154" s="328">
        <v>0</v>
      </c>
    </row>
    <row r="155" spans="1:5" ht="15" hidden="1">
      <c r="A155" s="326" t="s">
        <v>1455</v>
      </c>
      <c r="B155" s="327" t="s">
        <v>1456</v>
      </c>
      <c r="C155" s="328">
        <v>200000</v>
      </c>
      <c r="D155" s="329">
        <v>0</v>
      </c>
      <c r="E155" s="328">
        <v>0</v>
      </c>
    </row>
    <row r="156" spans="1:5" ht="15" hidden="1">
      <c r="A156" s="326" t="s">
        <v>1157</v>
      </c>
      <c r="B156" s="327" t="s">
        <v>1158</v>
      </c>
      <c r="C156" s="328">
        <v>0</v>
      </c>
      <c r="D156" s="329">
        <v>0</v>
      </c>
      <c r="E156" s="328">
        <v>0</v>
      </c>
    </row>
    <row r="157" spans="1:5" ht="15" hidden="1">
      <c r="A157" s="326" t="s">
        <v>1457</v>
      </c>
      <c r="B157" s="327" t="s">
        <v>1458</v>
      </c>
      <c r="C157" s="328">
        <v>0</v>
      </c>
      <c r="D157" s="329">
        <v>0</v>
      </c>
      <c r="E157" s="328">
        <v>0</v>
      </c>
    </row>
    <row r="158" spans="1:5" ht="15" hidden="1">
      <c r="A158" s="326" t="s">
        <v>1459</v>
      </c>
      <c r="B158" s="327" t="s">
        <v>1460</v>
      </c>
      <c r="C158" s="328">
        <v>0</v>
      </c>
      <c r="D158" s="329">
        <v>0</v>
      </c>
      <c r="E158" s="328">
        <v>0</v>
      </c>
    </row>
    <row r="159" spans="1:5" ht="15" hidden="1">
      <c r="A159" s="326" t="s">
        <v>1159</v>
      </c>
      <c r="B159" s="327" t="s">
        <v>1160</v>
      </c>
      <c r="C159" s="328">
        <v>0</v>
      </c>
      <c r="D159" s="329">
        <v>0</v>
      </c>
      <c r="E159" s="328">
        <v>0</v>
      </c>
    </row>
    <row r="160" spans="1:5" ht="22.5" hidden="1">
      <c r="A160" s="326" t="s">
        <v>1461</v>
      </c>
      <c r="B160" s="327" t="s">
        <v>1462</v>
      </c>
      <c r="C160" s="328">
        <v>0</v>
      </c>
      <c r="D160" s="329">
        <v>0</v>
      </c>
      <c r="E160" s="328">
        <v>0</v>
      </c>
    </row>
    <row r="161" spans="1:5" ht="22.5" hidden="1">
      <c r="A161" s="326" t="s">
        <v>1463</v>
      </c>
      <c r="B161" s="327" t="s">
        <v>1464</v>
      </c>
      <c r="C161" s="328">
        <v>0</v>
      </c>
      <c r="D161" s="329">
        <v>0</v>
      </c>
      <c r="E161" s="328">
        <v>0</v>
      </c>
    </row>
    <row r="162" spans="1:5" ht="22.5" hidden="1">
      <c r="A162" s="326" t="s">
        <v>1465</v>
      </c>
      <c r="B162" s="327" t="s">
        <v>1466</v>
      </c>
      <c r="C162" s="328">
        <v>0</v>
      </c>
      <c r="D162" s="329">
        <v>0</v>
      </c>
      <c r="E162" s="328">
        <v>0</v>
      </c>
    </row>
    <row r="163" spans="1:5" ht="15" hidden="1">
      <c r="A163" s="326" t="s">
        <v>1467</v>
      </c>
      <c r="B163" s="327" t="s">
        <v>1468</v>
      </c>
      <c r="C163" s="328">
        <v>0</v>
      </c>
      <c r="D163" s="329">
        <v>0</v>
      </c>
      <c r="E163" s="328">
        <v>0</v>
      </c>
    </row>
    <row r="164" spans="1:5" ht="15" hidden="1">
      <c r="A164" s="326" t="s">
        <v>1469</v>
      </c>
      <c r="B164" s="327" t="s">
        <v>1470</v>
      </c>
      <c r="C164" s="328">
        <v>0</v>
      </c>
      <c r="D164" s="329">
        <v>0</v>
      </c>
      <c r="E164" s="328">
        <v>0</v>
      </c>
    </row>
    <row r="165" spans="1:5" ht="15">
      <c r="A165" s="331" t="s">
        <v>1161</v>
      </c>
      <c r="B165" s="332" t="s">
        <v>1162</v>
      </c>
      <c r="C165" s="333">
        <v>200000</v>
      </c>
      <c r="D165" s="334">
        <v>0</v>
      </c>
      <c r="E165" s="333">
        <v>0</v>
      </c>
    </row>
    <row r="166" spans="1:5" ht="15">
      <c r="A166" s="331" t="s">
        <v>1163</v>
      </c>
      <c r="B166" s="332" t="s">
        <v>1164</v>
      </c>
      <c r="C166" s="333">
        <v>200000</v>
      </c>
      <c r="D166" s="334">
        <v>0</v>
      </c>
      <c r="E166" s="333">
        <v>0</v>
      </c>
    </row>
    <row r="167" spans="1:5" ht="22.5" hidden="1">
      <c r="A167" s="326" t="s">
        <v>1471</v>
      </c>
      <c r="B167" s="327" t="s">
        <v>1472</v>
      </c>
      <c r="C167" s="328">
        <v>0</v>
      </c>
      <c r="D167" s="329">
        <v>0</v>
      </c>
      <c r="E167" s="328">
        <v>0</v>
      </c>
    </row>
    <row r="168" spans="1:5" ht="15" hidden="1">
      <c r="A168" s="326" t="s">
        <v>1165</v>
      </c>
      <c r="B168" s="327" t="s">
        <v>1166</v>
      </c>
      <c r="C168" s="328">
        <v>0</v>
      </c>
      <c r="D168" s="329">
        <v>0</v>
      </c>
      <c r="E168" s="328">
        <v>0</v>
      </c>
    </row>
    <row r="169" spans="1:5" ht="22.5" hidden="1">
      <c r="A169" s="326" t="s">
        <v>1473</v>
      </c>
      <c r="B169" s="327" t="s">
        <v>1474</v>
      </c>
      <c r="C169" s="328">
        <v>0</v>
      </c>
      <c r="D169" s="329">
        <v>0</v>
      </c>
      <c r="E169" s="328">
        <v>0</v>
      </c>
    </row>
    <row r="170" spans="1:5" ht="15" hidden="1">
      <c r="A170" s="326" t="s">
        <v>1475</v>
      </c>
      <c r="B170" s="327" t="s">
        <v>1476</v>
      </c>
      <c r="C170" s="328">
        <v>0</v>
      </c>
      <c r="D170" s="329">
        <v>0</v>
      </c>
      <c r="E170" s="328">
        <v>0</v>
      </c>
    </row>
    <row r="171" spans="1:5" ht="22.5" hidden="1">
      <c r="A171" s="331" t="s">
        <v>1167</v>
      </c>
      <c r="B171" s="332" t="s">
        <v>1168</v>
      </c>
      <c r="C171" s="333">
        <v>0</v>
      </c>
      <c r="D171" s="334">
        <v>0</v>
      </c>
      <c r="E171" s="333">
        <v>0</v>
      </c>
    </row>
    <row r="172" spans="1:5" ht="15" hidden="1">
      <c r="A172" s="326" t="s">
        <v>1477</v>
      </c>
      <c r="B172" s="327" t="s">
        <v>1478</v>
      </c>
      <c r="C172" s="328">
        <v>0</v>
      </c>
      <c r="D172" s="329">
        <v>0</v>
      </c>
      <c r="E172" s="328">
        <v>0</v>
      </c>
    </row>
    <row r="173" spans="1:5" ht="15" hidden="1">
      <c r="A173" s="326" t="s">
        <v>1479</v>
      </c>
      <c r="B173" s="327" t="s">
        <v>1480</v>
      </c>
      <c r="C173" s="328">
        <v>0</v>
      </c>
      <c r="D173" s="329">
        <v>0</v>
      </c>
      <c r="E173" s="328">
        <v>0</v>
      </c>
    </row>
    <row r="174" spans="1:5" ht="15" hidden="1">
      <c r="A174" s="331" t="s">
        <v>1481</v>
      </c>
      <c r="B174" s="332" t="s">
        <v>1482</v>
      </c>
      <c r="C174" s="333">
        <v>0</v>
      </c>
      <c r="D174" s="334">
        <v>0</v>
      </c>
      <c r="E174" s="333">
        <v>0</v>
      </c>
    </row>
    <row r="175" spans="1:5" ht="15" hidden="1">
      <c r="A175" s="326" t="s">
        <v>1483</v>
      </c>
      <c r="B175" s="327" t="s">
        <v>1484</v>
      </c>
      <c r="C175" s="328">
        <v>0</v>
      </c>
      <c r="D175" s="329">
        <v>0</v>
      </c>
      <c r="E175" s="328">
        <v>0</v>
      </c>
    </row>
    <row r="176" spans="1:5" ht="22.5" hidden="1">
      <c r="A176" s="326" t="s">
        <v>1169</v>
      </c>
      <c r="B176" s="327" t="s">
        <v>1170</v>
      </c>
      <c r="C176" s="328">
        <v>0</v>
      </c>
      <c r="D176" s="329">
        <v>0</v>
      </c>
      <c r="E176" s="328">
        <v>0</v>
      </c>
    </row>
    <row r="177" spans="1:5" ht="15" hidden="1">
      <c r="A177" s="331" t="s">
        <v>1171</v>
      </c>
      <c r="B177" s="332" t="s">
        <v>1172</v>
      </c>
      <c r="C177" s="333">
        <v>0</v>
      </c>
      <c r="D177" s="334">
        <v>0</v>
      </c>
      <c r="E177" s="333">
        <v>0</v>
      </c>
    </row>
    <row r="178" spans="1:5" ht="15">
      <c r="A178" s="331" t="s">
        <v>1173</v>
      </c>
      <c r="B178" s="332" t="s">
        <v>1174</v>
      </c>
      <c r="C178" s="333">
        <v>0</v>
      </c>
      <c r="D178" s="334">
        <v>0</v>
      </c>
      <c r="E178" s="333">
        <v>0</v>
      </c>
    </row>
    <row r="179" spans="1:5" ht="15">
      <c r="A179" s="326" t="s">
        <v>1485</v>
      </c>
      <c r="B179" s="327" t="s">
        <v>1486</v>
      </c>
      <c r="C179" s="328">
        <v>0</v>
      </c>
      <c r="D179" s="329">
        <v>0</v>
      </c>
      <c r="E179" s="328">
        <v>0</v>
      </c>
    </row>
    <row r="180" spans="1:5" ht="15">
      <c r="A180" s="326" t="s">
        <v>1175</v>
      </c>
      <c r="B180" s="327" t="s">
        <v>1176</v>
      </c>
      <c r="C180" s="328">
        <v>124200</v>
      </c>
      <c r="D180" s="329">
        <v>0</v>
      </c>
      <c r="E180" s="328">
        <v>0</v>
      </c>
    </row>
    <row r="181" spans="1:5" ht="15">
      <c r="A181" s="326" t="s">
        <v>1487</v>
      </c>
      <c r="B181" s="327" t="s">
        <v>1488</v>
      </c>
      <c r="C181" s="328">
        <v>0</v>
      </c>
      <c r="D181" s="329">
        <v>0</v>
      </c>
      <c r="E181" s="328">
        <v>0</v>
      </c>
    </row>
    <row r="182" spans="1:5" ht="15.75" thickBot="1">
      <c r="A182" s="335" t="s">
        <v>1177</v>
      </c>
      <c r="B182" s="336" t="s">
        <v>1178</v>
      </c>
      <c r="C182" s="337">
        <v>124200</v>
      </c>
      <c r="D182" s="338">
        <v>0</v>
      </c>
      <c r="E182" s="339">
        <v>0</v>
      </c>
    </row>
    <row r="183" spans="1:5" ht="15.75" thickBot="1">
      <c r="A183" s="347" t="s">
        <v>1179</v>
      </c>
      <c r="B183" s="348" t="s">
        <v>1180</v>
      </c>
      <c r="C183" s="349">
        <v>6719347</v>
      </c>
      <c r="D183" s="350">
        <v>0</v>
      </c>
      <c r="E183" s="349">
        <v>1506995</v>
      </c>
    </row>
    <row r="184" spans="1:5" ht="15">
      <c r="A184" s="322" t="s">
        <v>1181</v>
      </c>
      <c r="B184" s="323" t="s">
        <v>1182</v>
      </c>
      <c r="C184" s="340">
        <v>2607359</v>
      </c>
      <c r="D184" s="325">
        <v>0</v>
      </c>
      <c r="E184" s="324">
        <v>2607359</v>
      </c>
    </row>
    <row r="185" spans="1:5" ht="15">
      <c r="A185" s="326" t="s">
        <v>1183</v>
      </c>
      <c r="B185" s="327" t="s">
        <v>1184</v>
      </c>
      <c r="C185" s="328">
        <v>0</v>
      </c>
      <c r="D185" s="329">
        <v>0</v>
      </c>
      <c r="E185" s="328">
        <v>0</v>
      </c>
    </row>
    <row r="186" spans="1:5" ht="15">
      <c r="A186" s="326" t="s">
        <v>1489</v>
      </c>
      <c r="B186" s="327" t="s">
        <v>1490</v>
      </c>
      <c r="C186" s="328">
        <v>0</v>
      </c>
      <c r="D186" s="329">
        <v>0</v>
      </c>
      <c r="E186" s="328">
        <v>0</v>
      </c>
    </row>
    <row r="187" spans="1:5" ht="22.5">
      <c r="A187" s="326" t="s">
        <v>1491</v>
      </c>
      <c r="B187" s="327" t="s">
        <v>1492</v>
      </c>
      <c r="C187" s="328">
        <v>0</v>
      </c>
      <c r="D187" s="329">
        <v>0</v>
      </c>
      <c r="E187" s="328">
        <v>0</v>
      </c>
    </row>
    <row r="188" spans="1:5" ht="15">
      <c r="A188" s="326" t="s">
        <v>1185</v>
      </c>
      <c r="B188" s="327" t="s">
        <v>1186</v>
      </c>
      <c r="C188" s="328">
        <v>4405500</v>
      </c>
      <c r="D188" s="329">
        <v>0</v>
      </c>
      <c r="E188" s="328">
        <v>4405500</v>
      </c>
    </row>
    <row r="189" spans="1:5" ht="22.5">
      <c r="A189" s="331" t="s">
        <v>1187</v>
      </c>
      <c r="B189" s="332" t="s">
        <v>1188</v>
      </c>
      <c r="C189" s="333">
        <v>4405500</v>
      </c>
      <c r="D189" s="334">
        <v>0</v>
      </c>
      <c r="E189" s="333">
        <v>4405500</v>
      </c>
    </row>
    <row r="190" spans="1:5" ht="15">
      <c r="A190" s="326" t="s">
        <v>1189</v>
      </c>
      <c r="B190" s="327" t="s">
        <v>1190</v>
      </c>
      <c r="C190" s="328">
        <v>-2399840</v>
      </c>
      <c r="D190" s="329">
        <v>0</v>
      </c>
      <c r="E190" s="328">
        <v>-514012</v>
      </c>
    </row>
    <row r="191" spans="1:5" ht="15">
      <c r="A191" s="326" t="s">
        <v>1493</v>
      </c>
      <c r="B191" s="327" t="s">
        <v>1494</v>
      </c>
      <c r="C191" s="328">
        <v>0</v>
      </c>
      <c r="D191" s="329">
        <v>0</v>
      </c>
      <c r="E191" s="328">
        <v>0</v>
      </c>
    </row>
    <row r="192" spans="1:5" ht="15">
      <c r="A192" s="326" t="s">
        <v>1191</v>
      </c>
      <c r="B192" s="327" t="s">
        <v>1192</v>
      </c>
      <c r="C192" s="328">
        <v>1885828</v>
      </c>
      <c r="D192" s="329">
        <v>0</v>
      </c>
      <c r="E192" s="328">
        <v>-4991852</v>
      </c>
    </row>
    <row r="193" spans="1:5" ht="15">
      <c r="A193" s="331" t="s">
        <v>1193</v>
      </c>
      <c r="B193" s="332" t="s">
        <v>1194</v>
      </c>
      <c r="C193" s="333">
        <v>6498847</v>
      </c>
      <c r="D193" s="334">
        <v>0</v>
      </c>
      <c r="E193" s="333">
        <v>1506995</v>
      </c>
    </row>
    <row r="194" spans="1:5" ht="15" hidden="1">
      <c r="A194" s="326" t="s">
        <v>1495</v>
      </c>
      <c r="B194" s="327" t="s">
        <v>1496</v>
      </c>
      <c r="C194" s="328">
        <v>0</v>
      </c>
      <c r="D194" s="329">
        <v>0</v>
      </c>
      <c r="E194" s="328">
        <v>0</v>
      </c>
    </row>
    <row r="195" spans="1:5" ht="22.5" hidden="1">
      <c r="A195" s="326" t="s">
        <v>1497</v>
      </c>
      <c r="B195" s="327" t="s">
        <v>1498</v>
      </c>
      <c r="C195" s="328">
        <v>0</v>
      </c>
      <c r="D195" s="329">
        <v>0</v>
      </c>
      <c r="E195" s="328">
        <v>0</v>
      </c>
    </row>
    <row r="196" spans="1:5" ht="15" hidden="1">
      <c r="A196" s="326" t="s">
        <v>1499</v>
      </c>
      <c r="B196" s="327" t="s">
        <v>1500</v>
      </c>
      <c r="C196" s="328">
        <v>0</v>
      </c>
      <c r="D196" s="329">
        <v>0</v>
      </c>
      <c r="E196" s="328">
        <v>0</v>
      </c>
    </row>
    <row r="197" spans="1:5" ht="15" hidden="1">
      <c r="A197" s="326" t="s">
        <v>1501</v>
      </c>
      <c r="B197" s="327" t="s">
        <v>1502</v>
      </c>
      <c r="C197" s="328">
        <v>0</v>
      </c>
      <c r="D197" s="329">
        <v>0</v>
      </c>
      <c r="E197" s="328">
        <v>0</v>
      </c>
    </row>
    <row r="198" spans="1:5" ht="22.5" hidden="1">
      <c r="A198" s="326" t="s">
        <v>1503</v>
      </c>
      <c r="B198" s="327" t="s">
        <v>1504</v>
      </c>
      <c r="C198" s="328">
        <v>0</v>
      </c>
      <c r="D198" s="329">
        <v>0</v>
      </c>
      <c r="E198" s="328">
        <v>0</v>
      </c>
    </row>
    <row r="199" spans="1:5" ht="22.5" hidden="1">
      <c r="A199" s="326" t="s">
        <v>1505</v>
      </c>
      <c r="B199" s="327" t="s">
        <v>1506</v>
      </c>
      <c r="C199" s="328">
        <v>0</v>
      </c>
      <c r="D199" s="329">
        <v>0</v>
      </c>
      <c r="E199" s="328">
        <v>0</v>
      </c>
    </row>
    <row r="200" spans="1:5" ht="22.5" hidden="1">
      <c r="A200" s="326" t="s">
        <v>1507</v>
      </c>
      <c r="B200" s="327" t="s">
        <v>1508</v>
      </c>
      <c r="C200" s="328">
        <v>0</v>
      </c>
      <c r="D200" s="329">
        <v>0</v>
      </c>
      <c r="E200" s="328">
        <v>0</v>
      </c>
    </row>
    <row r="201" spans="1:5" ht="15" hidden="1">
      <c r="A201" s="326" t="s">
        <v>1509</v>
      </c>
      <c r="B201" s="327" t="s">
        <v>1510</v>
      </c>
      <c r="C201" s="328">
        <v>0</v>
      </c>
      <c r="D201" s="329">
        <v>0</v>
      </c>
      <c r="E201" s="328">
        <v>0</v>
      </c>
    </row>
    <row r="202" spans="1:5" ht="15" hidden="1">
      <c r="A202" s="326" t="s">
        <v>1511</v>
      </c>
      <c r="B202" s="327" t="s">
        <v>1512</v>
      </c>
      <c r="C202" s="328">
        <v>0</v>
      </c>
      <c r="D202" s="329">
        <v>0</v>
      </c>
      <c r="E202" s="328">
        <v>0</v>
      </c>
    </row>
    <row r="203" spans="1:5" ht="22.5" hidden="1">
      <c r="A203" s="326" t="s">
        <v>1513</v>
      </c>
      <c r="B203" s="327" t="s">
        <v>1514</v>
      </c>
      <c r="C203" s="328">
        <v>0</v>
      </c>
      <c r="D203" s="329">
        <v>0</v>
      </c>
      <c r="E203" s="328">
        <v>0</v>
      </c>
    </row>
    <row r="204" spans="1:5" ht="22.5" hidden="1">
      <c r="A204" s="326" t="s">
        <v>1515</v>
      </c>
      <c r="B204" s="327" t="s">
        <v>1516</v>
      </c>
      <c r="C204" s="328">
        <v>0</v>
      </c>
      <c r="D204" s="329">
        <v>0</v>
      </c>
      <c r="E204" s="328">
        <v>0</v>
      </c>
    </row>
    <row r="205" spans="1:5" ht="22.5" hidden="1">
      <c r="A205" s="326" t="s">
        <v>1517</v>
      </c>
      <c r="B205" s="327" t="s">
        <v>1518</v>
      </c>
      <c r="C205" s="328">
        <v>0</v>
      </c>
      <c r="D205" s="329">
        <v>0</v>
      </c>
      <c r="E205" s="328">
        <v>0</v>
      </c>
    </row>
    <row r="206" spans="1:5" ht="22.5" hidden="1">
      <c r="A206" s="326" t="s">
        <v>1519</v>
      </c>
      <c r="B206" s="327" t="s">
        <v>1520</v>
      </c>
      <c r="C206" s="328">
        <v>0</v>
      </c>
      <c r="D206" s="329">
        <v>0</v>
      </c>
      <c r="E206" s="328">
        <v>0</v>
      </c>
    </row>
    <row r="207" spans="1:5" ht="22.5" hidden="1">
      <c r="A207" s="326" t="s">
        <v>1521</v>
      </c>
      <c r="B207" s="327" t="s">
        <v>1522</v>
      </c>
      <c r="C207" s="328">
        <v>0</v>
      </c>
      <c r="D207" s="329">
        <v>0</v>
      </c>
      <c r="E207" s="328">
        <v>0</v>
      </c>
    </row>
    <row r="208" spans="1:5" ht="22.5" hidden="1">
      <c r="A208" s="326" t="s">
        <v>1523</v>
      </c>
      <c r="B208" s="327" t="s">
        <v>1524</v>
      </c>
      <c r="C208" s="328">
        <v>0</v>
      </c>
      <c r="D208" s="329">
        <v>0</v>
      </c>
      <c r="E208" s="328">
        <v>0</v>
      </c>
    </row>
    <row r="209" spans="1:5" ht="22.5" hidden="1">
      <c r="A209" s="326" t="s">
        <v>1525</v>
      </c>
      <c r="B209" s="327" t="s">
        <v>1526</v>
      </c>
      <c r="C209" s="328">
        <v>0</v>
      </c>
      <c r="D209" s="329">
        <v>0</v>
      </c>
      <c r="E209" s="328">
        <v>0</v>
      </c>
    </row>
    <row r="210" spans="1:5" ht="22.5" hidden="1">
      <c r="A210" s="326" t="s">
        <v>1527</v>
      </c>
      <c r="B210" s="327" t="s">
        <v>1528</v>
      </c>
      <c r="C210" s="328">
        <v>0</v>
      </c>
      <c r="D210" s="329">
        <v>0</v>
      </c>
      <c r="E210" s="328">
        <v>0</v>
      </c>
    </row>
    <row r="211" spans="1:5" ht="22.5" hidden="1">
      <c r="A211" s="326" t="s">
        <v>1529</v>
      </c>
      <c r="B211" s="327" t="s">
        <v>1530</v>
      </c>
      <c r="C211" s="328">
        <v>0</v>
      </c>
      <c r="D211" s="329">
        <v>0</v>
      </c>
      <c r="E211" s="328">
        <v>0</v>
      </c>
    </row>
    <row r="212" spans="1:5" ht="22.5" hidden="1">
      <c r="A212" s="326" t="s">
        <v>1531</v>
      </c>
      <c r="B212" s="327" t="s">
        <v>1532</v>
      </c>
      <c r="C212" s="328">
        <v>0</v>
      </c>
      <c r="D212" s="329">
        <v>0</v>
      </c>
      <c r="E212" s="328">
        <v>0</v>
      </c>
    </row>
    <row r="213" spans="1:5" ht="22.5" hidden="1">
      <c r="A213" s="326" t="s">
        <v>1533</v>
      </c>
      <c r="B213" s="327" t="s">
        <v>1534</v>
      </c>
      <c r="C213" s="328">
        <v>0</v>
      </c>
      <c r="D213" s="329">
        <v>0</v>
      </c>
      <c r="E213" s="328">
        <v>0</v>
      </c>
    </row>
    <row r="214" spans="1:5" ht="22.5" hidden="1">
      <c r="A214" s="326" t="s">
        <v>1535</v>
      </c>
      <c r="B214" s="327" t="s">
        <v>1536</v>
      </c>
      <c r="C214" s="328">
        <v>0</v>
      </c>
      <c r="D214" s="329">
        <v>0</v>
      </c>
      <c r="E214" s="328">
        <v>0</v>
      </c>
    </row>
    <row r="215" spans="1:5" ht="22.5" hidden="1">
      <c r="A215" s="326" t="s">
        <v>1537</v>
      </c>
      <c r="B215" s="327" t="s">
        <v>1538</v>
      </c>
      <c r="C215" s="328">
        <v>0</v>
      </c>
      <c r="D215" s="329">
        <v>0</v>
      </c>
      <c r="E215" s="328">
        <v>0</v>
      </c>
    </row>
    <row r="216" spans="1:5" ht="22.5" hidden="1">
      <c r="A216" s="326" t="s">
        <v>1539</v>
      </c>
      <c r="B216" s="327" t="s">
        <v>1540</v>
      </c>
      <c r="C216" s="328">
        <v>0</v>
      </c>
      <c r="D216" s="329">
        <v>0</v>
      </c>
      <c r="E216" s="328">
        <v>0</v>
      </c>
    </row>
    <row r="217" spans="1:5" ht="22.5" hidden="1">
      <c r="A217" s="326" t="s">
        <v>1541</v>
      </c>
      <c r="B217" s="327" t="s">
        <v>1542</v>
      </c>
      <c r="C217" s="328">
        <v>0</v>
      </c>
      <c r="D217" s="329">
        <v>0</v>
      </c>
      <c r="E217" s="328">
        <v>0</v>
      </c>
    </row>
    <row r="218" spans="1:5" ht="15" hidden="1">
      <c r="A218" s="326" t="s">
        <v>1543</v>
      </c>
      <c r="B218" s="327" t="s">
        <v>1544</v>
      </c>
      <c r="C218" s="328">
        <v>0</v>
      </c>
      <c r="D218" s="329">
        <v>0</v>
      </c>
      <c r="E218" s="328">
        <v>0</v>
      </c>
    </row>
    <row r="219" spans="1:5" ht="15" hidden="1">
      <c r="A219" s="331" t="s">
        <v>1545</v>
      </c>
      <c r="B219" s="332" t="s">
        <v>1546</v>
      </c>
      <c r="C219" s="333">
        <v>0</v>
      </c>
      <c r="D219" s="334">
        <v>0</v>
      </c>
      <c r="E219" s="333">
        <v>0</v>
      </c>
    </row>
    <row r="220" spans="1:5" ht="15" hidden="1">
      <c r="A220" s="326" t="s">
        <v>1547</v>
      </c>
      <c r="B220" s="327" t="s">
        <v>1548</v>
      </c>
      <c r="C220" s="328">
        <v>0</v>
      </c>
      <c r="D220" s="329">
        <v>0</v>
      </c>
      <c r="E220" s="328">
        <v>0</v>
      </c>
    </row>
    <row r="221" spans="1:5" ht="22.5" hidden="1">
      <c r="A221" s="326" t="s">
        <v>1549</v>
      </c>
      <c r="B221" s="327" t="s">
        <v>1550</v>
      </c>
      <c r="C221" s="328">
        <v>0</v>
      </c>
      <c r="D221" s="329">
        <v>0</v>
      </c>
      <c r="E221" s="328">
        <v>0</v>
      </c>
    </row>
    <row r="222" spans="1:5" ht="15" hidden="1">
      <c r="A222" s="326" t="s">
        <v>1551</v>
      </c>
      <c r="B222" s="327" t="s">
        <v>1552</v>
      </c>
      <c r="C222" s="328">
        <v>0</v>
      </c>
      <c r="D222" s="329">
        <v>0</v>
      </c>
      <c r="E222" s="328">
        <v>0</v>
      </c>
    </row>
    <row r="223" spans="1:5" ht="22.5" hidden="1">
      <c r="A223" s="326" t="s">
        <v>1553</v>
      </c>
      <c r="B223" s="327" t="s">
        <v>1554</v>
      </c>
      <c r="C223" s="328">
        <v>0</v>
      </c>
      <c r="D223" s="329">
        <v>0</v>
      </c>
      <c r="E223" s="328">
        <v>0</v>
      </c>
    </row>
    <row r="224" spans="1:5" ht="22.5" hidden="1">
      <c r="A224" s="326" t="s">
        <v>1195</v>
      </c>
      <c r="B224" s="327" t="s">
        <v>1196</v>
      </c>
      <c r="C224" s="328">
        <v>0</v>
      </c>
      <c r="D224" s="329">
        <v>0</v>
      </c>
      <c r="E224" s="328">
        <v>0</v>
      </c>
    </row>
    <row r="225" spans="1:5" ht="22.5" hidden="1">
      <c r="A225" s="326" t="s">
        <v>1555</v>
      </c>
      <c r="B225" s="327" t="s">
        <v>1556</v>
      </c>
      <c r="C225" s="328">
        <v>0</v>
      </c>
      <c r="D225" s="329">
        <v>0</v>
      </c>
      <c r="E225" s="328">
        <v>0</v>
      </c>
    </row>
    <row r="226" spans="1:5" ht="22.5" hidden="1">
      <c r="A226" s="326" t="s">
        <v>1557</v>
      </c>
      <c r="B226" s="327" t="s">
        <v>1558</v>
      </c>
      <c r="C226" s="328">
        <v>0</v>
      </c>
      <c r="D226" s="329">
        <v>0</v>
      </c>
      <c r="E226" s="328">
        <v>0</v>
      </c>
    </row>
    <row r="227" spans="1:5" ht="15" hidden="1">
      <c r="A227" s="326" t="s">
        <v>1559</v>
      </c>
      <c r="B227" s="327" t="s">
        <v>1560</v>
      </c>
      <c r="C227" s="328">
        <v>0</v>
      </c>
      <c r="D227" s="329">
        <v>0</v>
      </c>
      <c r="E227" s="328">
        <v>0</v>
      </c>
    </row>
    <row r="228" spans="1:5" ht="15" hidden="1">
      <c r="A228" s="326" t="s">
        <v>1561</v>
      </c>
      <c r="B228" s="327" t="s">
        <v>116</v>
      </c>
      <c r="C228" s="328">
        <v>0</v>
      </c>
      <c r="D228" s="329">
        <v>0</v>
      </c>
      <c r="E228" s="328">
        <v>0</v>
      </c>
    </row>
    <row r="229" spans="1:5" ht="22.5" hidden="1">
      <c r="A229" s="326" t="s">
        <v>117</v>
      </c>
      <c r="B229" s="327" t="s">
        <v>118</v>
      </c>
      <c r="C229" s="328">
        <v>0</v>
      </c>
      <c r="D229" s="329">
        <v>0</v>
      </c>
      <c r="E229" s="328">
        <v>0</v>
      </c>
    </row>
    <row r="230" spans="1:5" ht="22.5" hidden="1">
      <c r="A230" s="326" t="s">
        <v>119</v>
      </c>
      <c r="B230" s="327" t="s">
        <v>120</v>
      </c>
      <c r="C230" s="328">
        <v>0</v>
      </c>
      <c r="D230" s="329">
        <v>0</v>
      </c>
      <c r="E230" s="328">
        <v>0</v>
      </c>
    </row>
    <row r="231" spans="1:5" ht="22.5" hidden="1">
      <c r="A231" s="326" t="s">
        <v>121</v>
      </c>
      <c r="B231" s="327" t="s">
        <v>122</v>
      </c>
      <c r="C231" s="328">
        <v>0</v>
      </c>
      <c r="D231" s="329">
        <v>0</v>
      </c>
      <c r="E231" s="328">
        <v>0</v>
      </c>
    </row>
    <row r="232" spans="1:5" ht="22.5" hidden="1">
      <c r="A232" s="326" t="s">
        <v>1197</v>
      </c>
      <c r="B232" s="327" t="s">
        <v>1198</v>
      </c>
      <c r="C232" s="328">
        <v>0</v>
      </c>
      <c r="D232" s="329">
        <v>0</v>
      </c>
      <c r="E232" s="328">
        <v>0</v>
      </c>
    </row>
    <row r="233" spans="1:5" ht="22.5" hidden="1">
      <c r="A233" s="326" t="s">
        <v>123</v>
      </c>
      <c r="B233" s="327" t="s">
        <v>124</v>
      </c>
      <c r="C233" s="328">
        <v>0</v>
      </c>
      <c r="D233" s="329">
        <v>0</v>
      </c>
      <c r="E233" s="328">
        <v>0</v>
      </c>
    </row>
    <row r="234" spans="1:5" ht="22.5" hidden="1">
      <c r="A234" s="326" t="s">
        <v>125</v>
      </c>
      <c r="B234" s="327" t="s">
        <v>126</v>
      </c>
      <c r="C234" s="328">
        <v>0</v>
      </c>
      <c r="D234" s="329">
        <v>0</v>
      </c>
      <c r="E234" s="328">
        <v>0</v>
      </c>
    </row>
    <row r="235" spans="1:5" ht="22.5" hidden="1">
      <c r="A235" s="326" t="s">
        <v>127</v>
      </c>
      <c r="B235" s="327" t="s">
        <v>128</v>
      </c>
      <c r="C235" s="328">
        <v>0</v>
      </c>
      <c r="D235" s="329">
        <v>0</v>
      </c>
      <c r="E235" s="328">
        <v>0</v>
      </c>
    </row>
    <row r="236" spans="1:5" ht="22.5" hidden="1">
      <c r="A236" s="326" t="s">
        <v>129</v>
      </c>
      <c r="B236" s="327" t="s">
        <v>130</v>
      </c>
      <c r="C236" s="328">
        <v>0</v>
      </c>
      <c r="D236" s="329">
        <v>0</v>
      </c>
      <c r="E236" s="328">
        <v>0</v>
      </c>
    </row>
    <row r="237" spans="1:5" ht="22.5" hidden="1">
      <c r="A237" s="326" t="s">
        <v>1199</v>
      </c>
      <c r="B237" s="327" t="s">
        <v>1200</v>
      </c>
      <c r="C237" s="328">
        <v>0</v>
      </c>
      <c r="D237" s="329">
        <v>0</v>
      </c>
      <c r="E237" s="328">
        <v>0</v>
      </c>
    </row>
    <row r="238" spans="1:5" ht="22.5" hidden="1">
      <c r="A238" s="326" t="s">
        <v>131</v>
      </c>
      <c r="B238" s="327" t="s">
        <v>132</v>
      </c>
      <c r="C238" s="328">
        <v>0</v>
      </c>
      <c r="D238" s="329">
        <v>0</v>
      </c>
      <c r="E238" s="328">
        <v>0</v>
      </c>
    </row>
    <row r="239" spans="1:5" ht="22.5" hidden="1">
      <c r="A239" s="326" t="s">
        <v>133</v>
      </c>
      <c r="B239" s="327" t="s">
        <v>134</v>
      </c>
      <c r="C239" s="328">
        <v>0</v>
      </c>
      <c r="D239" s="329">
        <v>0</v>
      </c>
      <c r="E239" s="328">
        <v>0</v>
      </c>
    </row>
    <row r="240" spans="1:5" ht="22.5" hidden="1">
      <c r="A240" s="326" t="s">
        <v>135</v>
      </c>
      <c r="B240" s="327" t="s">
        <v>136</v>
      </c>
      <c r="C240" s="328">
        <v>0</v>
      </c>
      <c r="D240" s="329">
        <v>0</v>
      </c>
      <c r="E240" s="328">
        <v>0</v>
      </c>
    </row>
    <row r="241" spans="1:5" ht="22.5" hidden="1">
      <c r="A241" s="326" t="s">
        <v>137</v>
      </c>
      <c r="B241" s="327" t="s">
        <v>138</v>
      </c>
      <c r="C241" s="328">
        <v>0</v>
      </c>
      <c r="D241" s="329">
        <v>0</v>
      </c>
      <c r="E241" s="328">
        <v>0</v>
      </c>
    </row>
    <row r="242" spans="1:5" ht="15" hidden="1">
      <c r="A242" s="326" t="s">
        <v>139</v>
      </c>
      <c r="B242" s="327" t="s">
        <v>140</v>
      </c>
      <c r="C242" s="328">
        <v>0</v>
      </c>
      <c r="D242" s="329">
        <v>0</v>
      </c>
      <c r="E242" s="328">
        <v>0</v>
      </c>
    </row>
    <row r="243" spans="1:5" ht="22.5" hidden="1">
      <c r="A243" s="331" t="s">
        <v>1201</v>
      </c>
      <c r="B243" s="332" t="s">
        <v>1202</v>
      </c>
      <c r="C243" s="333">
        <v>0</v>
      </c>
      <c r="D243" s="334">
        <v>0</v>
      </c>
      <c r="E243" s="333">
        <v>0</v>
      </c>
    </row>
    <row r="244" spans="1:5" ht="15" hidden="1">
      <c r="A244" s="326" t="s">
        <v>1203</v>
      </c>
      <c r="B244" s="327" t="s">
        <v>1204</v>
      </c>
      <c r="C244" s="328">
        <v>0</v>
      </c>
      <c r="D244" s="329">
        <v>0</v>
      </c>
      <c r="E244" s="328">
        <v>0</v>
      </c>
    </row>
    <row r="245" spans="1:5" ht="15" hidden="1">
      <c r="A245" s="326" t="s">
        <v>141</v>
      </c>
      <c r="B245" s="327" t="s">
        <v>142</v>
      </c>
      <c r="C245" s="328">
        <v>0</v>
      </c>
      <c r="D245" s="329">
        <v>0</v>
      </c>
      <c r="E245" s="328">
        <v>0</v>
      </c>
    </row>
    <row r="246" spans="1:5" ht="15" hidden="1">
      <c r="A246" s="326" t="s">
        <v>1205</v>
      </c>
      <c r="B246" s="327" t="s">
        <v>1206</v>
      </c>
      <c r="C246" s="328">
        <v>0</v>
      </c>
      <c r="D246" s="329">
        <v>0</v>
      </c>
      <c r="E246" s="328">
        <v>0</v>
      </c>
    </row>
    <row r="247" spans="1:5" ht="15" hidden="1">
      <c r="A247" s="326" t="s">
        <v>143</v>
      </c>
      <c r="B247" s="327" t="s">
        <v>144</v>
      </c>
      <c r="C247" s="328">
        <v>0</v>
      </c>
      <c r="D247" s="329">
        <v>0</v>
      </c>
      <c r="E247" s="328">
        <v>0</v>
      </c>
    </row>
    <row r="248" spans="1:5" ht="22.5" hidden="1">
      <c r="A248" s="326" t="s">
        <v>145</v>
      </c>
      <c r="B248" s="327" t="s">
        <v>146</v>
      </c>
      <c r="C248" s="328">
        <v>0</v>
      </c>
      <c r="D248" s="329">
        <v>0</v>
      </c>
      <c r="E248" s="328">
        <v>0</v>
      </c>
    </row>
    <row r="249" spans="1:5" ht="22.5" hidden="1">
      <c r="A249" s="326" t="s">
        <v>147</v>
      </c>
      <c r="B249" s="327" t="s">
        <v>148</v>
      </c>
      <c r="C249" s="328">
        <v>0</v>
      </c>
      <c r="D249" s="329">
        <v>0</v>
      </c>
      <c r="E249" s="328">
        <v>0</v>
      </c>
    </row>
    <row r="250" spans="1:5" ht="22.5" hidden="1">
      <c r="A250" s="326" t="s">
        <v>149</v>
      </c>
      <c r="B250" s="327" t="s">
        <v>150</v>
      </c>
      <c r="C250" s="328">
        <v>0</v>
      </c>
      <c r="D250" s="329">
        <v>0</v>
      </c>
      <c r="E250" s="328">
        <v>0</v>
      </c>
    </row>
    <row r="251" spans="1:5" ht="15" hidden="1">
      <c r="A251" s="326" t="s">
        <v>151</v>
      </c>
      <c r="B251" s="327" t="s">
        <v>152</v>
      </c>
      <c r="C251" s="328">
        <v>0</v>
      </c>
      <c r="D251" s="329">
        <v>0</v>
      </c>
      <c r="E251" s="328">
        <v>0</v>
      </c>
    </row>
    <row r="252" spans="1:5" ht="15" hidden="1">
      <c r="A252" s="326" t="s">
        <v>153</v>
      </c>
      <c r="B252" s="327" t="s">
        <v>154</v>
      </c>
      <c r="C252" s="328">
        <v>0</v>
      </c>
      <c r="D252" s="329">
        <v>0</v>
      </c>
      <c r="E252" s="328">
        <v>0</v>
      </c>
    </row>
    <row r="253" spans="1:5" ht="15" hidden="1">
      <c r="A253" s="326" t="s">
        <v>155</v>
      </c>
      <c r="B253" s="327" t="s">
        <v>156</v>
      </c>
      <c r="C253" s="328">
        <v>0</v>
      </c>
      <c r="D253" s="329">
        <v>0</v>
      </c>
      <c r="E253" s="328">
        <v>0</v>
      </c>
    </row>
    <row r="254" spans="1:5" ht="15" hidden="1">
      <c r="A254" s="331" t="s">
        <v>1207</v>
      </c>
      <c r="B254" s="332" t="s">
        <v>1208</v>
      </c>
      <c r="C254" s="333">
        <v>0</v>
      </c>
      <c r="D254" s="334">
        <v>0</v>
      </c>
      <c r="E254" s="333">
        <v>0</v>
      </c>
    </row>
    <row r="255" spans="1:5" ht="15">
      <c r="A255" s="331" t="s">
        <v>1209</v>
      </c>
      <c r="B255" s="332" t="s">
        <v>1210</v>
      </c>
      <c r="C255" s="333">
        <v>0</v>
      </c>
      <c r="D255" s="334">
        <v>0</v>
      </c>
      <c r="E255" s="333">
        <v>0</v>
      </c>
    </row>
    <row r="256" spans="1:5" ht="15">
      <c r="A256" s="331" t="s">
        <v>157</v>
      </c>
      <c r="B256" s="332" t="s">
        <v>158</v>
      </c>
      <c r="C256" s="333">
        <v>0</v>
      </c>
      <c r="D256" s="334">
        <v>0</v>
      </c>
      <c r="E256" s="333">
        <v>0</v>
      </c>
    </row>
    <row r="257" spans="1:5" ht="15">
      <c r="A257" s="326" t="s">
        <v>1211</v>
      </c>
      <c r="B257" s="327" t="s">
        <v>1212</v>
      </c>
      <c r="C257" s="328">
        <v>0</v>
      </c>
      <c r="D257" s="329">
        <v>0</v>
      </c>
      <c r="E257" s="328">
        <v>0</v>
      </c>
    </row>
    <row r="258" spans="1:5" ht="15">
      <c r="A258" s="326" t="s">
        <v>1213</v>
      </c>
      <c r="B258" s="327" t="s">
        <v>1214</v>
      </c>
      <c r="C258" s="328">
        <v>220500</v>
      </c>
      <c r="D258" s="329">
        <v>0</v>
      </c>
      <c r="E258" s="328">
        <v>0</v>
      </c>
    </row>
    <row r="259" spans="1:5" ht="15">
      <c r="A259" s="326" t="s">
        <v>1215</v>
      </c>
      <c r="B259" s="327" t="s">
        <v>1216</v>
      </c>
      <c r="C259" s="328">
        <v>0</v>
      </c>
      <c r="D259" s="329">
        <v>0</v>
      </c>
      <c r="E259" s="328">
        <v>0</v>
      </c>
    </row>
    <row r="260" spans="1:5" ht="15.75" thickBot="1">
      <c r="A260" s="335" t="s">
        <v>1217</v>
      </c>
      <c r="B260" s="336" t="s">
        <v>1218</v>
      </c>
      <c r="C260" s="337">
        <v>220500</v>
      </c>
      <c r="D260" s="338">
        <v>0</v>
      </c>
      <c r="E260" s="337">
        <v>0</v>
      </c>
    </row>
    <row r="261" spans="1:5" ht="15.75" thickBot="1">
      <c r="A261" s="347" t="s">
        <v>1219</v>
      </c>
      <c r="B261" s="348" t="s">
        <v>1220</v>
      </c>
      <c r="C261" s="349">
        <v>6719347</v>
      </c>
      <c r="D261" s="350">
        <v>0</v>
      </c>
      <c r="E261" s="349">
        <v>1506995</v>
      </c>
    </row>
  </sheetData>
  <sheetProtection/>
  <mergeCells count="4">
    <mergeCell ref="D4:E4"/>
    <mergeCell ref="A5:E5"/>
    <mergeCell ref="B2:E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1"/>
  <sheetViews>
    <sheetView zoomScalePageLayoutView="0" workbookViewId="0" topLeftCell="A34">
      <selection activeCell="A16" sqref="A16"/>
    </sheetView>
  </sheetViews>
  <sheetFormatPr defaultColWidth="9.140625" defaultRowHeight="15"/>
  <cols>
    <col min="1" max="1" width="73.003906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2.421875" style="0" customWidth="1"/>
    <col min="7" max="7" width="11.7109375" style="0" hidden="1" customWidth="1"/>
    <col min="8" max="8" width="12.28125" style="0" customWidth="1"/>
    <col min="9" max="10" width="12.28125" style="0" hidden="1" customWidth="1"/>
    <col min="11" max="11" width="12.8515625" style="0" hidden="1" customWidth="1"/>
    <col min="12" max="12" width="12.421875" style="0" hidden="1" customWidth="1"/>
    <col min="13" max="13" width="13.140625" style="0" hidden="1" customWidth="1"/>
    <col min="14" max="14" width="12.8515625" style="0" customWidth="1"/>
    <col min="16" max="17" width="0" style="0" hidden="1" customWidth="1"/>
  </cols>
  <sheetData>
    <row r="1" ht="15" hidden="1">
      <c r="A1" t="s">
        <v>161</v>
      </c>
    </row>
    <row r="2" spans="1:14" ht="15.75" customHeight="1">
      <c r="A2" s="438" t="s">
        <v>864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</row>
    <row r="3" spans="1:14" ht="19.5" customHeight="1">
      <c r="A3" s="441" t="s">
        <v>114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5" customHeight="1">
      <c r="A4" s="440" t="s">
        <v>800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</row>
    <row r="5" ht="15">
      <c r="A5" s="4" t="s">
        <v>416</v>
      </c>
    </row>
    <row r="6" spans="1:17" ht="39">
      <c r="A6" s="199" t="s">
        <v>564</v>
      </c>
      <c r="B6" s="200" t="s">
        <v>565</v>
      </c>
      <c r="C6" s="201" t="s">
        <v>349</v>
      </c>
      <c r="D6" s="201" t="s">
        <v>350</v>
      </c>
      <c r="E6" s="201" t="s">
        <v>351</v>
      </c>
      <c r="F6" s="202" t="s">
        <v>450</v>
      </c>
      <c r="G6" s="202" t="s">
        <v>1074</v>
      </c>
      <c r="H6" s="202" t="s">
        <v>1074</v>
      </c>
      <c r="I6" s="277" t="s">
        <v>1075</v>
      </c>
      <c r="J6" s="277" t="s">
        <v>1052</v>
      </c>
      <c r="K6" s="190" t="s">
        <v>1075</v>
      </c>
      <c r="L6" s="190" t="s">
        <v>1052</v>
      </c>
      <c r="N6" s="202" t="s">
        <v>1088</v>
      </c>
      <c r="P6" t="s">
        <v>1090</v>
      </c>
      <c r="Q6" t="s">
        <v>1091</v>
      </c>
    </row>
    <row r="7" spans="1:17" ht="12.75" customHeight="1">
      <c r="A7" s="203" t="s">
        <v>566</v>
      </c>
      <c r="B7" s="204" t="s">
        <v>567</v>
      </c>
      <c r="C7" s="205">
        <v>34735280</v>
      </c>
      <c r="D7" s="205"/>
      <c r="E7" s="205">
        <v>20916800</v>
      </c>
      <c r="F7" s="205">
        <f>SUM(C7:E7)</f>
        <v>55652080</v>
      </c>
      <c r="G7" s="205">
        <f>SUM(K7:L7)</f>
        <v>56472480</v>
      </c>
      <c r="H7" s="205">
        <f>SUM(I7:J7)</f>
        <v>57128072</v>
      </c>
      <c r="I7" s="278">
        <v>20916800</v>
      </c>
      <c r="J7" s="278">
        <v>36211272</v>
      </c>
      <c r="K7" s="181">
        <v>20916800</v>
      </c>
      <c r="L7" s="181">
        <v>35555680</v>
      </c>
      <c r="N7" s="205">
        <f>SUM(P7:Q7)</f>
        <v>55433466</v>
      </c>
      <c r="P7">
        <v>20563348</v>
      </c>
      <c r="Q7">
        <v>34870118</v>
      </c>
    </row>
    <row r="8" spans="1:14" ht="15" hidden="1">
      <c r="A8" s="203" t="s">
        <v>568</v>
      </c>
      <c r="B8" s="207" t="s">
        <v>569</v>
      </c>
      <c r="C8" s="205"/>
      <c r="D8" s="205"/>
      <c r="E8" s="205"/>
      <c r="F8" s="205"/>
      <c r="G8" s="205"/>
      <c r="H8" s="205"/>
      <c r="I8" s="278"/>
      <c r="J8" s="278"/>
      <c r="K8" s="181"/>
      <c r="L8" s="181"/>
      <c r="N8" s="205"/>
    </row>
    <row r="9" spans="1:14" ht="15" hidden="1">
      <c r="A9" s="203" t="s">
        <v>570</v>
      </c>
      <c r="B9" s="207" t="s">
        <v>571</v>
      </c>
      <c r="C9" s="205"/>
      <c r="D9" s="205"/>
      <c r="E9" s="205"/>
      <c r="F9" s="205"/>
      <c r="G9" s="205"/>
      <c r="H9" s="205"/>
      <c r="I9" s="278"/>
      <c r="J9" s="278"/>
      <c r="K9" s="181"/>
      <c r="L9" s="181"/>
      <c r="N9" s="205"/>
    </row>
    <row r="10" spans="1:17" ht="11.25" customHeight="1">
      <c r="A10" s="208" t="s">
        <v>572</v>
      </c>
      <c r="B10" s="207" t="s">
        <v>573</v>
      </c>
      <c r="C10" s="205">
        <v>400000</v>
      </c>
      <c r="D10" s="205"/>
      <c r="E10" s="205"/>
      <c r="F10" s="205">
        <f>SUM(C10:E10)</f>
        <v>400000</v>
      </c>
      <c r="G10" s="205">
        <f>SUM(K10:L10)</f>
        <v>400000</v>
      </c>
      <c r="H10" s="205">
        <f>SUM(I10:J10)</f>
        <v>400000</v>
      </c>
      <c r="I10" s="278"/>
      <c r="J10" s="278">
        <v>400000</v>
      </c>
      <c r="K10" s="181"/>
      <c r="L10" s="181">
        <v>400000</v>
      </c>
      <c r="N10" s="205">
        <f>SUM(P10:Q10)</f>
        <v>148115</v>
      </c>
      <c r="Q10">
        <v>148115</v>
      </c>
    </row>
    <row r="11" spans="1:14" ht="13.5" customHeight="1">
      <c r="A11" s="208" t="s">
        <v>574</v>
      </c>
      <c r="B11" s="207" t="s">
        <v>575</v>
      </c>
      <c r="C11" s="205"/>
      <c r="D11" s="205"/>
      <c r="E11" s="205"/>
      <c r="F11" s="205"/>
      <c r="G11" s="205"/>
      <c r="H11" s="205"/>
      <c r="I11" s="278"/>
      <c r="J11" s="278"/>
      <c r="K11" s="181"/>
      <c r="L11" s="181"/>
      <c r="N11" s="205"/>
    </row>
    <row r="12" spans="1:16" ht="12.75" customHeight="1">
      <c r="A12" s="208" t="s">
        <v>576</v>
      </c>
      <c r="B12" s="207" t="s">
        <v>577</v>
      </c>
      <c r="C12" s="205"/>
      <c r="D12" s="205"/>
      <c r="E12" s="205">
        <v>1403000</v>
      </c>
      <c r="F12" s="205">
        <f>SUM(C12:E12)</f>
        <v>1403000</v>
      </c>
      <c r="G12" s="205">
        <f>SUM(K12:L12)</f>
        <v>1403000</v>
      </c>
      <c r="H12" s="205">
        <f>SUM(I12:J12)</f>
        <v>1403000</v>
      </c>
      <c r="I12" s="278">
        <v>1403000</v>
      </c>
      <c r="J12" s="278"/>
      <c r="K12" s="181">
        <v>1403000</v>
      </c>
      <c r="L12" s="181"/>
      <c r="N12" s="205">
        <f>SUM(P12:Q12)</f>
        <v>1403000</v>
      </c>
      <c r="P12">
        <v>1403000</v>
      </c>
    </row>
    <row r="13" spans="1:17" ht="15">
      <c r="A13" s="208" t="s">
        <v>578</v>
      </c>
      <c r="B13" s="207" t="s">
        <v>579</v>
      </c>
      <c r="C13" s="205">
        <v>1639110</v>
      </c>
      <c r="D13" s="205"/>
      <c r="E13" s="205">
        <v>894060</v>
      </c>
      <c r="F13" s="205">
        <f>SUM(C13:E13)</f>
        <v>2533170</v>
      </c>
      <c r="G13" s="205">
        <f>SUM(K13:L13)</f>
        <v>2533170</v>
      </c>
      <c r="H13" s="205">
        <f>SUM(I13:J13)</f>
        <v>2592170</v>
      </c>
      <c r="I13" s="278">
        <v>938060</v>
      </c>
      <c r="J13" s="278">
        <v>1654110</v>
      </c>
      <c r="K13" s="181">
        <v>894060</v>
      </c>
      <c r="L13" s="181">
        <v>1639110</v>
      </c>
      <c r="N13" s="205">
        <f>SUM(P13:Q13)</f>
        <v>2589460</v>
      </c>
      <c r="P13">
        <v>937519</v>
      </c>
      <c r="Q13">
        <v>1651941</v>
      </c>
    </row>
    <row r="14" spans="1:14" ht="15">
      <c r="A14" s="208" t="s">
        <v>580</v>
      </c>
      <c r="B14" s="207" t="s">
        <v>581</v>
      </c>
      <c r="C14" s="205"/>
      <c r="D14" s="205"/>
      <c r="E14" s="205"/>
      <c r="F14" s="205"/>
      <c r="G14" s="205"/>
      <c r="H14" s="205"/>
      <c r="I14" s="278"/>
      <c r="J14" s="278"/>
      <c r="K14" s="181"/>
      <c r="L14" s="181"/>
      <c r="N14" s="205"/>
    </row>
    <row r="15" spans="1:17" ht="12.75" customHeight="1">
      <c r="A15" s="209" t="s">
        <v>582</v>
      </c>
      <c r="B15" s="207" t="s">
        <v>583</v>
      </c>
      <c r="C15" s="205">
        <v>226000</v>
      </c>
      <c r="D15" s="205"/>
      <c r="E15" s="205">
        <v>500000</v>
      </c>
      <c r="F15" s="205">
        <f>SUM(C15:E15)</f>
        <v>726000</v>
      </c>
      <c r="G15" s="205">
        <f>SUM(K15:L15)</f>
        <v>826000</v>
      </c>
      <c r="H15" s="205">
        <f>SUM(I15:J15)</f>
        <v>876000</v>
      </c>
      <c r="I15" s="278">
        <v>500000</v>
      </c>
      <c r="J15" s="278">
        <v>376000</v>
      </c>
      <c r="K15" s="181">
        <v>500000</v>
      </c>
      <c r="L15" s="181">
        <v>326000</v>
      </c>
      <c r="N15" s="205">
        <f>SUM(P15:Q15)</f>
        <v>524200</v>
      </c>
      <c r="P15">
        <v>281440</v>
      </c>
      <c r="Q15">
        <v>242760</v>
      </c>
    </row>
    <row r="16" spans="1:14" ht="14.25" customHeight="1">
      <c r="A16" s="209" t="s">
        <v>584</v>
      </c>
      <c r="B16" s="207" t="s">
        <v>585</v>
      </c>
      <c r="C16" s="205"/>
      <c r="D16" s="205"/>
      <c r="E16" s="205">
        <v>200000</v>
      </c>
      <c r="F16" s="205">
        <f>SUM(C16:E16)</f>
        <v>200000</v>
      </c>
      <c r="G16" s="205">
        <f>SUM(K16:L16)</f>
        <v>200000</v>
      </c>
      <c r="H16" s="205">
        <f>SUM(I16:J16)</f>
        <v>70000</v>
      </c>
      <c r="I16" s="278">
        <v>70000</v>
      </c>
      <c r="J16" s="278"/>
      <c r="K16" s="181">
        <v>200000</v>
      </c>
      <c r="L16" s="181"/>
      <c r="N16" s="205"/>
    </row>
    <row r="17" spans="1:14" ht="15" hidden="1">
      <c r="A17" s="209" t="s">
        <v>586</v>
      </c>
      <c r="B17" s="207" t="s">
        <v>587</v>
      </c>
      <c r="C17" s="205"/>
      <c r="D17" s="205"/>
      <c r="E17" s="205"/>
      <c r="F17" s="205"/>
      <c r="G17" s="205"/>
      <c r="H17" s="205"/>
      <c r="I17" s="278"/>
      <c r="J17" s="278"/>
      <c r="K17" s="181"/>
      <c r="L17" s="181"/>
      <c r="N17" s="205"/>
    </row>
    <row r="18" spans="1:14" ht="15" hidden="1">
      <c r="A18" s="209" t="s">
        <v>588</v>
      </c>
      <c r="B18" s="207" t="s">
        <v>589</v>
      </c>
      <c r="C18" s="205"/>
      <c r="D18" s="205"/>
      <c r="E18" s="205"/>
      <c r="F18" s="205"/>
      <c r="G18" s="205"/>
      <c r="H18" s="205"/>
      <c r="I18" s="278"/>
      <c r="J18" s="278"/>
      <c r="K18" s="181"/>
      <c r="L18" s="181"/>
      <c r="N18" s="205"/>
    </row>
    <row r="19" spans="1:17" ht="12" customHeight="1">
      <c r="A19" s="209" t="s">
        <v>1029</v>
      </c>
      <c r="B19" s="207" t="s">
        <v>590</v>
      </c>
      <c r="C19" s="205"/>
      <c r="D19" s="205"/>
      <c r="E19" s="205">
        <v>1971981</v>
      </c>
      <c r="F19" s="205">
        <f>SUM(C19:E19)</f>
        <v>1971981</v>
      </c>
      <c r="G19" s="205">
        <f>SUM(K19:L19)</f>
        <v>2203894</v>
      </c>
      <c r="H19" s="205">
        <f>SUM(I19:J19)</f>
        <v>3760694</v>
      </c>
      <c r="I19" s="278">
        <v>3436401</v>
      </c>
      <c r="J19" s="278">
        <v>324293</v>
      </c>
      <c r="K19" s="181">
        <v>1992401</v>
      </c>
      <c r="L19" s="181">
        <v>211493</v>
      </c>
      <c r="N19" s="205">
        <f>SUM(P19:Q19)</f>
        <v>3499940</v>
      </c>
      <c r="P19">
        <v>3194738</v>
      </c>
      <c r="Q19">
        <v>305202</v>
      </c>
    </row>
    <row r="20" spans="1:17" ht="12.75" customHeight="1">
      <c r="A20" s="210" t="s">
        <v>67</v>
      </c>
      <c r="B20" s="211" t="s">
        <v>592</v>
      </c>
      <c r="C20" s="205">
        <f>SUM(C7:C19)</f>
        <v>37000390</v>
      </c>
      <c r="D20" s="205"/>
      <c r="E20" s="205">
        <f aca="true" t="shared" si="0" ref="E20:L20">SUM(E7:E19)</f>
        <v>25885841</v>
      </c>
      <c r="F20" s="205">
        <f t="shared" si="0"/>
        <v>62886231</v>
      </c>
      <c r="G20" s="205">
        <f t="shared" si="0"/>
        <v>64038544</v>
      </c>
      <c r="H20" s="205">
        <f t="shared" si="0"/>
        <v>66229936</v>
      </c>
      <c r="I20" s="278">
        <f t="shared" si="0"/>
        <v>27264261</v>
      </c>
      <c r="J20" s="278">
        <f t="shared" si="0"/>
        <v>38965675</v>
      </c>
      <c r="K20" s="181">
        <f t="shared" si="0"/>
        <v>25906261</v>
      </c>
      <c r="L20" s="181">
        <f t="shared" si="0"/>
        <v>38132283</v>
      </c>
      <c r="M20" s="152">
        <f>SUM(K20:L20)</f>
        <v>64038544</v>
      </c>
      <c r="N20" s="205">
        <f>SUM(N7:N19)</f>
        <v>63598181</v>
      </c>
      <c r="P20">
        <f>SUM(P7:P19)</f>
        <v>26380045</v>
      </c>
      <c r="Q20">
        <f>SUM(Q7:Q19)</f>
        <v>37218136</v>
      </c>
    </row>
    <row r="21" spans="1:14" ht="13.5" customHeight="1">
      <c r="A21" s="209" t="s">
        <v>593</v>
      </c>
      <c r="B21" s="207" t="s">
        <v>594</v>
      </c>
      <c r="C21" s="205"/>
      <c r="D21" s="205"/>
      <c r="E21" s="205"/>
      <c r="F21" s="205"/>
      <c r="G21" s="205"/>
      <c r="H21" s="205"/>
      <c r="I21" s="278"/>
      <c r="J21" s="278"/>
      <c r="K21" s="181"/>
      <c r="L21" s="181"/>
      <c r="N21" s="205"/>
    </row>
    <row r="22" spans="1:17" ht="12.75" customHeight="1">
      <c r="A22" s="209" t="s">
        <v>595</v>
      </c>
      <c r="B22" s="207" t="s">
        <v>596</v>
      </c>
      <c r="C22" s="205">
        <v>480000</v>
      </c>
      <c r="D22" s="205"/>
      <c r="E22" s="205">
        <v>435000</v>
      </c>
      <c r="F22" s="205">
        <f>SUM(C22:E22)</f>
        <v>915000</v>
      </c>
      <c r="G22" s="205">
        <f>SUM(K22:L22)</f>
        <v>480000</v>
      </c>
      <c r="H22" s="205">
        <f>SUM(I22:J22)</f>
        <v>480000</v>
      </c>
      <c r="I22" s="278"/>
      <c r="J22" s="278">
        <v>480000</v>
      </c>
      <c r="K22" s="181"/>
      <c r="L22" s="181">
        <v>480000</v>
      </c>
      <c r="N22" s="205">
        <f>SUM(P22:Q22)</f>
        <v>288558</v>
      </c>
      <c r="Q22">
        <v>288558</v>
      </c>
    </row>
    <row r="23" spans="1:16" ht="15">
      <c r="A23" s="212" t="s">
        <v>597</v>
      </c>
      <c r="B23" s="207" t="s">
        <v>598</v>
      </c>
      <c r="C23" s="205"/>
      <c r="D23" s="205"/>
      <c r="E23" s="205">
        <v>70000</v>
      </c>
      <c r="F23" s="205">
        <f>SUM(C23:E23)</f>
        <v>70000</v>
      </c>
      <c r="G23" s="205">
        <f>SUM(K23:L23)</f>
        <v>505000</v>
      </c>
      <c r="H23" s="205">
        <f>SUM(I23:J23)</f>
        <v>121000</v>
      </c>
      <c r="I23" s="278">
        <v>121000</v>
      </c>
      <c r="J23" s="278"/>
      <c r="K23" s="181">
        <v>505000</v>
      </c>
      <c r="L23" s="181"/>
      <c r="N23" s="205">
        <f>SUM(P23:Q23)</f>
        <v>63984</v>
      </c>
      <c r="P23">
        <v>63984</v>
      </c>
    </row>
    <row r="24" spans="1:17" ht="15">
      <c r="A24" s="213" t="s">
        <v>68</v>
      </c>
      <c r="B24" s="211" t="s">
        <v>599</v>
      </c>
      <c r="C24" s="205">
        <f>SUM(C21:C23)</f>
        <v>480000</v>
      </c>
      <c r="D24" s="205"/>
      <c r="E24" s="205">
        <f>SUM(E21:E23)</f>
        <v>505000</v>
      </c>
      <c r="F24" s="205">
        <f>SUM(C24:E24)</f>
        <v>985000</v>
      </c>
      <c r="G24" s="205">
        <f aca="true" t="shared" si="1" ref="G24:L24">SUM(G21:G23)</f>
        <v>985000</v>
      </c>
      <c r="H24" s="205">
        <f t="shared" si="1"/>
        <v>601000</v>
      </c>
      <c r="I24" s="278">
        <f t="shared" si="1"/>
        <v>121000</v>
      </c>
      <c r="J24" s="278">
        <f t="shared" si="1"/>
        <v>480000</v>
      </c>
      <c r="K24" s="181">
        <f t="shared" si="1"/>
        <v>505000</v>
      </c>
      <c r="L24" s="181">
        <f t="shared" si="1"/>
        <v>480000</v>
      </c>
      <c r="M24" s="152">
        <f>SUM(K24:L24)</f>
        <v>985000</v>
      </c>
      <c r="N24" s="205">
        <f>SUM(N22:N23)</f>
        <v>352542</v>
      </c>
      <c r="P24">
        <f>SUM(P21:P23)</f>
        <v>63984</v>
      </c>
      <c r="Q24">
        <f>SUM(Q21:Q23)</f>
        <v>288558</v>
      </c>
    </row>
    <row r="25" spans="1:17" ht="15">
      <c r="A25" s="210" t="s">
        <v>200</v>
      </c>
      <c r="B25" s="211" t="s">
        <v>600</v>
      </c>
      <c r="C25" s="205">
        <f>SUM(C24,C20)</f>
        <v>37480390</v>
      </c>
      <c r="D25" s="205"/>
      <c r="E25" s="205">
        <f>SUM(E20+E24)</f>
        <v>26390841</v>
      </c>
      <c r="F25" s="205">
        <f>SUM(F24,F20)</f>
        <v>63871231</v>
      </c>
      <c r="G25" s="205">
        <f>SUM(G20+G24)</f>
        <v>65023544</v>
      </c>
      <c r="H25" s="205">
        <f>SUM(H20+H24)</f>
        <v>66830936</v>
      </c>
      <c r="I25" s="278">
        <f>SUM(I24,I20)</f>
        <v>27385261</v>
      </c>
      <c r="J25" s="278">
        <f>SUM(J24,J20)</f>
        <v>39445675</v>
      </c>
      <c r="K25" s="181">
        <f>SUM(K24,K20)</f>
        <v>26411261</v>
      </c>
      <c r="L25" s="181">
        <f>SUM(L24,L20)</f>
        <v>38612283</v>
      </c>
      <c r="M25" s="152">
        <f>SUM(M20+M24)</f>
        <v>65023544</v>
      </c>
      <c r="N25" s="205">
        <f>SUM(N20+N24)</f>
        <v>63950723</v>
      </c>
      <c r="P25">
        <f>SUM(P24,P20)</f>
        <v>26444029</v>
      </c>
      <c r="Q25">
        <f>SUM(Q24,Q20)</f>
        <v>37506694</v>
      </c>
    </row>
    <row r="26" spans="1:17" ht="15">
      <c r="A26" s="213" t="s">
        <v>1030</v>
      </c>
      <c r="B26" s="211" t="s">
        <v>601</v>
      </c>
      <c r="C26" s="205">
        <v>8546450</v>
      </c>
      <c r="D26" s="205"/>
      <c r="E26" s="205">
        <v>5907919</v>
      </c>
      <c r="F26" s="205">
        <f>SUM(C26:E26)</f>
        <v>14454369</v>
      </c>
      <c r="G26" s="205">
        <f>SUM(K26:L26)</f>
        <v>14659232</v>
      </c>
      <c r="H26" s="205">
        <f>SUM(I26:J26)</f>
        <v>14577890</v>
      </c>
      <c r="I26" s="278">
        <v>5506285</v>
      </c>
      <c r="J26" s="278">
        <v>9071605</v>
      </c>
      <c r="K26" s="181">
        <v>5911285</v>
      </c>
      <c r="L26" s="181">
        <v>8747947</v>
      </c>
      <c r="N26" s="205">
        <f>SUM(P26:Q26)</f>
        <v>13709979</v>
      </c>
      <c r="P26">
        <v>5182283</v>
      </c>
      <c r="Q26">
        <v>8527696</v>
      </c>
    </row>
    <row r="27" spans="1:17" ht="15">
      <c r="A27" s="209" t="s">
        <v>602</v>
      </c>
      <c r="B27" s="207" t="s">
        <v>603</v>
      </c>
      <c r="C27" s="205">
        <v>150000</v>
      </c>
      <c r="D27" s="205"/>
      <c r="E27" s="205">
        <v>240000</v>
      </c>
      <c r="F27" s="205">
        <f>SUM(C27:E27)</f>
        <v>390000</v>
      </c>
      <c r="G27" s="205">
        <f>SUM(K27:L27)</f>
        <v>490000</v>
      </c>
      <c r="H27" s="205">
        <f>SUM(I27:J27)</f>
        <v>875000</v>
      </c>
      <c r="I27" s="278">
        <v>560000</v>
      </c>
      <c r="J27" s="278">
        <v>315000</v>
      </c>
      <c r="K27" s="181">
        <v>240000</v>
      </c>
      <c r="L27" s="181">
        <v>250000</v>
      </c>
      <c r="N27" s="205">
        <f>SUM(P27:Q27)</f>
        <v>868884</v>
      </c>
      <c r="P27">
        <v>558435</v>
      </c>
      <c r="Q27">
        <v>310449</v>
      </c>
    </row>
    <row r="28" spans="1:17" ht="15">
      <c r="A28" s="209" t="s">
        <v>604</v>
      </c>
      <c r="B28" s="207" t="s">
        <v>605</v>
      </c>
      <c r="C28" s="205">
        <v>1244000</v>
      </c>
      <c r="D28" s="205"/>
      <c r="E28" s="205">
        <v>900000</v>
      </c>
      <c r="F28" s="205">
        <f>SUM(C28:E28)</f>
        <v>2144000</v>
      </c>
      <c r="G28" s="205">
        <f>SUM(K28:L28)</f>
        <v>1444000</v>
      </c>
      <c r="H28" s="205">
        <f>SUM(I28:J28)</f>
        <v>1199000</v>
      </c>
      <c r="I28" s="278">
        <v>555000</v>
      </c>
      <c r="J28" s="278">
        <v>644000</v>
      </c>
      <c r="K28" s="181">
        <v>900000</v>
      </c>
      <c r="L28" s="181">
        <v>544000</v>
      </c>
      <c r="N28" s="205">
        <f>SUM(P28:Q28)</f>
        <v>1153143</v>
      </c>
      <c r="P28">
        <v>552484</v>
      </c>
      <c r="Q28">
        <v>600659</v>
      </c>
    </row>
    <row r="29" spans="1:14" ht="15">
      <c r="A29" s="209" t="s">
        <v>606</v>
      </c>
      <c r="B29" s="207" t="s">
        <v>607</v>
      </c>
      <c r="C29" s="205"/>
      <c r="D29" s="205"/>
      <c r="E29" s="205"/>
      <c r="F29" s="205"/>
      <c r="G29" s="205"/>
      <c r="H29" s="205"/>
      <c r="I29" s="278"/>
      <c r="J29" s="278"/>
      <c r="K29" s="181"/>
      <c r="L29" s="181"/>
      <c r="N29" s="205"/>
    </row>
    <row r="30" spans="1:17" ht="11.25" customHeight="1">
      <c r="A30" s="213" t="s">
        <v>78</v>
      </c>
      <c r="B30" s="211" t="s">
        <v>608</v>
      </c>
      <c r="C30" s="205">
        <f>SUM(C27:C29)</f>
        <v>1394000</v>
      </c>
      <c r="D30" s="205"/>
      <c r="E30" s="205">
        <f aca="true" t="shared" si="2" ref="E30:L30">SUM(E27:E29)</f>
        <v>1140000</v>
      </c>
      <c r="F30" s="205">
        <f t="shared" si="2"/>
        <v>2534000</v>
      </c>
      <c r="G30" s="205">
        <f t="shared" si="2"/>
        <v>1934000</v>
      </c>
      <c r="H30" s="205">
        <f t="shared" si="2"/>
        <v>2074000</v>
      </c>
      <c r="I30" s="278">
        <f t="shared" si="2"/>
        <v>1115000</v>
      </c>
      <c r="J30" s="278">
        <f t="shared" si="2"/>
        <v>959000</v>
      </c>
      <c r="K30" s="181">
        <f t="shared" si="2"/>
        <v>1140000</v>
      </c>
      <c r="L30" s="181">
        <f t="shared" si="2"/>
        <v>794000</v>
      </c>
      <c r="M30" s="152">
        <f>SUM(K30:L30)</f>
        <v>1934000</v>
      </c>
      <c r="N30" s="205">
        <f>SUM(N27:N29)</f>
        <v>2022027</v>
      </c>
      <c r="P30">
        <f>SUM(P27:P29)</f>
        <v>1110919</v>
      </c>
      <c r="Q30">
        <f>SUM(Q27:Q29)</f>
        <v>911108</v>
      </c>
    </row>
    <row r="31" spans="1:17" ht="15">
      <c r="A31" s="209" t="s">
        <v>609</v>
      </c>
      <c r="B31" s="207" t="s">
        <v>610</v>
      </c>
      <c r="C31" s="205"/>
      <c r="D31" s="205"/>
      <c r="E31" s="205">
        <v>665827</v>
      </c>
      <c r="F31" s="205">
        <f>SUM(C31:E31)</f>
        <v>665827</v>
      </c>
      <c r="G31" s="205">
        <f>SUM(K31:L31)</f>
        <v>765827</v>
      </c>
      <c r="H31" s="205">
        <f>SUM(I31:J31)</f>
        <v>275827</v>
      </c>
      <c r="I31" s="278">
        <v>175827</v>
      </c>
      <c r="J31" s="278">
        <v>100000</v>
      </c>
      <c r="K31" s="181">
        <v>665827</v>
      </c>
      <c r="L31" s="181">
        <v>100000</v>
      </c>
      <c r="N31" s="205">
        <f>SUM(P31:Q31)</f>
        <v>213150</v>
      </c>
      <c r="P31">
        <v>151050</v>
      </c>
      <c r="Q31">
        <v>62100</v>
      </c>
    </row>
    <row r="32" spans="1:17" ht="15">
      <c r="A32" s="209" t="s">
        <v>611</v>
      </c>
      <c r="B32" s="207" t="s">
        <v>612</v>
      </c>
      <c r="C32" s="205">
        <v>140000</v>
      </c>
      <c r="D32" s="205"/>
      <c r="E32" s="205">
        <v>240000</v>
      </c>
      <c r="F32" s="205">
        <f>SUM(C32:E32)</f>
        <v>380000</v>
      </c>
      <c r="G32" s="205">
        <f>SUM(K32:L32)</f>
        <v>380000</v>
      </c>
      <c r="H32" s="205">
        <f>SUM(I32:J32)</f>
        <v>310000</v>
      </c>
      <c r="I32" s="278">
        <v>170000</v>
      </c>
      <c r="J32" s="278">
        <v>140000</v>
      </c>
      <c r="K32" s="181">
        <v>240000</v>
      </c>
      <c r="L32" s="181">
        <v>140000</v>
      </c>
      <c r="N32" s="205">
        <f>SUM(P32:Q32)</f>
        <v>122522</v>
      </c>
      <c r="P32">
        <v>87029</v>
      </c>
      <c r="Q32">
        <v>35493</v>
      </c>
    </row>
    <row r="33" spans="1:17" ht="15" customHeight="1">
      <c r="A33" s="213" t="s">
        <v>201</v>
      </c>
      <c r="B33" s="211" t="s">
        <v>613</v>
      </c>
      <c r="C33" s="205">
        <f>SUM(C31:C32)</f>
        <v>140000</v>
      </c>
      <c r="D33" s="205"/>
      <c r="E33" s="205">
        <f aca="true" t="shared" si="3" ref="E33:L33">SUM(E31:E32)</f>
        <v>905827</v>
      </c>
      <c r="F33" s="205">
        <f t="shared" si="3"/>
        <v>1045827</v>
      </c>
      <c r="G33" s="205">
        <f t="shared" si="3"/>
        <v>1145827</v>
      </c>
      <c r="H33" s="205">
        <f t="shared" si="3"/>
        <v>585827</v>
      </c>
      <c r="I33" s="278">
        <f t="shared" si="3"/>
        <v>345827</v>
      </c>
      <c r="J33" s="278">
        <f t="shared" si="3"/>
        <v>240000</v>
      </c>
      <c r="K33" s="181">
        <f t="shared" si="3"/>
        <v>905827</v>
      </c>
      <c r="L33" s="181">
        <f t="shared" si="3"/>
        <v>240000</v>
      </c>
      <c r="M33" s="152">
        <f>SUM(K33:L33)</f>
        <v>1145827</v>
      </c>
      <c r="N33" s="205">
        <f>SUM(N31:N32)</f>
        <v>335672</v>
      </c>
      <c r="P33">
        <f>SUM(P31:P32)</f>
        <v>238079</v>
      </c>
      <c r="Q33">
        <f>SUM(Q31:Q32)</f>
        <v>97593</v>
      </c>
    </row>
    <row r="34" spans="1:17" ht="15">
      <c r="A34" s="209" t="s">
        <v>614</v>
      </c>
      <c r="B34" s="207" t="s">
        <v>615</v>
      </c>
      <c r="C34" s="205">
        <v>900000</v>
      </c>
      <c r="D34" s="205"/>
      <c r="E34" s="205">
        <v>400000</v>
      </c>
      <c r="F34" s="205">
        <f>SUM(C34:E34)</f>
        <v>1300000</v>
      </c>
      <c r="G34" s="205">
        <f>SUM(K34:L34)</f>
        <v>1600000</v>
      </c>
      <c r="H34" s="205">
        <f>SUM(I34:J34)</f>
        <v>1235000</v>
      </c>
      <c r="I34" s="278">
        <v>185000</v>
      </c>
      <c r="J34" s="278">
        <v>1050000</v>
      </c>
      <c r="K34" s="181">
        <v>400000</v>
      </c>
      <c r="L34" s="181">
        <v>1200000</v>
      </c>
      <c r="N34" s="205">
        <f>SUM(P34:Q34)</f>
        <v>837774</v>
      </c>
      <c r="P34">
        <v>124602</v>
      </c>
      <c r="Q34">
        <v>713172</v>
      </c>
    </row>
    <row r="35" spans="1:14" ht="15">
      <c r="A35" s="209" t="s">
        <v>616</v>
      </c>
      <c r="B35" s="207" t="s">
        <v>617</v>
      </c>
      <c r="C35" s="205"/>
      <c r="D35" s="205"/>
      <c r="E35" s="205"/>
      <c r="F35" s="205"/>
      <c r="G35" s="205"/>
      <c r="H35" s="205"/>
      <c r="I35" s="278"/>
      <c r="J35" s="278"/>
      <c r="K35" s="181"/>
      <c r="L35" s="181"/>
      <c r="N35" s="205"/>
    </row>
    <row r="36" spans="1:17" ht="15">
      <c r="A36" s="209" t="s">
        <v>1031</v>
      </c>
      <c r="B36" s="207" t="s">
        <v>618</v>
      </c>
      <c r="C36" s="205"/>
      <c r="D36" s="205"/>
      <c r="E36" s="205"/>
      <c r="F36" s="205"/>
      <c r="G36" s="205">
        <f>SUM(K36:L36)</f>
        <v>50000</v>
      </c>
      <c r="H36" s="205">
        <f>SUM(I36:J36)</f>
        <v>50000</v>
      </c>
      <c r="I36" s="278"/>
      <c r="J36" s="278">
        <v>50000</v>
      </c>
      <c r="K36" s="181"/>
      <c r="L36" s="181">
        <v>50000</v>
      </c>
      <c r="N36" s="205">
        <f>SUM(P36:Q36)</f>
        <v>13616</v>
      </c>
      <c r="Q36">
        <v>13616</v>
      </c>
    </row>
    <row r="37" spans="1:17" ht="15">
      <c r="A37" s="209" t="s">
        <v>620</v>
      </c>
      <c r="B37" s="207" t="s">
        <v>621</v>
      </c>
      <c r="C37" s="205">
        <v>300000</v>
      </c>
      <c r="D37" s="205"/>
      <c r="E37" s="205">
        <v>300000</v>
      </c>
      <c r="F37" s="205">
        <f>SUM(C37:E37)</f>
        <v>600000</v>
      </c>
      <c r="G37" s="205">
        <f>SUM(K37:L37)</f>
        <v>550000</v>
      </c>
      <c r="H37" s="205">
        <f>SUM(I37:J37)</f>
        <v>655676</v>
      </c>
      <c r="I37" s="278">
        <v>50000</v>
      </c>
      <c r="J37" s="278">
        <v>605676</v>
      </c>
      <c r="K37" s="181">
        <v>300000</v>
      </c>
      <c r="L37" s="181">
        <v>250000</v>
      </c>
      <c r="N37" s="205">
        <f>SUM(P37:Q37)</f>
        <v>646330</v>
      </c>
      <c r="P37">
        <v>44400</v>
      </c>
      <c r="Q37">
        <v>601930</v>
      </c>
    </row>
    <row r="38" spans="1:14" ht="15">
      <c r="A38" s="215" t="s">
        <v>1032</v>
      </c>
      <c r="B38" s="207" t="s">
        <v>622</v>
      </c>
      <c r="C38" s="205"/>
      <c r="D38" s="205"/>
      <c r="E38" s="205"/>
      <c r="F38" s="205"/>
      <c r="G38" s="205"/>
      <c r="H38" s="205"/>
      <c r="I38" s="278"/>
      <c r="J38" s="278"/>
      <c r="K38" s="181"/>
      <c r="L38" s="181"/>
      <c r="N38" s="205"/>
    </row>
    <row r="39" spans="1:17" ht="15">
      <c r="A39" s="212" t="s">
        <v>624</v>
      </c>
      <c r="B39" s="207" t="s">
        <v>625</v>
      </c>
      <c r="C39" s="205">
        <v>440000</v>
      </c>
      <c r="D39" s="205"/>
      <c r="E39" s="205"/>
      <c r="F39" s="205">
        <f>SUM(C39:E39)</f>
        <v>440000</v>
      </c>
      <c r="G39" s="205">
        <f>SUM(K39:L39)</f>
        <v>1061000</v>
      </c>
      <c r="H39" s="205">
        <f>SUM(I39:J39)</f>
        <v>1246000</v>
      </c>
      <c r="I39" s="278">
        <v>971000</v>
      </c>
      <c r="J39" s="278">
        <v>275000</v>
      </c>
      <c r="K39" s="181">
        <v>621000</v>
      </c>
      <c r="L39" s="181">
        <v>440000</v>
      </c>
      <c r="N39" s="205">
        <f>SUM(P39:Q39)</f>
        <v>1037423</v>
      </c>
      <c r="P39">
        <v>957423</v>
      </c>
      <c r="Q39">
        <v>80000</v>
      </c>
    </row>
    <row r="40" spans="1:17" ht="15">
      <c r="A40" s="209" t="s">
        <v>1033</v>
      </c>
      <c r="B40" s="207" t="s">
        <v>626</v>
      </c>
      <c r="C40" s="205">
        <v>3443700</v>
      </c>
      <c r="D40" s="205"/>
      <c r="E40" s="205">
        <v>1621000</v>
      </c>
      <c r="F40" s="205">
        <f>SUM(C40:E40)</f>
        <v>5064700</v>
      </c>
      <c r="G40" s="205">
        <f>SUM(K40:L40)</f>
        <v>4443700</v>
      </c>
      <c r="H40" s="205">
        <f>SUM(I40:J40)</f>
        <v>5278700</v>
      </c>
      <c r="I40" s="278">
        <v>1070000</v>
      </c>
      <c r="J40" s="278">
        <v>4208700</v>
      </c>
      <c r="K40" s="181">
        <v>1000000</v>
      </c>
      <c r="L40" s="181">
        <v>3443700</v>
      </c>
      <c r="N40" s="205">
        <f>SUM(P40:Q40)</f>
        <v>4800290</v>
      </c>
      <c r="P40">
        <v>1051414</v>
      </c>
      <c r="Q40">
        <v>3748876</v>
      </c>
    </row>
    <row r="41" spans="1:17" ht="15">
      <c r="A41" s="213" t="s">
        <v>83</v>
      </c>
      <c r="B41" s="211" t="s">
        <v>628</v>
      </c>
      <c r="C41" s="205">
        <f>SUM(C34:C40)</f>
        <v>5083700</v>
      </c>
      <c r="D41" s="205"/>
      <c r="E41" s="205">
        <f aca="true" t="shared" si="4" ref="E41:L41">SUM(E34:E40)</f>
        <v>2321000</v>
      </c>
      <c r="F41" s="205">
        <f t="shared" si="4"/>
        <v>7404700</v>
      </c>
      <c r="G41" s="205">
        <f t="shared" si="4"/>
        <v>7704700</v>
      </c>
      <c r="H41" s="205">
        <f t="shared" si="4"/>
        <v>8465376</v>
      </c>
      <c r="I41" s="278">
        <f t="shared" si="4"/>
        <v>2276000</v>
      </c>
      <c r="J41" s="278">
        <f t="shared" si="4"/>
        <v>6189376</v>
      </c>
      <c r="K41" s="181">
        <f t="shared" si="4"/>
        <v>2321000</v>
      </c>
      <c r="L41" s="181">
        <f t="shared" si="4"/>
        <v>5383700</v>
      </c>
      <c r="M41" s="152">
        <f>SUM(K41:L41)</f>
        <v>7704700</v>
      </c>
      <c r="N41" s="205">
        <f>SUM(N34:N40)</f>
        <v>7335433</v>
      </c>
      <c r="P41">
        <f>SUM(P34:P40)</f>
        <v>2177839</v>
      </c>
      <c r="Q41">
        <f>SUM(Q34:Q40)</f>
        <v>5157594</v>
      </c>
    </row>
    <row r="42" spans="1:17" ht="15">
      <c r="A42" s="209" t="s">
        <v>629</v>
      </c>
      <c r="B42" s="207" t="s">
        <v>630</v>
      </c>
      <c r="C42" s="205">
        <v>80000</v>
      </c>
      <c r="D42" s="205"/>
      <c r="E42" s="205">
        <v>200000</v>
      </c>
      <c r="F42" s="205">
        <f>SUM(C42:E42)</f>
        <v>280000</v>
      </c>
      <c r="G42" s="205">
        <f>SUM(K42:L42)</f>
        <v>330000</v>
      </c>
      <c r="H42" s="205">
        <f>SUM(I42:J42)</f>
        <v>376000</v>
      </c>
      <c r="I42" s="278">
        <v>296000</v>
      </c>
      <c r="J42" s="278">
        <v>80000</v>
      </c>
      <c r="K42" s="181">
        <v>250000</v>
      </c>
      <c r="L42" s="181">
        <v>80000</v>
      </c>
      <c r="N42" s="205">
        <f>SUM(P42:Q42)</f>
        <v>258915</v>
      </c>
      <c r="P42">
        <v>226900</v>
      </c>
      <c r="Q42">
        <v>32015</v>
      </c>
    </row>
    <row r="43" spans="1:14" ht="15">
      <c r="A43" s="209" t="s">
        <v>631</v>
      </c>
      <c r="B43" s="207" t="s">
        <v>632</v>
      </c>
      <c r="C43" s="205"/>
      <c r="D43" s="205"/>
      <c r="E43" s="205"/>
      <c r="F43" s="205"/>
      <c r="G43" s="205"/>
      <c r="H43" s="205"/>
      <c r="I43" s="278"/>
      <c r="J43" s="278"/>
      <c r="K43" s="181"/>
      <c r="L43" s="181"/>
      <c r="N43" s="205"/>
    </row>
    <row r="44" spans="1:17" ht="15">
      <c r="A44" s="213" t="s">
        <v>84</v>
      </c>
      <c r="B44" s="211" t="s">
        <v>633</v>
      </c>
      <c r="C44" s="205">
        <f>SUM(C42:C43)</f>
        <v>80000</v>
      </c>
      <c r="D44" s="205"/>
      <c r="E44" s="205">
        <f>SUM(E42:E43)</f>
        <v>200000</v>
      </c>
      <c r="F44" s="205">
        <f>SUM(F42:F43)</f>
        <v>280000</v>
      </c>
      <c r="G44" s="205">
        <f>SUM(G42:G43)</f>
        <v>330000</v>
      </c>
      <c r="H44" s="205">
        <f>SUM(I44:J44)</f>
        <v>376000</v>
      </c>
      <c r="I44" s="278">
        <f>SUM(I42:I43)</f>
        <v>296000</v>
      </c>
      <c r="J44" s="278">
        <f>SUM(J42:J43)</f>
        <v>80000</v>
      </c>
      <c r="K44" s="181">
        <f>SUM(K42:K43)</f>
        <v>250000</v>
      </c>
      <c r="L44" s="181">
        <f>SUM(L42:L43)</f>
        <v>80000</v>
      </c>
      <c r="M44" s="152">
        <f>SUM(K44:L44)</f>
        <v>330000</v>
      </c>
      <c r="N44" s="205">
        <f>SUM(P44:Q44)</f>
        <v>258915</v>
      </c>
      <c r="P44">
        <f>SUM(P42:P43)</f>
        <v>226900</v>
      </c>
      <c r="Q44">
        <f>SUM(Q42:Q43)</f>
        <v>32015</v>
      </c>
    </row>
    <row r="45" spans="1:17" ht="15">
      <c r="A45" s="209" t="s">
        <v>634</v>
      </c>
      <c r="B45" s="207" t="s">
        <v>635</v>
      </c>
      <c r="C45" s="205">
        <v>1686500</v>
      </c>
      <c r="D45" s="205"/>
      <c r="E45" s="205">
        <v>1150360</v>
      </c>
      <c r="F45" s="205">
        <f>SUM(C45:E45)</f>
        <v>2836860</v>
      </c>
      <c r="G45" s="205">
        <f>SUM(K45:L45)</f>
        <v>2786500</v>
      </c>
      <c r="H45" s="205">
        <f>SUM(I45:J45)</f>
        <v>2315534</v>
      </c>
      <c r="I45" s="278">
        <v>715000</v>
      </c>
      <c r="J45" s="278">
        <v>1600534</v>
      </c>
      <c r="K45" s="181">
        <v>1100000</v>
      </c>
      <c r="L45" s="181">
        <v>1686500</v>
      </c>
      <c r="N45" s="205">
        <f>SUM(P45:Q45)</f>
        <v>1940600</v>
      </c>
      <c r="P45">
        <v>628204</v>
      </c>
      <c r="Q45">
        <v>1312396</v>
      </c>
    </row>
    <row r="46" spans="1:14" ht="15">
      <c r="A46" s="209" t="s">
        <v>636</v>
      </c>
      <c r="B46" s="207" t="s">
        <v>637</v>
      </c>
      <c r="C46" s="205"/>
      <c r="D46" s="205"/>
      <c r="E46" s="205"/>
      <c r="F46" s="205"/>
      <c r="G46" s="205"/>
      <c r="H46" s="205"/>
      <c r="I46" s="278"/>
      <c r="J46" s="278"/>
      <c r="K46" s="181"/>
      <c r="L46" s="181"/>
      <c r="N46" s="205"/>
    </row>
    <row r="47" spans="1:14" ht="15">
      <c r="A47" s="209" t="s">
        <v>1034</v>
      </c>
      <c r="B47" s="207" t="s">
        <v>638</v>
      </c>
      <c r="C47" s="205"/>
      <c r="D47" s="205"/>
      <c r="E47" s="205"/>
      <c r="F47" s="205"/>
      <c r="G47" s="205"/>
      <c r="H47" s="205"/>
      <c r="I47" s="278"/>
      <c r="J47" s="278"/>
      <c r="K47" s="181"/>
      <c r="L47" s="181"/>
      <c r="N47" s="205"/>
    </row>
    <row r="48" spans="1:14" ht="15">
      <c r="A48" s="209" t="s">
        <v>1035</v>
      </c>
      <c r="B48" s="207" t="s">
        <v>640</v>
      </c>
      <c r="C48" s="205"/>
      <c r="D48" s="205"/>
      <c r="E48" s="205"/>
      <c r="F48" s="205"/>
      <c r="G48" s="205"/>
      <c r="H48" s="205"/>
      <c r="I48" s="278"/>
      <c r="J48" s="278"/>
      <c r="K48" s="181"/>
      <c r="L48" s="181"/>
      <c r="N48" s="205"/>
    </row>
    <row r="49" spans="1:17" ht="15">
      <c r="A49" s="209" t="s">
        <v>644</v>
      </c>
      <c r="B49" s="207" t="s">
        <v>645</v>
      </c>
      <c r="C49" s="205"/>
      <c r="D49" s="205"/>
      <c r="E49" s="205"/>
      <c r="F49" s="205"/>
      <c r="G49" s="205">
        <f>SUM(K49:L49)</f>
        <v>360</v>
      </c>
      <c r="H49" s="205">
        <f>SUM(I49:J49)</f>
        <v>402181</v>
      </c>
      <c r="I49" s="278">
        <v>400681</v>
      </c>
      <c r="J49" s="278">
        <v>1500</v>
      </c>
      <c r="K49" s="181">
        <v>360</v>
      </c>
      <c r="L49" s="181"/>
      <c r="N49" s="205">
        <f>SUM(P49:Q49)</f>
        <v>401500</v>
      </c>
      <c r="P49">
        <v>400497</v>
      </c>
      <c r="Q49">
        <v>1003</v>
      </c>
    </row>
    <row r="50" spans="1:17" ht="15">
      <c r="A50" s="213" t="s">
        <v>87</v>
      </c>
      <c r="B50" s="211" t="s">
        <v>646</v>
      </c>
      <c r="C50" s="205">
        <f>SUM(C45:C49)</f>
        <v>1686500</v>
      </c>
      <c r="D50" s="205"/>
      <c r="E50" s="205">
        <f>SUM(E45:E49)</f>
        <v>1150360</v>
      </c>
      <c r="F50" s="205">
        <f>SUM(C50:E50)</f>
        <v>2836860</v>
      </c>
      <c r="G50" s="205">
        <f aca="true" t="shared" si="5" ref="G50:L50">SUM(G45:G49)</f>
        <v>2786860</v>
      </c>
      <c r="H50" s="205">
        <f t="shared" si="5"/>
        <v>2717715</v>
      </c>
      <c r="I50" s="278">
        <f t="shared" si="5"/>
        <v>1115681</v>
      </c>
      <c r="J50" s="278">
        <f t="shared" si="5"/>
        <v>1602034</v>
      </c>
      <c r="K50" s="181">
        <f t="shared" si="5"/>
        <v>1100360</v>
      </c>
      <c r="L50" s="181">
        <f t="shared" si="5"/>
        <v>1686500</v>
      </c>
      <c r="M50" s="152">
        <f>SUM(K50:L50)</f>
        <v>2786860</v>
      </c>
      <c r="N50" s="205">
        <f>SUM(N45:N49)</f>
        <v>2342100</v>
      </c>
      <c r="P50">
        <f>SUM(P45:P49)</f>
        <v>1028701</v>
      </c>
      <c r="Q50">
        <f>SUM(Q45:Q49)</f>
        <v>1313399</v>
      </c>
    </row>
    <row r="51" spans="1:17" ht="15">
      <c r="A51" s="213" t="s">
        <v>88</v>
      </c>
      <c r="B51" s="211" t="s">
        <v>647</v>
      </c>
      <c r="C51" s="205">
        <f>SUM(C30+C33+C41+C44+C50)</f>
        <v>8384200</v>
      </c>
      <c r="D51" s="205"/>
      <c r="E51" s="205">
        <f>SUM(E30+E33+E41+E44+E50)</f>
        <v>5717187</v>
      </c>
      <c r="F51" s="205">
        <f>SUM(F50,F44,F41,F33,F30)</f>
        <v>14101387</v>
      </c>
      <c r="G51" s="205">
        <f>SUM(G50,G44,G41,G33,G30)</f>
        <v>13901387</v>
      </c>
      <c r="H51" s="205">
        <f>SUM(H30+H33+H41+H44+H50)</f>
        <v>14218918</v>
      </c>
      <c r="I51" s="278">
        <f>SUM(I30+I33+I41+I44+I50)</f>
        <v>5148508</v>
      </c>
      <c r="J51" s="278">
        <f>SUM(J30+J33+J41+J44+J50)</f>
        <v>9070410</v>
      </c>
      <c r="K51" s="181">
        <f>SUM(K30+K33+K41+K44+K50)</f>
        <v>5717187</v>
      </c>
      <c r="L51" s="181">
        <f>SUM(L30+L33+L41+L44+L50)</f>
        <v>8184200</v>
      </c>
      <c r="M51" s="152">
        <f>SUM(K51:L51)</f>
        <v>13901387</v>
      </c>
      <c r="N51" s="205">
        <f>SUM(N30+N33+N41+N44+N50)</f>
        <v>12294147</v>
      </c>
      <c r="P51">
        <f>SUM(P30+P33+P41+P44+P50)</f>
        <v>4782438</v>
      </c>
      <c r="Q51">
        <f>SUM(Q30+Q33+Q41+Q44+Q50)</f>
        <v>7511709</v>
      </c>
    </row>
    <row r="52" spans="1:14" ht="15" hidden="1">
      <c r="A52" s="216" t="s">
        <v>648</v>
      </c>
      <c r="B52" s="207" t="s">
        <v>649</v>
      </c>
      <c r="C52" s="205"/>
      <c r="D52" s="205"/>
      <c r="E52" s="205"/>
      <c r="F52" s="205"/>
      <c r="G52" s="205"/>
      <c r="H52" s="205"/>
      <c r="I52" s="278"/>
      <c r="J52" s="278"/>
      <c r="K52" s="181"/>
      <c r="L52" s="181"/>
      <c r="N52" s="205"/>
    </row>
    <row r="53" spans="1:14" ht="15" hidden="1">
      <c r="A53" s="216" t="s">
        <v>112</v>
      </c>
      <c r="B53" s="207" t="s">
        <v>650</v>
      </c>
      <c r="C53" s="205"/>
      <c r="D53" s="205"/>
      <c r="E53" s="205"/>
      <c r="F53" s="205"/>
      <c r="G53" s="205"/>
      <c r="H53" s="205"/>
      <c r="I53" s="278"/>
      <c r="J53" s="278"/>
      <c r="K53" s="181"/>
      <c r="L53" s="181"/>
      <c r="N53" s="205"/>
    </row>
    <row r="54" spans="1:14" ht="15" hidden="1">
      <c r="A54" s="217" t="s">
        <v>1036</v>
      </c>
      <c r="B54" s="207" t="s">
        <v>651</v>
      </c>
      <c r="C54" s="205"/>
      <c r="D54" s="205"/>
      <c r="E54" s="205"/>
      <c r="F54" s="205"/>
      <c r="G54" s="205"/>
      <c r="H54" s="205"/>
      <c r="I54" s="278"/>
      <c r="J54" s="278"/>
      <c r="K54" s="181"/>
      <c r="L54" s="181"/>
      <c r="N54" s="205"/>
    </row>
    <row r="55" spans="1:14" ht="15" hidden="1">
      <c r="A55" s="217" t="s">
        <v>1037</v>
      </c>
      <c r="B55" s="207" t="s">
        <v>652</v>
      </c>
      <c r="C55" s="205"/>
      <c r="D55" s="205"/>
      <c r="E55" s="205"/>
      <c r="F55" s="205"/>
      <c r="G55" s="205"/>
      <c r="H55" s="205"/>
      <c r="I55" s="278"/>
      <c r="J55" s="278"/>
      <c r="K55" s="181"/>
      <c r="L55" s="181"/>
      <c r="N55" s="205"/>
    </row>
    <row r="56" spans="1:14" ht="15" hidden="1">
      <c r="A56" s="217" t="s">
        <v>1038</v>
      </c>
      <c r="B56" s="207" t="s">
        <v>653</v>
      </c>
      <c r="C56" s="205"/>
      <c r="D56" s="205"/>
      <c r="E56" s="205"/>
      <c r="F56" s="205"/>
      <c r="G56" s="205"/>
      <c r="H56" s="205"/>
      <c r="I56" s="278"/>
      <c r="J56" s="278"/>
      <c r="K56" s="181"/>
      <c r="L56" s="181"/>
      <c r="N56" s="205"/>
    </row>
    <row r="57" spans="1:14" ht="15" hidden="1">
      <c r="A57" s="216" t="s">
        <v>1039</v>
      </c>
      <c r="B57" s="207" t="s">
        <v>654</v>
      </c>
      <c r="C57" s="205"/>
      <c r="D57" s="205"/>
      <c r="E57" s="205"/>
      <c r="F57" s="205"/>
      <c r="G57" s="205"/>
      <c r="H57" s="205"/>
      <c r="I57" s="278"/>
      <c r="J57" s="278"/>
      <c r="K57" s="181"/>
      <c r="L57" s="181"/>
      <c r="N57" s="205"/>
    </row>
    <row r="58" spans="1:14" ht="15" hidden="1">
      <c r="A58" s="216" t="s">
        <v>1040</v>
      </c>
      <c r="B58" s="207" t="s">
        <v>655</v>
      </c>
      <c r="C58" s="205"/>
      <c r="D58" s="205"/>
      <c r="E58" s="205"/>
      <c r="F58" s="205"/>
      <c r="G58" s="205"/>
      <c r="H58" s="205"/>
      <c r="I58" s="278"/>
      <c r="J58" s="278"/>
      <c r="K58" s="181"/>
      <c r="L58" s="181"/>
      <c r="N58" s="205"/>
    </row>
    <row r="59" spans="1:14" ht="15" hidden="1">
      <c r="A59" s="216" t="s">
        <v>1041</v>
      </c>
      <c r="B59" s="207" t="s">
        <v>656</v>
      </c>
      <c r="C59" s="205"/>
      <c r="D59" s="205"/>
      <c r="E59" s="205"/>
      <c r="F59" s="205"/>
      <c r="G59" s="205"/>
      <c r="H59" s="205"/>
      <c r="I59" s="278"/>
      <c r="J59" s="278"/>
      <c r="K59" s="181"/>
      <c r="L59" s="181"/>
      <c r="N59" s="205"/>
    </row>
    <row r="60" spans="1:14" ht="15">
      <c r="A60" s="218" t="s">
        <v>998</v>
      </c>
      <c r="B60" s="211" t="s">
        <v>657</v>
      </c>
      <c r="C60" s="205"/>
      <c r="D60" s="205"/>
      <c r="E60" s="205"/>
      <c r="F60" s="205"/>
      <c r="G60" s="205"/>
      <c r="H60" s="205"/>
      <c r="I60" s="278"/>
      <c r="J60" s="278"/>
      <c r="K60" s="181"/>
      <c r="L60" s="181"/>
      <c r="N60" s="205"/>
    </row>
    <row r="61" spans="1:14" ht="15">
      <c r="A61" s="219" t="s">
        <v>1042</v>
      </c>
      <c r="B61" s="207" t="s">
        <v>658</v>
      </c>
      <c r="C61" s="205"/>
      <c r="D61" s="205"/>
      <c r="E61" s="205"/>
      <c r="F61" s="205"/>
      <c r="G61" s="205"/>
      <c r="H61" s="205"/>
      <c r="I61" s="278"/>
      <c r="J61" s="278"/>
      <c r="K61" s="181"/>
      <c r="L61" s="181"/>
      <c r="N61" s="205"/>
    </row>
    <row r="62" spans="1:14" ht="11.25" customHeight="1">
      <c r="A62" s="219" t="s">
        <v>660</v>
      </c>
      <c r="B62" s="207" t="s">
        <v>661</v>
      </c>
      <c r="C62" s="205"/>
      <c r="D62" s="205"/>
      <c r="E62" s="205"/>
      <c r="F62" s="205"/>
      <c r="G62" s="205"/>
      <c r="H62" s="205"/>
      <c r="I62" s="278"/>
      <c r="J62" s="278"/>
      <c r="K62" s="181"/>
      <c r="L62" s="181"/>
      <c r="N62" s="205"/>
    </row>
    <row r="63" spans="1:14" ht="12.75" customHeight="1">
      <c r="A63" s="219" t="s">
        <v>662</v>
      </c>
      <c r="B63" s="207" t="s">
        <v>663</v>
      </c>
      <c r="C63" s="205"/>
      <c r="D63" s="205"/>
      <c r="E63" s="205"/>
      <c r="F63" s="205"/>
      <c r="G63" s="205"/>
      <c r="H63" s="205"/>
      <c r="I63" s="278"/>
      <c r="J63" s="278"/>
      <c r="K63" s="181"/>
      <c r="L63" s="181"/>
      <c r="N63" s="205"/>
    </row>
    <row r="64" spans="1:14" ht="18" customHeight="1">
      <c r="A64" s="219" t="s">
        <v>1000</v>
      </c>
      <c r="B64" s="207" t="s">
        <v>664</v>
      </c>
      <c r="C64" s="205"/>
      <c r="D64" s="205"/>
      <c r="E64" s="205"/>
      <c r="F64" s="205"/>
      <c r="G64" s="205"/>
      <c r="H64" s="205"/>
      <c r="I64" s="278"/>
      <c r="J64" s="278"/>
      <c r="K64" s="181"/>
      <c r="L64" s="181"/>
      <c r="N64" s="205"/>
    </row>
    <row r="65" spans="1:14" ht="18" customHeight="1">
      <c r="A65" s="219" t="s">
        <v>1043</v>
      </c>
      <c r="B65" s="207" t="s">
        <v>665</v>
      </c>
      <c r="C65" s="205"/>
      <c r="D65" s="205"/>
      <c r="E65" s="205"/>
      <c r="F65" s="205"/>
      <c r="G65" s="205"/>
      <c r="H65" s="205"/>
      <c r="I65" s="278"/>
      <c r="J65" s="278"/>
      <c r="K65" s="181"/>
      <c r="L65" s="181"/>
      <c r="N65" s="205"/>
    </row>
    <row r="66" spans="1:14" ht="15">
      <c r="A66" s="219" t="s">
        <v>1002</v>
      </c>
      <c r="B66" s="207" t="s">
        <v>666</v>
      </c>
      <c r="C66" s="205"/>
      <c r="D66" s="205"/>
      <c r="E66" s="205"/>
      <c r="F66" s="205"/>
      <c r="G66" s="205"/>
      <c r="H66" s="205"/>
      <c r="I66" s="278"/>
      <c r="J66" s="278"/>
      <c r="K66" s="181"/>
      <c r="L66" s="181"/>
      <c r="N66" s="205"/>
    </row>
    <row r="67" spans="1:14" ht="18" customHeight="1">
      <c r="A67" s="219" t="s">
        <v>1044</v>
      </c>
      <c r="B67" s="207" t="s">
        <v>667</v>
      </c>
      <c r="C67" s="205"/>
      <c r="D67" s="205"/>
      <c r="E67" s="205"/>
      <c r="F67" s="205"/>
      <c r="G67" s="205"/>
      <c r="H67" s="205"/>
      <c r="I67" s="278"/>
      <c r="J67" s="278"/>
      <c r="K67" s="181"/>
      <c r="L67" s="181"/>
      <c r="N67" s="205"/>
    </row>
    <row r="68" spans="1:14" ht="18.75" customHeight="1">
      <c r="A68" s="219" t="s">
        <v>1045</v>
      </c>
      <c r="B68" s="207" t="s">
        <v>669</v>
      </c>
      <c r="C68" s="205"/>
      <c r="D68" s="205"/>
      <c r="E68" s="205"/>
      <c r="F68" s="205"/>
      <c r="G68" s="205"/>
      <c r="H68" s="205"/>
      <c r="I68" s="278"/>
      <c r="J68" s="278"/>
      <c r="K68" s="181"/>
      <c r="L68" s="181"/>
      <c r="N68" s="205"/>
    </row>
    <row r="69" spans="1:14" ht="15">
      <c r="A69" s="219" t="s">
        <v>670</v>
      </c>
      <c r="B69" s="207" t="s">
        <v>671</v>
      </c>
      <c r="C69" s="205"/>
      <c r="D69" s="205"/>
      <c r="E69" s="205"/>
      <c r="F69" s="205"/>
      <c r="G69" s="205"/>
      <c r="H69" s="205"/>
      <c r="I69" s="278"/>
      <c r="J69" s="278"/>
      <c r="K69" s="181"/>
      <c r="L69" s="181"/>
      <c r="N69" s="205"/>
    </row>
    <row r="70" spans="1:14" ht="15">
      <c r="A70" s="220" t="s">
        <v>672</v>
      </c>
      <c r="B70" s="207" t="s">
        <v>673</v>
      </c>
      <c r="C70" s="205"/>
      <c r="D70" s="205"/>
      <c r="E70" s="205"/>
      <c r="F70" s="205"/>
      <c r="G70" s="205"/>
      <c r="H70" s="205"/>
      <c r="I70" s="278"/>
      <c r="J70" s="278"/>
      <c r="K70" s="181"/>
      <c r="L70" s="181"/>
      <c r="N70" s="205"/>
    </row>
    <row r="71" spans="1:14" ht="15">
      <c r="A71" s="219" t="s">
        <v>1046</v>
      </c>
      <c r="B71" s="207" t="s">
        <v>674</v>
      </c>
      <c r="C71" s="205"/>
      <c r="D71" s="205"/>
      <c r="E71" s="205"/>
      <c r="F71" s="205"/>
      <c r="G71" s="205"/>
      <c r="H71" s="205"/>
      <c r="I71" s="278"/>
      <c r="J71" s="278"/>
      <c r="K71" s="181"/>
      <c r="L71" s="181"/>
      <c r="N71" s="205"/>
    </row>
    <row r="72" spans="1:14" ht="15">
      <c r="A72" s="220" t="s">
        <v>402</v>
      </c>
      <c r="B72" s="207" t="s">
        <v>675</v>
      </c>
      <c r="C72" s="205"/>
      <c r="D72" s="205"/>
      <c r="E72" s="205"/>
      <c r="F72" s="205"/>
      <c r="G72" s="205"/>
      <c r="H72" s="205"/>
      <c r="I72" s="278"/>
      <c r="J72" s="278"/>
      <c r="K72" s="181"/>
      <c r="L72" s="181"/>
      <c r="N72" s="205"/>
    </row>
    <row r="73" spans="1:14" ht="15">
      <c r="A73" s="220" t="s">
        <v>403</v>
      </c>
      <c r="B73" s="207" t="s">
        <v>675</v>
      </c>
      <c r="C73" s="205"/>
      <c r="D73" s="205"/>
      <c r="E73" s="205"/>
      <c r="F73" s="205"/>
      <c r="G73" s="205"/>
      <c r="H73" s="205"/>
      <c r="I73" s="278"/>
      <c r="J73" s="278"/>
      <c r="K73" s="181"/>
      <c r="L73" s="181"/>
      <c r="N73" s="205"/>
    </row>
    <row r="74" spans="1:14" ht="15">
      <c r="A74" s="218" t="s">
        <v>1006</v>
      </c>
      <c r="B74" s="211" t="s">
        <v>676</v>
      </c>
      <c r="C74" s="205"/>
      <c r="D74" s="205"/>
      <c r="E74" s="205"/>
      <c r="F74" s="205"/>
      <c r="G74" s="205"/>
      <c r="H74" s="205"/>
      <c r="I74" s="278"/>
      <c r="J74" s="278"/>
      <c r="K74" s="181"/>
      <c r="L74" s="181"/>
      <c r="N74" s="205"/>
    </row>
    <row r="75" spans="1:14" ht="9.75" customHeight="1">
      <c r="A75" s="221" t="s">
        <v>348</v>
      </c>
      <c r="B75" s="211"/>
      <c r="C75" s="205"/>
      <c r="D75" s="205"/>
      <c r="E75" s="205"/>
      <c r="F75" s="205"/>
      <c r="G75" s="205"/>
      <c r="H75" s="205"/>
      <c r="I75" s="278"/>
      <c r="J75" s="278"/>
      <c r="K75" s="181"/>
      <c r="L75" s="181"/>
      <c r="N75" s="205"/>
    </row>
    <row r="76" spans="1:14" ht="15">
      <c r="A76" s="222" t="s">
        <v>677</v>
      </c>
      <c r="B76" s="207" t="s">
        <v>678</v>
      </c>
      <c r="C76" s="205"/>
      <c r="D76" s="205"/>
      <c r="E76" s="205"/>
      <c r="F76" s="205"/>
      <c r="G76" s="205"/>
      <c r="H76" s="205"/>
      <c r="I76" s="278"/>
      <c r="J76" s="278"/>
      <c r="K76" s="181"/>
      <c r="L76" s="181"/>
      <c r="N76" s="205"/>
    </row>
    <row r="77" spans="1:14" ht="15">
      <c r="A77" s="222" t="s">
        <v>1047</v>
      </c>
      <c r="B77" s="207" t="s">
        <v>679</v>
      </c>
      <c r="C77" s="205"/>
      <c r="D77" s="205"/>
      <c r="E77" s="205"/>
      <c r="F77" s="205"/>
      <c r="G77" s="205"/>
      <c r="H77" s="205"/>
      <c r="I77" s="278"/>
      <c r="J77" s="278"/>
      <c r="K77" s="181"/>
      <c r="L77" s="181"/>
      <c r="N77" s="205"/>
    </row>
    <row r="78" spans="1:14" ht="15">
      <c r="A78" s="222" t="s">
        <v>681</v>
      </c>
      <c r="B78" s="207" t="s">
        <v>682</v>
      </c>
      <c r="C78" s="205"/>
      <c r="D78" s="205"/>
      <c r="E78" s="205"/>
      <c r="F78" s="205"/>
      <c r="G78" s="205"/>
      <c r="H78" s="205"/>
      <c r="I78" s="278"/>
      <c r="J78" s="278"/>
      <c r="K78" s="181"/>
      <c r="L78" s="181"/>
      <c r="N78" s="205"/>
    </row>
    <row r="79" spans="1:14" ht="15">
      <c r="A79" s="222" t="s">
        <v>683</v>
      </c>
      <c r="B79" s="207" t="s">
        <v>684</v>
      </c>
      <c r="C79" s="205"/>
      <c r="D79" s="205"/>
      <c r="E79" s="205"/>
      <c r="F79" s="205"/>
      <c r="G79" s="205"/>
      <c r="H79" s="205"/>
      <c r="I79" s="278"/>
      <c r="J79" s="278"/>
      <c r="K79" s="181"/>
      <c r="L79" s="181"/>
      <c r="N79" s="205"/>
    </row>
    <row r="80" spans="1:14" ht="15">
      <c r="A80" s="212" t="s">
        <v>685</v>
      </c>
      <c r="B80" s="207" t="s">
        <v>686</v>
      </c>
      <c r="C80" s="205"/>
      <c r="D80" s="205"/>
      <c r="E80" s="205"/>
      <c r="F80" s="205"/>
      <c r="G80" s="205"/>
      <c r="H80" s="205"/>
      <c r="I80" s="278"/>
      <c r="J80" s="278"/>
      <c r="K80" s="181"/>
      <c r="L80" s="181"/>
      <c r="N80" s="205"/>
    </row>
    <row r="81" spans="1:14" ht="15">
      <c r="A81" s="212" t="s">
        <v>687</v>
      </c>
      <c r="B81" s="207" t="s">
        <v>688</v>
      </c>
      <c r="C81" s="205"/>
      <c r="D81" s="205"/>
      <c r="E81" s="205"/>
      <c r="F81" s="205"/>
      <c r="G81" s="205"/>
      <c r="H81" s="205"/>
      <c r="I81" s="278"/>
      <c r="J81" s="278"/>
      <c r="K81" s="181"/>
      <c r="L81" s="181"/>
      <c r="N81" s="205"/>
    </row>
    <row r="82" spans="1:14" ht="15">
      <c r="A82" s="212" t="s">
        <v>689</v>
      </c>
      <c r="B82" s="207" t="s">
        <v>690</v>
      </c>
      <c r="C82" s="205"/>
      <c r="D82" s="205"/>
      <c r="E82" s="205"/>
      <c r="F82" s="205"/>
      <c r="G82" s="205"/>
      <c r="H82" s="205"/>
      <c r="I82" s="278"/>
      <c r="J82" s="278"/>
      <c r="K82" s="181"/>
      <c r="L82" s="181"/>
      <c r="N82" s="205"/>
    </row>
    <row r="83" spans="1:14" ht="15">
      <c r="A83" s="223" t="s">
        <v>1008</v>
      </c>
      <c r="B83" s="211" t="s">
        <v>691</v>
      </c>
      <c r="C83" s="205"/>
      <c r="D83" s="205"/>
      <c r="E83" s="205"/>
      <c r="F83" s="205"/>
      <c r="G83" s="205"/>
      <c r="H83" s="205"/>
      <c r="I83" s="278"/>
      <c r="J83" s="278"/>
      <c r="K83" s="181"/>
      <c r="L83" s="181"/>
      <c r="N83" s="205"/>
    </row>
    <row r="84" spans="1:14" ht="15">
      <c r="A84" s="216" t="s">
        <v>692</v>
      </c>
      <c r="B84" s="207" t="s">
        <v>693</v>
      </c>
      <c r="C84" s="205"/>
      <c r="D84" s="205"/>
      <c r="E84" s="205"/>
      <c r="F84" s="205"/>
      <c r="G84" s="205"/>
      <c r="H84" s="205"/>
      <c r="I84" s="278"/>
      <c r="J84" s="278"/>
      <c r="K84" s="181"/>
      <c r="L84" s="181"/>
      <c r="N84" s="205"/>
    </row>
    <row r="85" spans="1:14" ht="15">
      <c r="A85" s="216" t="s">
        <v>694</v>
      </c>
      <c r="B85" s="207" t="s">
        <v>695</v>
      </c>
      <c r="C85" s="205"/>
      <c r="D85" s="205"/>
      <c r="E85" s="205"/>
      <c r="F85" s="205"/>
      <c r="G85" s="205"/>
      <c r="H85" s="205"/>
      <c r="I85" s="278"/>
      <c r="J85" s="278"/>
      <c r="K85" s="181"/>
      <c r="L85" s="181"/>
      <c r="N85" s="205"/>
    </row>
    <row r="86" spans="1:14" ht="15">
      <c r="A86" s="216" t="s">
        <v>696</v>
      </c>
      <c r="B86" s="207" t="s">
        <v>697</v>
      </c>
      <c r="C86" s="205"/>
      <c r="D86" s="205"/>
      <c r="E86" s="205"/>
      <c r="F86" s="205"/>
      <c r="G86" s="205"/>
      <c r="H86" s="205"/>
      <c r="I86" s="278"/>
      <c r="J86" s="278"/>
      <c r="K86" s="181"/>
      <c r="L86" s="181"/>
      <c r="N86" s="205"/>
    </row>
    <row r="87" spans="1:14" ht="15">
      <c r="A87" s="216" t="s">
        <v>698</v>
      </c>
      <c r="B87" s="207" t="s">
        <v>699</v>
      </c>
      <c r="C87" s="205"/>
      <c r="D87" s="205"/>
      <c r="E87" s="205"/>
      <c r="F87" s="205"/>
      <c r="G87" s="205"/>
      <c r="H87" s="205"/>
      <c r="I87" s="278"/>
      <c r="J87" s="278"/>
      <c r="K87" s="181"/>
      <c r="L87" s="181"/>
      <c r="N87" s="205"/>
    </row>
    <row r="88" spans="1:14" ht="15">
      <c r="A88" s="218" t="s">
        <v>1009</v>
      </c>
      <c r="B88" s="211" t="s">
        <v>700</v>
      </c>
      <c r="C88" s="205"/>
      <c r="D88" s="205"/>
      <c r="E88" s="205"/>
      <c r="F88" s="205"/>
      <c r="G88" s="205"/>
      <c r="H88" s="205"/>
      <c r="I88" s="278"/>
      <c r="J88" s="278"/>
      <c r="K88" s="181"/>
      <c r="L88" s="181"/>
      <c r="N88" s="205"/>
    </row>
    <row r="89" spans="1:14" ht="22.5" customHeight="1">
      <c r="A89" s="216" t="s">
        <v>701</v>
      </c>
      <c r="B89" s="207" t="s">
        <v>702</v>
      </c>
      <c r="C89" s="205"/>
      <c r="D89" s="205"/>
      <c r="E89" s="205"/>
      <c r="F89" s="205"/>
      <c r="G89" s="205"/>
      <c r="H89" s="205"/>
      <c r="I89" s="278"/>
      <c r="J89" s="278"/>
      <c r="K89" s="181"/>
      <c r="L89" s="181"/>
      <c r="N89" s="205"/>
    </row>
    <row r="90" spans="1:14" ht="18.75" customHeight="1">
      <c r="A90" s="216" t="s">
        <v>189</v>
      </c>
      <c r="B90" s="207" t="s">
        <v>703</v>
      </c>
      <c r="C90" s="205"/>
      <c r="D90" s="205"/>
      <c r="E90" s="205"/>
      <c r="F90" s="205"/>
      <c r="G90" s="205"/>
      <c r="H90" s="205"/>
      <c r="I90" s="278"/>
      <c r="J90" s="278"/>
      <c r="K90" s="181"/>
      <c r="L90" s="181"/>
      <c r="N90" s="205"/>
    </row>
    <row r="91" spans="1:14" ht="22.5" customHeight="1">
      <c r="A91" s="216" t="s">
        <v>190</v>
      </c>
      <c r="B91" s="207" t="s">
        <v>704</v>
      </c>
      <c r="C91" s="205"/>
      <c r="D91" s="205"/>
      <c r="E91" s="205"/>
      <c r="F91" s="205"/>
      <c r="G91" s="205"/>
      <c r="H91" s="205"/>
      <c r="I91" s="278"/>
      <c r="J91" s="278"/>
      <c r="K91" s="181"/>
      <c r="L91" s="181"/>
      <c r="N91" s="205"/>
    </row>
    <row r="92" spans="1:14" ht="15">
      <c r="A92" s="216" t="s">
        <v>191</v>
      </c>
      <c r="B92" s="207" t="s">
        <v>705</v>
      </c>
      <c r="C92" s="205"/>
      <c r="D92" s="205"/>
      <c r="E92" s="205"/>
      <c r="F92" s="205"/>
      <c r="G92" s="205"/>
      <c r="H92" s="205"/>
      <c r="I92" s="278"/>
      <c r="J92" s="278"/>
      <c r="K92" s="181"/>
      <c r="L92" s="181"/>
      <c r="N92" s="205"/>
    </row>
    <row r="93" spans="1:14" ht="25.5">
      <c r="A93" s="216" t="s">
        <v>192</v>
      </c>
      <c r="B93" s="207" t="s">
        <v>706</v>
      </c>
      <c r="C93" s="205"/>
      <c r="D93" s="205"/>
      <c r="E93" s="205"/>
      <c r="F93" s="205"/>
      <c r="G93" s="205"/>
      <c r="H93" s="205"/>
      <c r="I93" s="278"/>
      <c r="J93" s="278"/>
      <c r="K93" s="181"/>
      <c r="L93" s="181"/>
      <c r="N93" s="205"/>
    </row>
    <row r="94" spans="1:14" ht="25.5">
      <c r="A94" s="216" t="s">
        <v>193</v>
      </c>
      <c r="B94" s="207" t="s">
        <v>707</v>
      </c>
      <c r="C94" s="205"/>
      <c r="D94" s="205"/>
      <c r="E94" s="205"/>
      <c r="F94" s="205"/>
      <c r="G94" s="205"/>
      <c r="H94" s="205"/>
      <c r="I94" s="278"/>
      <c r="J94" s="278"/>
      <c r="K94" s="181"/>
      <c r="L94" s="181"/>
      <c r="N94" s="205"/>
    </row>
    <row r="95" spans="1:14" ht="15">
      <c r="A95" s="216" t="s">
        <v>708</v>
      </c>
      <c r="B95" s="207" t="s">
        <v>709</v>
      </c>
      <c r="C95" s="205"/>
      <c r="D95" s="205"/>
      <c r="E95" s="205"/>
      <c r="F95" s="205"/>
      <c r="G95" s="205"/>
      <c r="H95" s="205"/>
      <c r="I95" s="278"/>
      <c r="J95" s="278"/>
      <c r="K95" s="181"/>
      <c r="L95" s="181"/>
      <c r="N95" s="205"/>
    </row>
    <row r="96" spans="1:14" ht="15">
      <c r="A96" s="216" t="s">
        <v>194</v>
      </c>
      <c r="B96" s="207" t="s">
        <v>710</v>
      </c>
      <c r="C96" s="205"/>
      <c r="D96" s="205"/>
      <c r="E96" s="205"/>
      <c r="F96" s="205"/>
      <c r="G96" s="205"/>
      <c r="H96" s="205"/>
      <c r="I96" s="278"/>
      <c r="J96" s="278"/>
      <c r="K96" s="181"/>
      <c r="L96" s="181"/>
      <c r="N96" s="205"/>
    </row>
    <row r="97" spans="1:14" ht="15">
      <c r="A97" s="218" t="s">
        <v>1010</v>
      </c>
      <c r="B97" s="211" t="s">
        <v>711</v>
      </c>
      <c r="C97" s="205"/>
      <c r="D97" s="205"/>
      <c r="E97" s="205"/>
      <c r="F97" s="205"/>
      <c r="G97" s="205"/>
      <c r="H97" s="205"/>
      <c r="I97" s="278"/>
      <c r="J97" s="278"/>
      <c r="K97" s="181"/>
      <c r="L97" s="181"/>
      <c r="N97" s="205"/>
    </row>
    <row r="98" spans="1:14" ht="15">
      <c r="A98" s="221" t="s">
        <v>347</v>
      </c>
      <c r="B98" s="211"/>
      <c r="C98" s="205"/>
      <c r="D98" s="205"/>
      <c r="E98" s="205"/>
      <c r="F98" s="205"/>
      <c r="G98" s="205"/>
      <c r="H98" s="205"/>
      <c r="I98" s="278"/>
      <c r="J98" s="278"/>
      <c r="K98" s="181"/>
      <c r="L98" s="181"/>
      <c r="N98" s="205"/>
    </row>
    <row r="99" spans="1:14" ht="15">
      <c r="A99" s="224" t="s">
        <v>202</v>
      </c>
      <c r="B99" s="225" t="s">
        <v>712</v>
      </c>
      <c r="C99" s="205">
        <f>SUM(C25+C26+C51+C60+C74+C83+C88+C97)</f>
        <v>54411040</v>
      </c>
      <c r="D99" s="205"/>
      <c r="E99" s="205">
        <f>SUM(E25+E26+E51+E60+E74+E83+E88+E97)</f>
        <v>38015947</v>
      </c>
      <c r="F99" s="205">
        <f>SUM(F25+F26+F51+F60+F74+F83+F88+F97)</f>
        <v>92426987</v>
      </c>
      <c r="G99" s="205">
        <f>SUM(G25+G26+G51+G60+G74+G83+G88+G97)</f>
        <v>93584163</v>
      </c>
      <c r="H99" s="205">
        <f>SUM(I99:J99)</f>
        <v>95627744</v>
      </c>
      <c r="I99" s="278">
        <f>SUM(I25+I26+I51+I60+I74+I83+I88+I97)</f>
        <v>38040054</v>
      </c>
      <c r="J99" s="278">
        <f>SUM(J25+J26+J51+J60+J74+J83+J88+J97)</f>
        <v>57587690</v>
      </c>
      <c r="K99" s="181">
        <f>SUM(K25+K26+K51+K60+K74+K83+K88+K97)</f>
        <v>38039733</v>
      </c>
      <c r="L99" s="181">
        <f>SUM(L25+L26+L51+L60+L74+L83+L88+L97)</f>
        <v>55544430</v>
      </c>
      <c r="M99" s="152">
        <f>SUM(K99:L99)</f>
        <v>93584163</v>
      </c>
      <c r="N99" s="205">
        <f>SUM(N25+N26+N51+N60+N74+N83+N88+N97)</f>
        <v>89954849</v>
      </c>
    </row>
    <row r="100" spans="1:26" ht="15">
      <c r="A100" s="216" t="s">
        <v>195</v>
      </c>
      <c r="B100" s="209" t="s">
        <v>713</v>
      </c>
      <c r="C100" s="227"/>
      <c r="D100" s="227"/>
      <c r="E100" s="227"/>
      <c r="F100" s="227"/>
      <c r="G100" s="227"/>
      <c r="H100" s="227"/>
      <c r="I100" s="279"/>
      <c r="J100" s="279"/>
      <c r="K100" s="182"/>
      <c r="L100" s="182"/>
      <c r="M100" s="33"/>
      <c r="N100" s="227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4"/>
    </row>
    <row r="101" spans="1:26" ht="15">
      <c r="A101" s="216" t="s">
        <v>716</v>
      </c>
      <c r="B101" s="209" t="s">
        <v>717</v>
      </c>
      <c r="C101" s="227"/>
      <c r="D101" s="227"/>
      <c r="E101" s="227"/>
      <c r="F101" s="227"/>
      <c r="G101" s="227"/>
      <c r="H101" s="227"/>
      <c r="I101" s="279"/>
      <c r="J101" s="279"/>
      <c r="K101" s="182"/>
      <c r="L101" s="182"/>
      <c r="M101" s="33"/>
      <c r="N101" s="227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4"/>
    </row>
    <row r="102" spans="1:26" ht="15">
      <c r="A102" s="216" t="s">
        <v>196</v>
      </c>
      <c r="B102" s="209" t="s">
        <v>718</v>
      </c>
      <c r="C102" s="227"/>
      <c r="D102" s="227"/>
      <c r="E102" s="227"/>
      <c r="F102" s="227"/>
      <c r="G102" s="227"/>
      <c r="H102" s="227"/>
      <c r="I102" s="279"/>
      <c r="J102" s="279"/>
      <c r="K102" s="182"/>
      <c r="L102" s="182"/>
      <c r="M102" s="33"/>
      <c r="N102" s="227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4"/>
    </row>
    <row r="103" spans="1:26" ht="15">
      <c r="A103" s="218" t="s">
        <v>1017</v>
      </c>
      <c r="B103" s="213" t="s">
        <v>720</v>
      </c>
      <c r="C103" s="230"/>
      <c r="D103" s="230"/>
      <c r="E103" s="230"/>
      <c r="F103" s="230"/>
      <c r="G103" s="230"/>
      <c r="H103" s="230"/>
      <c r="I103" s="280"/>
      <c r="J103" s="280"/>
      <c r="K103" s="183"/>
      <c r="L103" s="183"/>
      <c r="M103" s="35"/>
      <c r="N103" s="230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4"/>
      <c r="Z103" s="34"/>
    </row>
    <row r="104" spans="1:26" ht="15">
      <c r="A104" s="231" t="s">
        <v>197</v>
      </c>
      <c r="B104" s="209" t="s">
        <v>721</v>
      </c>
      <c r="C104" s="233"/>
      <c r="D104" s="233"/>
      <c r="E104" s="233"/>
      <c r="F104" s="233"/>
      <c r="G104" s="233"/>
      <c r="H104" s="233"/>
      <c r="I104" s="281"/>
      <c r="J104" s="281"/>
      <c r="K104" s="184"/>
      <c r="L104" s="184"/>
      <c r="M104" s="36"/>
      <c r="N104" s="23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4"/>
      <c r="Z104" s="34"/>
    </row>
    <row r="105" spans="1:26" ht="15">
      <c r="A105" s="231" t="s">
        <v>1023</v>
      </c>
      <c r="B105" s="209" t="s">
        <v>724</v>
      </c>
      <c r="C105" s="233"/>
      <c r="D105" s="233"/>
      <c r="E105" s="233"/>
      <c r="F105" s="233"/>
      <c r="G105" s="233"/>
      <c r="H105" s="233"/>
      <c r="I105" s="281"/>
      <c r="J105" s="281"/>
      <c r="K105" s="184"/>
      <c r="L105" s="184"/>
      <c r="M105" s="36"/>
      <c r="N105" s="23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4"/>
      <c r="Z105" s="34"/>
    </row>
    <row r="106" spans="1:26" ht="15">
      <c r="A106" s="216" t="s">
        <v>725</v>
      </c>
      <c r="B106" s="209" t="s">
        <v>726</v>
      </c>
      <c r="C106" s="227"/>
      <c r="D106" s="227"/>
      <c r="E106" s="227"/>
      <c r="F106" s="227"/>
      <c r="G106" s="227"/>
      <c r="H106" s="227"/>
      <c r="I106" s="279"/>
      <c r="J106" s="279"/>
      <c r="K106" s="182"/>
      <c r="L106" s="182"/>
      <c r="M106" s="33"/>
      <c r="N106" s="227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4"/>
    </row>
    <row r="107" spans="1:26" ht="15">
      <c r="A107" s="216" t="s">
        <v>198</v>
      </c>
      <c r="B107" s="209" t="s">
        <v>727</v>
      </c>
      <c r="C107" s="227"/>
      <c r="D107" s="227"/>
      <c r="E107" s="227"/>
      <c r="F107" s="227"/>
      <c r="G107" s="227"/>
      <c r="H107" s="227"/>
      <c r="I107" s="279"/>
      <c r="J107" s="279"/>
      <c r="K107" s="182"/>
      <c r="L107" s="182"/>
      <c r="M107" s="33"/>
      <c r="N107" s="227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4"/>
    </row>
    <row r="108" spans="1:26" ht="15">
      <c r="A108" s="235" t="s">
        <v>1020</v>
      </c>
      <c r="B108" s="213" t="s">
        <v>728</v>
      </c>
      <c r="C108" s="237"/>
      <c r="D108" s="237"/>
      <c r="E108" s="237"/>
      <c r="F108" s="237"/>
      <c r="G108" s="237"/>
      <c r="H108" s="237"/>
      <c r="I108" s="282"/>
      <c r="J108" s="282"/>
      <c r="K108" s="185"/>
      <c r="L108" s="185"/>
      <c r="M108" s="37"/>
      <c r="N108" s="2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4"/>
      <c r="Z108" s="34"/>
    </row>
    <row r="109" spans="1:26" ht="15">
      <c r="A109" s="231" t="s">
        <v>729</v>
      </c>
      <c r="B109" s="209" t="s">
        <v>730</v>
      </c>
      <c r="C109" s="233"/>
      <c r="D109" s="233"/>
      <c r="E109" s="233"/>
      <c r="F109" s="233"/>
      <c r="G109" s="233"/>
      <c r="H109" s="233"/>
      <c r="I109" s="281"/>
      <c r="J109" s="281"/>
      <c r="K109" s="184"/>
      <c r="L109" s="184"/>
      <c r="M109" s="36"/>
      <c r="N109" s="23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4"/>
      <c r="Z109" s="34"/>
    </row>
    <row r="110" spans="1:26" ht="15">
      <c r="A110" s="231" t="s">
        <v>731</v>
      </c>
      <c r="B110" s="209" t="s">
        <v>732</v>
      </c>
      <c r="C110" s="233"/>
      <c r="D110" s="233"/>
      <c r="E110" s="233"/>
      <c r="F110" s="233"/>
      <c r="G110" s="233"/>
      <c r="H110" s="233"/>
      <c r="I110" s="281"/>
      <c r="J110" s="281"/>
      <c r="K110" s="184"/>
      <c r="L110" s="184"/>
      <c r="M110" s="36"/>
      <c r="N110" s="23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4"/>
      <c r="Z110" s="34"/>
    </row>
    <row r="111" spans="1:26" ht="15">
      <c r="A111" s="235" t="s">
        <v>733</v>
      </c>
      <c r="B111" s="213" t="s">
        <v>734</v>
      </c>
      <c r="C111" s="233"/>
      <c r="D111" s="233"/>
      <c r="E111" s="233"/>
      <c r="F111" s="233"/>
      <c r="G111" s="233"/>
      <c r="H111" s="233"/>
      <c r="I111" s="281"/>
      <c r="J111" s="281"/>
      <c r="K111" s="184"/>
      <c r="L111" s="184"/>
      <c r="M111" s="36"/>
      <c r="N111" s="23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4"/>
      <c r="Z111" s="34"/>
    </row>
    <row r="112" spans="1:26" ht="15">
      <c r="A112" s="231" t="s">
        <v>735</v>
      </c>
      <c r="B112" s="209" t="s">
        <v>736</v>
      </c>
      <c r="C112" s="233"/>
      <c r="D112" s="233"/>
      <c r="E112" s="233"/>
      <c r="F112" s="233"/>
      <c r="G112" s="233"/>
      <c r="H112" s="233"/>
      <c r="I112" s="281"/>
      <c r="J112" s="281"/>
      <c r="K112" s="184"/>
      <c r="L112" s="184"/>
      <c r="M112" s="36"/>
      <c r="N112" s="23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4"/>
      <c r="Z112" s="34"/>
    </row>
    <row r="113" spans="1:26" ht="15">
      <c r="A113" s="231" t="s">
        <v>737</v>
      </c>
      <c r="B113" s="209" t="s">
        <v>738</v>
      </c>
      <c r="C113" s="233"/>
      <c r="D113" s="233"/>
      <c r="E113" s="233"/>
      <c r="F113" s="233"/>
      <c r="G113" s="233"/>
      <c r="H113" s="233"/>
      <c r="I113" s="281"/>
      <c r="J113" s="281"/>
      <c r="K113" s="184"/>
      <c r="L113" s="184"/>
      <c r="M113" s="36"/>
      <c r="N113" s="23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4"/>
      <c r="Z113" s="34"/>
    </row>
    <row r="114" spans="1:26" ht="15">
      <c r="A114" s="231" t="s">
        <v>739</v>
      </c>
      <c r="B114" s="209" t="s">
        <v>740</v>
      </c>
      <c r="C114" s="233"/>
      <c r="D114" s="233"/>
      <c r="E114" s="233"/>
      <c r="F114" s="233"/>
      <c r="G114" s="233"/>
      <c r="H114" s="233"/>
      <c r="I114" s="281"/>
      <c r="J114" s="281"/>
      <c r="K114" s="184"/>
      <c r="L114" s="184"/>
      <c r="M114" s="36"/>
      <c r="N114" s="23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4"/>
      <c r="Z114" s="34"/>
    </row>
    <row r="115" spans="1:26" ht="15">
      <c r="A115" s="235" t="s">
        <v>1021</v>
      </c>
      <c r="B115" s="213" t="s">
        <v>741</v>
      </c>
      <c r="C115" s="237"/>
      <c r="D115" s="237"/>
      <c r="E115" s="237"/>
      <c r="F115" s="237"/>
      <c r="G115" s="237"/>
      <c r="H115" s="237"/>
      <c r="I115" s="282"/>
      <c r="J115" s="282"/>
      <c r="K115" s="185"/>
      <c r="L115" s="185"/>
      <c r="M115" s="37"/>
      <c r="N115" s="2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4"/>
      <c r="Z115" s="34"/>
    </row>
    <row r="116" spans="1:26" ht="15">
      <c r="A116" s="216" t="s">
        <v>744</v>
      </c>
      <c r="B116" s="209" t="s">
        <v>745</v>
      </c>
      <c r="C116" s="227"/>
      <c r="D116" s="227"/>
      <c r="E116" s="227"/>
      <c r="F116" s="227"/>
      <c r="G116" s="227"/>
      <c r="H116" s="227"/>
      <c r="I116" s="279"/>
      <c r="J116" s="279"/>
      <c r="K116" s="182"/>
      <c r="L116" s="182"/>
      <c r="M116" s="33"/>
      <c r="N116" s="227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4"/>
    </row>
    <row r="117" spans="1:26" ht="15">
      <c r="A117" s="231" t="s">
        <v>199</v>
      </c>
      <c r="B117" s="209" t="s">
        <v>746</v>
      </c>
      <c r="C117" s="233"/>
      <c r="D117" s="233"/>
      <c r="E117" s="233"/>
      <c r="F117" s="233"/>
      <c r="G117" s="233"/>
      <c r="H117" s="233"/>
      <c r="I117" s="281"/>
      <c r="J117" s="281"/>
      <c r="K117" s="184"/>
      <c r="L117" s="184"/>
      <c r="M117" s="36"/>
      <c r="N117" s="23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4"/>
      <c r="Z117" s="34"/>
    </row>
    <row r="118" spans="1:26" ht="15">
      <c r="A118" s="231" t="s">
        <v>1026</v>
      </c>
      <c r="B118" s="209" t="s">
        <v>747</v>
      </c>
      <c r="C118" s="233"/>
      <c r="D118" s="233"/>
      <c r="E118" s="233"/>
      <c r="F118" s="233"/>
      <c r="G118" s="233"/>
      <c r="H118" s="233"/>
      <c r="I118" s="281"/>
      <c r="J118" s="281"/>
      <c r="K118" s="184"/>
      <c r="L118" s="184"/>
      <c r="M118" s="36"/>
      <c r="N118" s="23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4"/>
      <c r="Z118" s="34"/>
    </row>
    <row r="119" spans="1:26" ht="15">
      <c r="A119" s="235" t="s">
        <v>1027</v>
      </c>
      <c r="B119" s="213" t="s">
        <v>751</v>
      </c>
      <c r="C119" s="237"/>
      <c r="D119" s="237"/>
      <c r="E119" s="237"/>
      <c r="F119" s="237"/>
      <c r="G119" s="237"/>
      <c r="H119" s="237"/>
      <c r="I119" s="282"/>
      <c r="J119" s="282"/>
      <c r="K119" s="185"/>
      <c r="L119" s="185"/>
      <c r="M119" s="37"/>
      <c r="N119" s="2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4"/>
      <c r="Z119" s="34"/>
    </row>
    <row r="120" spans="1:26" ht="15">
      <c r="A120" s="216" t="s">
        <v>752</v>
      </c>
      <c r="B120" s="209" t="s">
        <v>753</v>
      </c>
      <c r="C120" s="227"/>
      <c r="D120" s="227"/>
      <c r="E120" s="227"/>
      <c r="F120" s="227"/>
      <c r="G120" s="227"/>
      <c r="H120" s="227"/>
      <c r="I120" s="279"/>
      <c r="J120" s="279"/>
      <c r="K120" s="182"/>
      <c r="L120" s="182"/>
      <c r="M120" s="33"/>
      <c r="N120" s="227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4"/>
    </row>
    <row r="121" spans="1:26" ht="15">
      <c r="A121" s="238" t="s">
        <v>203</v>
      </c>
      <c r="B121" s="239" t="s">
        <v>754</v>
      </c>
      <c r="C121" s="237"/>
      <c r="D121" s="237"/>
      <c r="E121" s="237"/>
      <c r="F121" s="237"/>
      <c r="G121" s="237"/>
      <c r="H121" s="237"/>
      <c r="I121" s="282"/>
      <c r="J121" s="282"/>
      <c r="K121" s="185"/>
      <c r="L121" s="185"/>
      <c r="M121" s="37"/>
      <c r="N121" s="2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4"/>
      <c r="Z121" s="34"/>
    </row>
    <row r="122" spans="1:26" ht="15">
      <c r="A122" s="240" t="s">
        <v>240</v>
      </c>
      <c r="B122" s="241"/>
      <c r="C122" s="214">
        <f>SUM(C99+C121)</f>
        <v>54411040</v>
      </c>
      <c r="D122" s="214"/>
      <c r="E122" s="214">
        <f>SUM(E99+E121)</f>
        <v>38015947</v>
      </c>
      <c r="F122" s="214">
        <f>SUM(C122:E122)</f>
        <v>92426987</v>
      </c>
      <c r="G122" s="214">
        <f>SUM(G99+G121)</f>
        <v>93584163</v>
      </c>
      <c r="H122" s="214">
        <f>SUM(I122:J122)</f>
        <v>95627744</v>
      </c>
      <c r="I122" s="283">
        <f>SUM(I99+I121)</f>
        <v>38040054</v>
      </c>
      <c r="J122" s="283">
        <f>SUM(J99+J121)</f>
        <v>57587690</v>
      </c>
      <c r="K122" s="186">
        <v>38039733</v>
      </c>
      <c r="L122" s="186">
        <v>55544430</v>
      </c>
      <c r="M122" s="154">
        <f>SUM(K122:L122)</f>
        <v>93584163</v>
      </c>
      <c r="N122" s="214">
        <f>SUM(N99+N121)</f>
        <v>89954849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2:26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2:26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2:26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2:26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2:26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2:26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2:26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2:26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2:26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2:26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2:26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2:26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2:26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2:26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2:26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2:26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2:26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2:26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2:26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2:26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2:26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2:26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2:26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2:26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2:26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2:26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2:26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2:26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2:26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2:26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2:26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2:26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2:26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2:26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2:26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2:26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2:26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2:26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2:26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2:26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2:26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2:26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2:26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2:26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2:26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2:26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2:26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2:26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2:26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</sheetData>
  <sheetProtection/>
  <mergeCells count="3">
    <mergeCell ref="A2:N2"/>
    <mergeCell ref="A3:N3"/>
    <mergeCell ref="A4:N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44.8515625" style="0" customWidth="1"/>
    <col min="3" max="3" width="12.00390625" style="0" customWidth="1"/>
    <col min="4" max="4" width="9.57421875" style="0" customWidth="1"/>
    <col min="5" max="5" width="11.421875" style="0" customWidth="1"/>
  </cols>
  <sheetData>
    <row r="1" spans="2:5" ht="18.75">
      <c r="B1" s="453" t="s">
        <v>877</v>
      </c>
      <c r="C1" s="453"/>
      <c r="D1" s="453"/>
      <c r="E1" s="453"/>
    </row>
    <row r="2" spans="1:4" ht="15">
      <c r="A2" s="446" t="s">
        <v>861</v>
      </c>
      <c r="B2" s="444"/>
      <c r="C2" s="444"/>
      <c r="D2" s="444"/>
    </row>
    <row r="3" spans="1:5" ht="15.75" thickBot="1">
      <c r="A3" s="467" t="s">
        <v>159</v>
      </c>
      <c r="B3" s="468"/>
      <c r="C3" s="468"/>
      <c r="D3" s="468"/>
      <c r="E3" s="468"/>
    </row>
    <row r="4" spans="1:5" ht="45.75" thickBot="1">
      <c r="A4" s="378"/>
      <c r="B4" s="378" t="s">
        <v>406</v>
      </c>
      <c r="C4" s="378" t="s">
        <v>1094</v>
      </c>
      <c r="D4" s="378" t="s">
        <v>1095</v>
      </c>
      <c r="E4" s="378" t="s">
        <v>1096</v>
      </c>
    </row>
    <row r="5" spans="1:5" ht="15.75" thickBot="1">
      <c r="A5" s="377">
        <v>1</v>
      </c>
      <c r="B5" s="377">
        <v>2</v>
      </c>
      <c r="C5" s="377">
        <v>3</v>
      </c>
      <c r="D5" s="377">
        <v>4</v>
      </c>
      <c r="E5" s="377">
        <v>5</v>
      </c>
    </row>
    <row r="6" spans="1:5" ht="15">
      <c r="A6" s="351" t="s">
        <v>1103</v>
      </c>
      <c r="B6" s="352" t="s">
        <v>1104</v>
      </c>
      <c r="C6" s="353">
        <v>534878</v>
      </c>
      <c r="D6" s="353">
        <v>0</v>
      </c>
      <c r="E6" s="353">
        <v>417856</v>
      </c>
    </row>
    <row r="7" spans="1:5" ht="15">
      <c r="A7" s="354" t="s">
        <v>1107</v>
      </c>
      <c r="B7" s="355" t="s">
        <v>1108</v>
      </c>
      <c r="C7" s="356">
        <v>534878</v>
      </c>
      <c r="D7" s="356">
        <v>0</v>
      </c>
      <c r="E7" s="356">
        <v>417856</v>
      </c>
    </row>
    <row r="8" spans="1:5" ht="24">
      <c r="A8" s="354" t="s">
        <v>1117</v>
      </c>
      <c r="B8" s="355" t="s">
        <v>1118</v>
      </c>
      <c r="C8" s="356">
        <v>534878</v>
      </c>
      <c r="D8" s="356">
        <v>0</v>
      </c>
      <c r="E8" s="356">
        <v>417856</v>
      </c>
    </row>
    <row r="9" spans="1:5" ht="15">
      <c r="A9" s="357" t="s">
        <v>1131</v>
      </c>
      <c r="B9" s="358" t="s">
        <v>1132</v>
      </c>
      <c r="C9" s="359">
        <v>44075</v>
      </c>
      <c r="D9" s="359">
        <v>0</v>
      </c>
      <c r="E9" s="359">
        <v>6545</v>
      </c>
    </row>
    <row r="10" spans="1:5" ht="24">
      <c r="A10" s="354" t="s">
        <v>1133</v>
      </c>
      <c r="B10" s="355" t="s">
        <v>1134</v>
      </c>
      <c r="C10" s="356">
        <v>44075</v>
      </c>
      <c r="D10" s="356">
        <v>0</v>
      </c>
      <c r="E10" s="356">
        <v>6545</v>
      </c>
    </row>
    <row r="11" spans="1:5" ht="15">
      <c r="A11" s="357" t="s">
        <v>1135</v>
      </c>
      <c r="B11" s="358" t="s">
        <v>1136</v>
      </c>
      <c r="C11" s="359">
        <v>1636601</v>
      </c>
      <c r="D11" s="359">
        <v>0</v>
      </c>
      <c r="E11" s="359">
        <v>4035341</v>
      </c>
    </row>
    <row r="12" spans="1:5" ht="15">
      <c r="A12" s="354" t="s">
        <v>1137</v>
      </c>
      <c r="B12" s="355" t="s">
        <v>1138</v>
      </c>
      <c r="C12" s="356">
        <v>1636601</v>
      </c>
      <c r="D12" s="356">
        <v>0</v>
      </c>
      <c r="E12" s="356">
        <v>4035341</v>
      </c>
    </row>
    <row r="13" spans="1:5" ht="15">
      <c r="A13" s="354" t="s">
        <v>1139</v>
      </c>
      <c r="B13" s="355" t="s">
        <v>1140</v>
      </c>
      <c r="C13" s="356">
        <v>1680676</v>
      </c>
      <c r="D13" s="356">
        <v>0</v>
      </c>
      <c r="E13" s="356">
        <v>4041886</v>
      </c>
    </row>
    <row r="14" spans="1:5" ht="36">
      <c r="A14" s="357" t="s">
        <v>1169</v>
      </c>
      <c r="B14" s="358" t="s">
        <v>1170</v>
      </c>
      <c r="C14" s="359">
        <v>8000</v>
      </c>
      <c r="D14" s="359">
        <v>0</v>
      </c>
      <c r="E14" s="359">
        <v>0</v>
      </c>
    </row>
    <row r="15" spans="1:5" ht="24">
      <c r="A15" s="354" t="s">
        <v>1171</v>
      </c>
      <c r="B15" s="355" t="s">
        <v>1172</v>
      </c>
      <c r="C15" s="356">
        <v>8000</v>
      </c>
      <c r="D15" s="356">
        <v>0</v>
      </c>
      <c r="E15" s="356">
        <v>0</v>
      </c>
    </row>
    <row r="16" spans="1:5" ht="15">
      <c r="A16" s="354" t="s">
        <v>1173</v>
      </c>
      <c r="B16" s="355" t="s">
        <v>1174</v>
      </c>
      <c r="C16" s="356">
        <v>8000</v>
      </c>
      <c r="D16" s="356">
        <v>0</v>
      </c>
      <c r="E16" s="356">
        <v>0</v>
      </c>
    </row>
    <row r="17" spans="1:5" ht="15">
      <c r="A17" s="357" t="s">
        <v>1175</v>
      </c>
      <c r="B17" s="358" t="s">
        <v>1176</v>
      </c>
      <c r="C17" s="359">
        <v>10253</v>
      </c>
      <c r="D17" s="359">
        <v>0</v>
      </c>
      <c r="E17" s="359">
        <v>0</v>
      </c>
    </row>
    <row r="18" spans="1:5" ht="15.75" thickBot="1">
      <c r="A18" s="360" t="s">
        <v>1177</v>
      </c>
      <c r="B18" s="361" t="s">
        <v>1178</v>
      </c>
      <c r="C18" s="362">
        <v>10253</v>
      </c>
      <c r="D18" s="362">
        <v>0</v>
      </c>
      <c r="E18" s="362">
        <v>0</v>
      </c>
    </row>
    <row r="19" spans="1:5" ht="15.75" thickBot="1">
      <c r="A19" s="363" t="s">
        <v>1179</v>
      </c>
      <c r="B19" s="364" t="s">
        <v>1180</v>
      </c>
      <c r="C19" s="365">
        <v>2233807</v>
      </c>
      <c r="D19" s="365">
        <v>0</v>
      </c>
      <c r="E19" s="365">
        <v>4459742</v>
      </c>
    </row>
    <row r="20" spans="1:5" ht="24">
      <c r="A20" s="351" t="s">
        <v>1185</v>
      </c>
      <c r="B20" s="352" t="s">
        <v>1186</v>
      </c>
      <c r="C20" s="353">
        <v>5461837</v>
      </c>
      <c r="D20" s="353">
        <v>0</v>
      </c>
      <c r="E20" s="353">
        <v>5461837</v>
      </c>
    </row>
    <row r="21" spans="1:5" ht="24">
      <c r="A21" s="354" t="s">
        <v>1187</v>
      </c>
      <c r="B21" s="355" t="s">
        <v>1188</v>
      </c>
      <c r="C21" s="356">
        <v>5461837</v>
      </c>
      <c r="D21" s="356">
        <v>0</v>
      </c>
      <c r="E21" s="356">
        <v>5461837</v>
      </c>
    </row>
    <row r="22" spans="1:5" ht="15">
      <c r="A22" s="357" t="s">
        <v>1189</v>
      </c>
      <c r="B22" s="358" t="s">
        <v>1190</v>
      </c>
      <c r="C22" s="359">
        <v>-4080053</v>
      </c>
      <c r="D22" s="359">
        <v>0</v>
      </c>
      <c r="E22" s="359">
        <v>-3245929</v>
      </c>
    </row>
    <row r="23" spans="1:5" ht="15">
      <c r="A23" s="357" t="s">
        <v>1191</v>
      </c>
      <c r="B23" s="358" t="s">
        <v>1192</v>
      </c>
      <c r="C23" s="359">
        <v>834124</v>
      </c>
      <c r="D23" s="359">
        <v>0</v>
      </c>
      <c r="E23" s="359">
        <v>2243834</v>
      </c>
    </row>
    <row r="24" spans="1:5" ht="15">
      <c r="A24" s="354" t="s">
        <v>1193</v>
      </c>
      <c r="B24" s="355" t="s">
        <v>1194</v>
      </c>
      <c r="C24" s="356">
        <v>2215908</v>
      </c>
      <c r="D24" s="356">
        <v>0</v>
      </c>
      <c r="E24" s="356">
        <v>4459742</v>
      </c>
    </row>
    <row r="25" spans="1:5" ht="24">
      <c r="A25" s="357" t="s">
        <v>1213</v>
      </c>
      <c r="B25" s="358" t="s">
        <v>1214</v>
      </c>
      <c r="C25" s="359">
        <v>17899</v>
      </c>
      <c r="D25" s="359">
        <v>0</v>
      </c>
      <c r="E25" s="359">
        <v>0</v>
      </c>
    </row>
    <row r="26" spans="1:5" ht="24.75" thickBot="1">
      <c r="A26" s="360" t="s">
        <v>1217</v>
      </c>
      <c r="B26" s="361" t="s">
        <v>1218</v>
      </c>
      <c r="C26" s="362">
        <v>17899</v>
      </c>
      <c r="D26" s="362">
        <v>0</v>
      </c>
      <c r="E26" s="362">
        <v>0</v>
      </c>
    </row>
    <row r="27" spans="1:5" ht="15.75" thickBot="1">
      <c r="A27" s="363" t="s">
        <v>1219</v>
      </c>
      <c r="B27" s="364" t="s">
        <v>1220</v>
      </c>
      <c r="C27" s="365">
        <v>2233807</v>
      </c>
      <c r="D27" s="365">
        <v>0</v>
      </c>
      <c r="E27" s="365">
        <v>4459742</v>
      </c>
    </row>
  </sheetData>
  <sheetProtection/>
  <mergeCells count="3">
    <mergeCell ref="A3:E3"/>
    <mergeCell ref="B1:E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2.28125" style="0" customWidth="1"/>
    <col min="3" max="3" width="13.00390625" style="0" customWidth="1"/>
    <col min="4" max="4" width="6.421875" style="0" customWidth="1"/>
    <col min="5" max="5" width="13.57421875" style="0" customWidth="1"/>
  </cols>
  <sheetData>
    <row r="1" spans="2:5" ht="18.75">
      <c r="B1" s="453" t="s">
        <v>878</v>
      </c>
      <c r="C1" s="453"/>
      <c r="D1" s="453"/>
      <c r="E1" s="453"/>
    </row>
    <row r="2" spans="1:4" ht="17.25" customHeight="1">
      <c r="A2" s="446" t="s">
        <v>861</v>
      </c>
      <c r="B2" s="444"/>
      <c r="C2" s="444"/>
      <c r="D2" s="444"/>
    </row>
    <row r="3" spans="1:5" ht="20.25" customHeight="1" thickBot="1">
      <c r="A3" s="469" t="s">
        <v>162</v>
      </c>
      <c r="B3" s="470"/>
      <c r="C3" s="470"/>
      <c r="D3" s="470"/>
      <c r="E3" s="470"/>
    </row>
    <row r="4" spans="1:5" ht="45.75" thickBot="1">
      <c r="A4" s="314"/>
      <c r="B4" s="314" t="s">
        <v>406</v>
      </c>
      <c r="C4" s="314" t="s">
        <v>163</v>
      </c>
      <c r="D4" s="314" t="s">
        <v>164</v>
      </c>
      <c r="E4" s="372" t="s">
        <v>165</v>
      </c>
    </row>
    <row r="5" spans="1:5" ht="15.75" thickBot="1">
      <c r="A5" s="314">
        <v>1</v>
      </c>
      <c r="B5" s="314">
        <v>2</v>
      </c>
      <c r="C5" s="314">
        <v>3</v>
      </c>
      <c r="D5" s="314">
        <v>4</v>
      </c>
      <c r="E5" s="372">
        <v>5</v>
      </c>
    </row>
    <row r="6" spans="1:5" ht="15">
      <c r="A6" s="366" t="s">
        <v>1221</v>
      </c>
      <c r="B6" s="368" t="s">
        <v>1100</v>
      </c>
      <c r="C6" s="370">
        <v>1256802</v>
      </c>
      <c r="D6" s="370">
        <v>0</v>
      </c>
      <c r="E6" s="373">
        <v>1256802</v>
      </c>
    </row>
    <row r="7" spans="1:5" ht="15">
      <c r="A7" s="315" t="s">
        <v>1097</v>
      </c>
      <c r="B7" s="316" t="s">
        <v>1108</v>
      </c>
      <c r="C7" s="317">
        <v>1370279139</v>
      </c>
      <c r="D7" s="317">
        <v>0</v>
      </c>
      <c r="E7" s="374">
        <v>1370279139</v>
      </c>
    </row>
    <row r="8" spans="1:5" ht="25.5">
      <c r="A8" s="315" t="s">
        <v>1223</v>
      </c>
      <c r="B8" s="316" t="s">
        <v>1116</v>
      </c>
      <c r="C8" s="317">
        <v>8875000</v>
      </c>
      <c r="D8" s="317">
        <v>0</v>
      </c>
      <c r="E8" s="374">
        <v>8875000</v>
      </c>
    </row>
    <row r="9" spans="1:5" ht="38.25">
      <c r="A9" s="318" t="s">
        <v>1101</v>
      </c>
      <c r="B9" s="319" t="s">
        <v>1118</v>
      </c>
      <c r="C9" s="320">
        <v>1380410941</v>
      </c>
      <c r="D9" s="320">
        <v>0</v>
      </c>
      <c r="E9" s="375">
        <v>1380410941</v>
      </c>
    </row>
    <row r="10" spans="1:5" ht="15">
      <c r="A10" s="315" t="s">
        <v>1225</v>
      </c>
      <c r="B10" s="316" t="s">
        <v>1124</v>
      </c>
      <c r="C10" s="317">
        <v>85005000</v>
      </c>
      <c r="D10" s="317">
        <v>0</v>
      </c>
      <c r="E10" s="374">
        <v>85005000</v>
      </c>
    </row>
    <row r="11" spans="1:5" ht="25.5">
      <c r="A11" s="318" t="s">
        <v>1105</v>
      </c>
      <c r="B11" s="319" t="s">
        <v>1126</v>
      </c>
      <c r="C11" s="320">
        <v>85005000</v>
      </c>
      <c r="D11" s="320">
        <v>0</v>
      </c>
      <c r="E11" s="375">
        <v>85005000</v>
      </c>
    </row>
    <row r="12" spans="1:5" ht="15">
      <c r="A12" s="315" t="s">
        <v>1227</v>
      </c>
      <c r="B12" s="316" t="s">
        <v>1130</v>
      </c>
      <c r="C12" s="317">
        <v>75000000</v>
      </c>
      <c r="D12" s="317">
        <v>0</v>
      </c>
      <c r="E12" s="374">
        <v>75000000</v>
      </c>
    </row>
    <row r="13" spans="1:5" ht="25.5">
      <c r="A13" s="315" t="s">
        <v>1107</v>
      </c>
      <c r="B13" s="316" t="s">
        <v>1134</v>
      </c>
      <c r="C13" s="317">
        <v>211925</v>
      </c>
      <c r="D13" s="317">
        <v>0</v>
      </c>
      <c r="E13" s="374">
        <v>211925</v>
      </c>
    </row>
    <row r="14" spans="1:5" ht="25.5">
      <c r="A14" s="315" t="s">
        <v>1109</v>
      </c>
      <c r="B14" s="316" t="s">
        <v>166</v>
      </c>
      <c r="C14" s="317">
        <v>305590062</v>
      </c>
      <c r="D14" s="317">
        <v>0</v>
      </c>
      <c r="E14" s="374">
        <v>305590062</v>
      </c>
    </row>
    <row r="15" spans="1:5" ht="15">
      <c r="A15" s="318" t="s">
        <v>1229</v>
      </c>
      <c r="B15" s="319" t="s">
        <v>1140</v>
      </c>
      <c r="C15" s="320">
        <v>380801987</v>
      </c>
      <c r="D15" s="320">
        <v>0</v>
      </c>
      <c r="E15" s="375">
        <v>380801987</v>
      </c>
    </row>
    <row r="16" spans="1:5" ht="25.5">
      <c r="A16" s="315" t="s">
        <v>1111</v>
      </c>
      <c r="B16" s="316" t="s">
        <v>1154</v>
      </c>
      <c r="C16" s="317">
        <v>129910638</v>
      </c>
      <c r="D16" s="317">
        <v>0</v>
      </c>
      <c r="E16" s="374">
        <v>129910638</v>
      </c>
    </row>
    <row r="17" spans="1:5" ht="25.5">
      <c r="A17" s="315" t="s">
        <v>1233</v>
      </c>
      <c r="B17" s="316" t="s">
        <v>1162</v>
      </c>
      <c r="C17" s="317">
        <v>30778752</v>
      </c>
      <c r="D17" s="317">
        <v>0</v>
      </c>
      <c r="E17" s="374">
        <v>30778752</v>
      </c>
    </row>
    <row r="18" spans="1:5" ht="15">
      <c r="A18" s="318" t="s">
        <v>1113</v>
      </c>
      <c r="B18" s="319" t="s">
        <v>1164</v>
      </c>
      <c r="C18" s="320">
        <v>160689390</v>
      </c>
      <c r="D18" s="320">
        <v>0</v>
      </c>
      <c r="E18" s="375">
        <v>160689390</v>
      </c>
    </row>
    <row r="19" spans="1:5" ht="25.5">
      <c r="A19" s="318" t="s">
        <v>1235</v>
      </c>
      <c r="B19" s="319" t="s">
        <v>167</v>
      </c>
      <c r="C19" s="320">
        <v>1048000</v>
      </c>
      <c r="D19" s="320">
        <v>0</v>
      </c>
      <c r="E19" s="375">
        <v>1048000</v>
      </c>
    </row>
    <row r="20" spans="1:5" ht="25.5">
      <c r="A20" s="318" t="s">
        <v>1237</v>
      </c>
      <c r="B20" s="319" t="s">
        <v>1178</v>
      </c>
      <c r="C20" s="320">
        <v>2030394</v>
      </c>
      <c r="D20" s="320">
        <v>0</v>
      </c>
      <c r="E20" s="375">
        <v>2030394</v>
      </c>
    </row>
    <row r="21" spans="1:5" ht="15">
      <c r="A21" s="318" t="s">
        <v>1239</v>
      </c>
      <c r="B21" s="319" t="s">
        <v>1180</v>
      </c>
      <c r="C21" s="320">
        <v>2009985712</v>
      </c>
      <c r="D21" s="320">
        <v>0</v>
      </c>
      <c r="E21" s="375">
        <v>2009985712</v>
      </c>
    </row>
    <row r="22" spans="1:5" ht="25.5">
      <c r="A22" s="315" t="s">
        <v>1241</v>
      </c>
      <c r="B22" s="316" t="s">
        <v>168</v>
      </c>
      <c r="C22" s="317">
        <v>1552496493</v>
      </c>
      <c r="D22" s="317">
        <v>0</v>
      </c>
      <c r="E22" s="374">
        <v>1552496493</v>
      </c>
    </row>
    <row r="23" spans="1:5" ht="15">
      <c r="A23" s="315" t="s">
        <v>1115</v>
      </c>
      <c r="B23" s="316" t="s">
        <v>1190</v>
      </c>
      <c r="C23" s="317">
        <v>221667103</v>
      </c>
      <c r="D23" s="317">
        <v>0</v>
      </c>
      <c r="E23" s="374">
        <v>221667103</v>
      </c>
    </row>
    <row r="24" spans="1:5" ht="15">
      <c r="A24" s="315" t="s">
        <v>1245</v>
      </c>
      <c r="B24" s="316" t="s">
        <v>1192</v>
      </c>
      <c r="C24" s="317">
        <v>195550369</v>
      </c>
      <c r="D24" s="317">
        <v>0</v>
      </c>
      <c r="E24" s="374">
        <v>195550369</v>
      </c>
    </row>
    <row r="25" spans="1:5" ht="15">
      <c r="A25" s="318" t="s">
        <v>1247</v>
      </c>
      <c r="B25" s="319" t="s">
        <v>1194</v>
      </c>
      <c r="C25" s="320">
        <v>1969713965</v>
      </c>
      <c r="D25" s="320">
        <v>0</v>
      </c>
      <c r="E25" s="375">
        <v>1969713965</v>
      </c>
    </row>
    <row r="26" spans="1:5" ht="25.5">
      <c r="A26" s="315" t="s">
        <v>1251</v>
      </c>
      <c r="B26" s="316" t="s">
        <v>1202</v>
      </c>
      <c r="C26" s="317">
        <v>2363781</v>
      </c>
      <c r="D26" s="317">
        <v>0</v>
      </c>
      <c r="E26" s="374">
        <v>2363781</v>
      </c>
    </row>
    <row r="27" spans="1:5" ht="25.5">
      <c r="A27" s="315" t="s">
        <v>1253</v>
      </c>
      <c r="B27" s="316" t="s">
        <v>1208</v>
      </c>
      <c r="C27" s="317">
        <v>765676</v>
      </c>
      <c r="D27" s="317">
        <v>0</v>
      </c>
      <c r="E27" s="374">
        <v>765676</v>
      </c>
    </row>
    <row r="28" spans="1:5" ht="15">
      <c r="A28" s="318" t="s">
        <v>1117</v>
      </c>
      <c r="B28" s="319" t="s">
        <v>1210</v>
      </c>
      <c r="C28" s="320">
        <v>3129457</v>
      </c>
      <c r="D28" s="320">
        <v>0</v>
      </c>
      <c r="E28" s="375">
        <v>3129457</v>
      </c>
    </row>
    <row r="29" spans="1:5" ht="25.5">
      <c r="A29" s="318" t="s">
        <v>1257</v>
      </c>
      <c r="B29" s="319" t="s">
        <v>1218</v>
      </c>
      <c r="C29" s="320">
        <v>37142290</v>
      </c>
      <c r="D29" s="320">
        <v>0</v>
      </c>
      <c r="E29" s="375">
        <v>37142290</v>
      </c>
    </row>
    <row r="30" spans="1:5" ht="15.75" thickBot="1">
      <c r="A30" s="367" t="s">
        <v>1259</v>
      </c>
      <c r="B30" s="369" t="s">
        <v>1220</v>
      </c>
      <c r="C30" s="371">
        <v>2009985712</v>
      </c>
      <c r="D30" s="371">
        <v>0</v>
      </c>
      <c r="E30" s="376">
        <v>2009985712</v>
      </c>
    </row>
  </sheetData>
  <sheetProtection/>
  <mergeCells count="3">
    <mergeCell ref="A3:E3"/>
    <mergeCell ref="B1:E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7.421875" style="0" customWidth="1"/>
    <col min="2" max="2" width="40.00390625" style="0" customWidth="1"/>
    <col min="3" max="3" width="12.57421875" style="0" customWidth="1"/>
    <col min="4" max="4" width="11.8515625" style="0" customWidth="1"/>
    <col min="5" max="5" width="15.421875" style="0" customWidth="1"/>
  </cols>
  <sheetData>
    <row r="1" spans="2:5" ht="18.75">
      <c r="B1" s="453" t="s">
        <v>879</v>
      </c>
      <c r="C1" s="453"/>
      <c r="D1" s="453"/>
      <c r="E1" s="453"/>
    </row>
    <row r="2" spans="1:4" ht="15">
      <c r="A2" s="446" t="s">
        <v>861</v>
      </c>
      <c r="B2" s="444"/>
      <c r="C2" s="444"/>
      <c r="D2" s="444"/>
    </row>
    <row r="3" spans="1:5" ht="15.75" thickBot="1">
      <c r="A3" s="471" t="s">
        <v>169</v>
      </c>
      <c r="B3" s="472"/>
      <c r="C3" s="472"/>
      <c r="D3" s="472"/>
      <c r="E3" s="472"/>
    </row>
    <row r="4" spans="1:5" ht="45.75" thickBot="1">
      <c r="A4" s="314"/>
      <c r="B4" s="314" t="s">
        <v>406</v>
      </c>
      <c r="C4" s="314" t="s">
        <v>163</v>
      </c>
      <c r="D4" s="314" t="s">
        <v>164</v>
      </c>
      <c r="E4" s="372" t="s">
        <v>165</v>
      </c>
    </row>
    <row r="5" spans="1:5" ht="15.75" thickBot="1">
      <c r="A5" s="314">
        <v>1</v>
      </c>
      <c r="B5" s="314">
        <v>2</v>
      </c>
      <c r="C5" s="314">
        <v>3</v>
      </c>
      <c r="D5" s="314">
        <v>4</v>
      </c>
      <c r="E5" s="372">
        <v>5</v>
      </c>
    </row>
    <row r="6" spans="1:5" ht="15">
      <c r="A6" s="366" t="s">
        <v>1221</v>
      </c>
      <c r="B6" s="368" t="s">
        <v>170</v>
      </c>
      <c r="C6" s="370">
        <v>415726791</v>
      </c>
      <c r="D6" s="370">
        <v>0</v>
      </c>
      <c r="E6" s="373">
        <v>415726791</v>
      </c>
    </row>
    <row r="7" spans="1:5" ht="25.5">
      <c r="A7" s="315" t="s">
        <v>1097</v>
      </c>
      <c r="B7" s="316" t="s">
        <v>171</v>
      </c>
      <c r="C7" s="317">
        <v>22928987</v>
      </c>
      <c r="D7" s="317">
        <v>0</v>
      </c>
      <c r="E7" s="374">
        <v>22928987</v>
      </c>
    </row>
    <row r="8" spans="1:5" ht="25.5">
      <c r="A8" s="318" t="s">
        <v>1099</v>
      </c>
      <c r="B8" s="319" t="s">
        <v>172</v>
      </c>
      <c r="C8" s="320">
        <v>438655778</v>
      </c>
      <c r="D8" s="320">
        <v>0</v>
      </c>
      <c r="E8" s="375">
        <v>438655778</v>
      </c>
    </row>
    <row r="9" spans="1:5" ht="25.5">
      <c r="A9" s="315" t="s">
        <v>1105</v>
      </c>
      <c r="B9" s="316" t="s">
        <v>173</v>
      </c>
      <c r="C9" s="317">
        <v>173587015</v>
      </c>
      <c r="D9" s="317">
        <v>-87290130</v>
      </c>
      <c r="E9" s="374">
        <v>86296885</v>
      </c>
    </row>
    <row r="10" spans="1:5" ht="25.5">
      <c r="A10" s="315" t="s">
        <v>1227</v>
      </c>
      <c r="B10" s="316" t="s">
        <v>174</v>
      </c>
      <c r="C10" s="317">
        <v>6160664</v>
      </c>
      <c r="D10" s="317">
        <v>0</v>
      </c>
      <c r="E10" s="374">
        <v>6160664</v>
      </c>
    </row>
    <row r="11" spans="1:5" ht="25.5">
      <c r="A11" s="315" t="s">
        <v>1107</v>
      </c>
      <c r="B11" s="316" t="s">
        <v>175</v>
      </c>
      <c r="C11" s="317">
        <v>1500000</v>
      </c>
      <c r="D11" s="317">
        <v>0</v>
      </c>
      <c r="E11" s="374">
        <v>1500000</v>
      </c>
    </row>
    <row r="12" spans="1:5" ht="25.5">
      <c r="A12" s="315" t="s">
        <v>1109</v>
      </c>
      <c r="B12" s="316" t="s">
        <v>176</v>
      </c>
      <c r="C12" s="317">
        <v>14333389</v>
      </c>
      <c r="D12" s="317">
        <v>0</v>
      </c>
      <c r="E12" s="374">
        <v>14333389</v>
      </c>
    </row>
    <row r="13" spans="1:5" ht="25.5">
      <c r="A13" s="318" t="s">
        <v>1229</v>
      </c>
      <c r="B13" s="319" t="s">
        <v>177</v>
      </c>
      <c r="C13" s="320">
        <v>195581068</v>
      </c>
      <c r="D13" s="320">
        <v>-87290130</v>
      </c>
      <c r="E13" s="375">
        <v>108290938</v>
      </c>
    </row>
    <row r="14" spans="1:5" ht="15">
      <c r="A14" s="315" t="s">
        <v>1111</v>
      </c>
      <c r="B14" s="316" t="s">
        <v>178</v>
      </c>
      <c r="C14" s="317">
        <v>6987192</v>
      </c>
      <c r="D14" s="317">
        <v>0</v>
      </c>
      <c r="E14" s="374">
        <v>6987192</v>
      </c>
    </row>
    <row r="15" spans="1:5" ht="15">
      <c r="A15" s="315" t="s">
        <v>1231</v>
      </c>
      <c r="B15" s="316" t="s">
        <v>179</v>
      </c>
      <c r="C15" s="317">
        <v>48418509</v>
      </c>
      <c r="D15" s="317">
        <v>0</v>
      </c>
      <c r="E15" s="374">
        <v>48418509</v>
      </c>
    </row>
    <row r="16" spans="1:5" ht="15">
      <c r="A16" s="315" t="s">
        <v>1113</v>
      </c>
      <c r="B16" s="316" t="s">
        <v>180</v>
      </c>
      <c r="C16" s="317">
        <v>778843</v>
      </c>
      <c r="D16" s="317">
        <v>0</v>
      </c>
      <c r="E16" s="374">
        <v>778843</v>
      </c>
    </row>
    <row r="17" spans="1:5" ht="25.5">
      <c r="A17" s="318" t="s">
        <v>1235</v>
      </c>
      <c r="B17" s="319" t="s">
        <v>181</v>
      </c>
      <c r="C17" s="320">
        <v>56184544</v>
      </c>
      <c r="D17" s="320">
        <v>0</v>
      </c>
      <c r="E17" s="375">
        <v>56184544</v>
      </c>
    </row>
    <row r="18" spans="1:5" ht="15">
      <c r="A18" s="315" t="s">
        <v>1237</v>
      </c>
      <c r="B18" s="316" t="s">
        <v>182</v>
      </c>
      <c r="C18" s="317">
        <v>66013288</v>
      </c>
      <c r="D18" s="317">
        <v>0</v>
      </c>
      <c r="E18" s="374">
        <v>66013288</v>
      </c>
    </row>
    <row r="19" spans="1:5" ht="15">
      <c r="A19" s="315" t="s">
        <v>1239</v>
      </c>
      <c r="B19" s="316" t="s">
        <v>183</v>
      </c>
      <c r="C19" s="317">
        <v>17146384</v>
      </c>
      <c r="D19" s="317">
        <v>0</v>
      </c>
      <c r="E19" s="374">
        <v>17146384</v>
      </c>
    </row>
    <row r="20" spans="1:5" ht="15">
      <c r="A20" s="315" t="s">
        <v>1241</v>
      </c>
      <c r="B20" s="316" t="s">
        <v>184</v>
      </c>
      <c r="C20" s="317">
        <v>17733278</v>
      </c>
      <c r="D20" s="317">
        <v>0</v>
      </c>
      <c r="E20" s="374">
        <v>17733278</v>
      </c>
    </row>
    <row r="21" spans="1:5" ht="25.5">
      <c r="A21" s="318" t="s">
        <v>1115</v>
      </c>
      <c r="B21" s="319" t="s">
        <v>185</v>
      </c>
      <c r="C21" s="320">
        <v>100892950</v>
      </c>
      <c r="D21" s="320">
        <v>0</v>
      </c>
      <c r="E21" s="375">
        <v>100892950</v>
      </c>
    </row>
    <row r="22" spans="1:5" ht="15">
      <c r="A22" s="318" t="s">
        <v>1243</v>
      </c>
      <c r="B22" s="319" t="s">
        <v>186</v>
      </c>
      <c r="C22" s="320">
        <v>47726321</v>
      </c>
      <c r="D22" s="320">
        <v>0</v>
      </c>
      <c r="E22" s="375">
        <v>47726321</v>
      </c>
    </row>
    <row r="23" spans="1:5" ht="15">
      <c r="A23" s="318" t="s">
        <v>1245</v>
      </c>
      <c r="B23" s="319" t="s">
        <v>187</v>
      </c>
      <c r="C23" s="320">
        <v>235733855</v>
      </c>
      <c r="D23" s="320">
        <v>-87290130</v>
      </c>
      <c r="E23" s="375">
        <v>148443725</v>
      </c>
    </row>
    <row r="24" spans="1:5" ht="25.5">
      <c r="A24" s="318" t="s">
        <v>1247</v>
      </c>
      <c r="B24" s="319" t="s">
        <v>188</v>
      </c>
      <c r="C24" s="320">
        <v>193699176</v>
      </c>
      <c r="D24" s="320">
        <v>0</v>
      </c>
      <c r="E24" s="375">
        <v>193699176</v>
      </c>
    </row>
    <row r="25" spans="1:5" ht="25.5">
      <c r="A25" s="315" t="s">
        <v>1117</v>
      </c>
      <c r="B25" s="316" t="s">
        <v>848</v>
      </c>
      <c r="C25" s="317">
        <v>1851193</v>
      </c>
      <c r="D25" s="317">
        <v>0</v>
      </c>
      <c r="E25" s="374">
        <v>1851193</v>
      </c>
    </row>
    <row r="26" spans="1:5" ht="38.25">
      <c r="A26" s="318" t="s">
        <v>1261</v>
      </c>
      <c r="B26" s="319" t="s">
        <v>849</v>
      </c>
      <c r="C26" s="320">
        <v>1851193</v>
      </c>
      <c r="D26" s="320">
        <v>0</v>
      </c>
      <c r="E26" s="375">
        <v>1851193</v>
      </c>
    </row>
    <row r="27" spans="1:5" ht="25.5">
      <c r="A27" s="318" t="s">
        <v>1125</v>
      </c>
      <c r="B27" s="319" t="s">
        <v>850</v>
      </c>
      <c r="C27" s="320">
        <v>1851193</v>
      </c>
      <c r="D27" s="320">
        <v>0</v>
      </c>
      <c r="E27" s="375">
        <v>1851193</v>
      </c>
    </row>
    <row r="28" spans="1:5" ht="15.75" thickBot="1">
      <c r="A28" s="367" t="s">
        <v>1127</v>
      </c>
      <c r="B28" s="369" t="s">
        <v>851</v>
      </c>
      <c r="C28" s="371">
        <v>195550369</v>
      </c>
      <c r="D28" s="371">
        <v>0</v>
      </c>
      <c r="E28" s="376">
        <v>195550369</v>
      </c>
    </row>
  </sheetData>
  <sheetProtection/>
  <mergeCells count="3">
    <mergeCell ref="A3:E3"/>
    <mergeCell ref="B1:E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1.8515625" style="0" customWidth="1"/>
    <col min="2" max="2" width="12.28125" style="0" customWidth="1"/>
    <col min="3" max="3" width="11.00390625" style="0" customWidth="1"/>
    <col min="4" max="4" width="14.57421875" style="0" customWidth="1"/>
  </cols>
  <sheetData>
    <row r="2" spans="1:4" ht="15">
      <c r="A2" s="473" t="s">
        <v>880</v>
      </c>
      <c r="B2" s="473"/>
      <c r="C2" s="473"/>
      <c r="D2" s="473"/>
    </row>
    <row r="3" spans="1:4" ht="15">
      <c r="A3" s="145"/>
      <c r="B3" s="145"/>
      <c r="C3" s="145"/>
      <c r="D3" s="145"/>
    </row>
    <row r="4" spans="1:4" ht="15">
      <c r="A4" s="446" t="s">
        <v>861</v>
      </c>
      <c r="B4" s="444"/>
      <c r="C4" s="444"/>
      <c r="D4" s="444"/>
    </row>
    <row r="5" spans="1:4" ht="15">
      <c r="A5" s="446" t="s">
        <v>852</v>
      </c>
      <c r="B5" s="444"/>
      <c r="C5" s="444"/>
      <c r="D5" s="444"/>
    </row>
    <row r="6" spans="1:4" ht="18">
      <c r="A6" s="446"/>
      <c r="B6" s="446"/>
      <c r="C6" s="446"/>
      <c r="D6" s="446"/>
    </row>
    <row r="7" ht="15.75" thickBot="1">
      <c r="D7" s="321" t="s">
        <v>853</v>
      </c>
    </row>
    <row r="8" spans="1:4" ht="15.75" thickBot="1">
      <c r="A8" s="427"/>
      <c r="B8" s="428" t="s">
        <v>1094</v>
      </c>
      <c r="C8" s="428" t="s">
        <v>854</v>
      </c>
      <c r="D8" s="428" t="s">
        <v>855</v>
      </c>
    </row>
    <row r="9" spans="1:4" ht="15">
      <c r="A9" s="429" t="s">
        <v>856</v>
      </c>
      <c r="B9" s="430">
        <v>8875000</v>
      </c>
      <c r="C9" s="430"/>
      <c r="D9" s="430">
        <v>8875000</v>
      </c>
    </row>
    <row r="10" spans="1:4" ht="15">
      <c r="A10" s="431" t="s">
        <v>857</v>
      </c>
      <c r="B10" s="432">
        <v>5875000</v>
      </c>
      <c r="C10" s="432"/>
      <c r="D10" s="432">
        <v>5875000</v>
      </c>
    </row>
    <row r="11" spans="1:4" ht="15">
      <c r="A11" s="431" t="s">
        <v>858</v>
      </c>
      <c r="B11" s="432">
        <v>3000000</v>
      </c>
      <c r="C11" s="432"/>
      <c r="D11" s="432">
        <v>3000000</v>
      </c>
    </row>
    <row r="12" spans="1:4" ht="15">
      <c r="A12" s="431" t="s">
        <v>859</v>
      </c>
      <c r="B12" s="432">
        <v>0</v>
      </c>
      <c r="C12" s="432"/>
      <c r="D12" s="432"/>
    </row>
    <row r="13" spans="1:4" ht="15.75" thickBot="1">
      <c r="A13" s="433" t="s">
        <v>858</v>
      </c>
      <c r="B13" s="434">
        <v>0</v>
      </c>
      <c r="C13" s="434"/>
      <c r="D13" s="434"/>
    </row>
    <row r="14" spans="1:4" ht="15.75" thickBot="1">
      <c r="A14" s="435" t="s">
        <v>860</v>
      </c>
      <c r="B14" s="436">
        <v>8875000</v>
      </c>
      <c r="C14" s="436">
        <v>0</v>
      </c>
      <c r="D14" s="437">
        <v>8875000</v>
      </c>
    </row>
  </sheetData>
  <sheetProtection/>
  <mergeCells count="4">
    <mergeCell ref="A2:D2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2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1.421875" style="0" customWidth="1"/>
    <col min="2" max="2" width="7.00390625" style="0" customWidth="1"/>
    <col min="3" max="4" width="14.00390625" style="0" customWidth="1"/>
    <col min="5" max="5" width="11.00390625" style="0" customWidth="1"/>
    <col min="7" max="7" width="15.140625" style="0" customWidth="1"/>
    <col min="8" max="8" width="16.7109375" style="0" customWidth="1"/>
    <col min="9" max="9" width="15.28125" style="0" customWidth="1"/>
    <col min="10" max="10" width="10.8515625" style="0" customWidth="1"/>
  </cols>
  <sheetData>
    <row r="2" spans="1:10" ht="18.75" customHeight="1">
      <c r="A2" s="453" t="s">
        <v>881</v>
      </c>
      <c r="B2" s="453"/>
      <c r="C2" s="453"/>
      <c r="D2" s="453"/>
      <c r="E2" s="453"/>
      <c r="F2" s="305"/>
      <c r="G2" s="305"/>
      <c r="H2" s="305"/>
      <c r="I2" s="305"/>
      <c r="J2" s="305"/>
    </row>
    <row r="3" spans="1:5" ht="15">
      <c r="A3" s="446" t="s">
        <v>861</v>
      </c>
      <c r="B3" s="444"/>
      <c r="C3" s="444"/>
      <c r="D3" s="444"/>
      <c r="E3" s="34"/>
    </row>
    <row r="4" spans="1:5" ht="25.5" customHeight="1">
      <c r="A4" s="474" t="s">
        <v>965</v>
      </c>
      <c r="B4" s="474"/>
      <c r="C4" s="474"/>
      <c r="D4" s="474"/>
      <c r="E4" s="474"/>
    </row>
    <row r="5" spans="1:5" ht="15.75" thickBot="1">
      <c r="A5" s="34"/>
      <c r="B5" s="34"/>
      <c r="C5" s="34"/>
      <c r="D5" s="34"/>
      <c r="E5" s="34"/>
    </row>
    <row r="6" spans="1:5" ht="15.75" thickBot="1">
      <c r="A6" s="387" t="s">
        <v>406</v>
      </c>
      <c r="B6" s="388" t="s">
        <v>888</v>
      </c>
      <c r="C6" s="387" t="s">
        <v>885</v>
      </c>
      <c r="D6" s="387" t="s">
        <v>886</v>
      </c>
      <c r="E6" s="389" t="s">
        <v>887</v>
      </c>
    </row>
    <row r="7" spans="1:5" ht="15.75" thickBot="1">
      <c r="A7" s="403" t="s">
        <v>889</v>
      </c>
      <c r="B7" s="407"/>
      <c r="C7" s="408"/>
      <c r="D7" s="408"/>
      <c r="E7" s="409"/>
    </row>
    <row r="8" spans="1:5" ht="15">
      <c r="A8" s="399" t="s">
        <v>890</v>
      </c>
      <c r="B8" s="400" t="s">
        <v>891</v>
      </c>
      <c r="C8" s="401">
        <v>1326088518</v>
      </c>
      <c r="D8" s="401">
        <v>1379991741</v>
      </c>
      <c r="E8" s="402">
        <v>104.06</v>
      </c>
    </row>
    <row r="9" spans="1:5" ht="15">
      <c r="A9" s="390" t="s">
        <v>892</v>
      </c>
      <c r="B9" s="391" t="s">
        <v>893</v>
      </c>
      <c r="C9" s="392">
        <v>1122709</v>
      </c>
      <c r="D9" s="392">
        <v>1256802</v>
      </c>
      <c r="E9" s="393">
        <v>111.94</v>
      </c>
    </row>
    <row r="10" spans="1:5" ht="15">
      <c r="A10" s="394" t="s">
        <v>894</v>
      </c>
      <c r="B10" s="395" t="s">
        <v>895</v>
      </c>
      <c r="C10" s="396">
        <v>1122709</v>
      </c>
      <c r="D10" s="396">
        <v>1256802</v>
      </c>
      <c r="E10" s="397">
        <v>111.94</v>
      </c>
    </row>
    <row r="11" spans="1:5" ht="15">
      <c r="A11" s="394" t="s">
        <v>896</v>
      </c>
      <c r="B11" s="395" t="s">
        <v>897</v>
      </c>
      <c r="C11" s="396">
        <v>1122709</v>
      </c>
      <c r="D11" s="396">
        <v>1256802</v>
      </c>
      <c r="E11" s="397">
        <v>111.94</v>
      </c>
    </row>
    <row r="12" spans="1:5" ht="15">
      <c r="A12" s="390" t="s">
        <v>898</v>
      </c>
      <c r="B12" s="391" t="s">
        <v>899</v>
      </c>
      <c r="C12" s="392">
        <v>1316090809</v>
      </c>
      <c r="D12" s="392">
        <v>1369859939</v>
      </c>
      <c r="E12" s="393">
        <v>104.09</v>
      </c>
    </row>
    <row r="13" spans="1:5" ht="15">
      <c r="A13" s="394" t="s">
        <v>900</v>
      </c>
      <c r="B13" s="395" t="s">
        <v>901</v>
      </c>
      <c r="C13" s="396">
        <v>1283962131</v>
      </c>
      <c r="D13" s="396">
        <v>1338727319</v>
      </c>
      <c r="E13" s="397">
        <v>104.27</v>
      </c>
    </row>
    <row r="14" spans="1:5" ht="15">
      <c r="A14" s="394" t="s">
        <v>902</v>
      </c>
      <c r="B14" s="395" t="s">
        <v>905</v>
      </c>
      <c r="C14" s="396">
        <v>384690903</v>
      </c>
      <c r="D14" s="396">
        <v>411484317</v>
      </c>
      <c r="E14" s="397">
        <v>106.96</v>
      </c>
    </row>
    <row r="15" spans="1:5" ht="15">
      <c r="A15" s="394" t="s">
        <v>896</v>
      </c>
      <c r="B15" s="395" t="s">
        <v>904</v>
      </c>
      <c r="C15" s="396">
        <v>883806630</v>
      </c>
      <c r="D15" s="396">
        <v>858486770</v>
      </c>
      <c r="E15" s="397">
        <v>97.14</v>
      </c>
    </row>
    <row r="16" spans="1:5" ht="15">
      <c r="A16" s="394" t="s">
        <v>903</v>
      </c>
      <c r="B16" s="395" t="s">
        <v>906</v>
      </c>
      <c r="C16" s="396">
        <v>15464598</v>
      </c>
      <c r="D16" s="396">
        <v>68756232</v>
      </c>
      <c r="E16" s="397">
        <v>444.6</v>
      </c>
    </row>
    <row r="17" spans="1:5" ht="15">
      <c r="A17" s="394" t="s">
        <v>907</v>
      </c>
      <c r="B17" s="395" t="s">
        <v>908</v>
      </c>
      <c r="C17" s="396">
        <v>25136395</v>
      </c>
      <c r="D17" s="396">
        <v>28995876</v>
      </c>
      <c r="E17" s="397">
        <v>115.35</v>
      </c>
    </row>
    <row r="18" spans="1:5" ht="15">
      <c r="A18" s="394" t="s">
        <v>896</v>
      </c>
      <c r="B18" s="395" t="s">
        <v>909</v>
      </c>
      <c r="C18" s="396">
        <v>14467709</v>
      </c>
      <c r="D18" s="396">
        <v>19589619</v>
      </c>
      <c r="E18" s="397">
        <v>135.4</v>
      </c>
    </row>
    <row r="19" spans="1:5" ht="15">
      <c r="A19" s="394" t="s">
        <v>903</v>
      </c>
      <c r="B19" s="395" t="s">
        <v>910</v>
      </c>
      <c r="C19" s="396">
        <v>10668686</v>
      </c>
      <c r="D19" s="396">
        <v>9406257</v>
      </c>
      <c r="E19" s="397">
        <v>88.17</v>
      </c>
    </row>
    <row r="20" spans="1:5" ht="15">
      <c r="A20" s="394" t="s">
        <v>911</v>
      </c>
      <c r="B20" s="395" t="s">
        <v>912</v>
      </c>
      <c r="C20" s="396">
        <v>6992283</v>
      </c>
      <c r="D20" s="396">
        <v>2136744</v>
      </c>
      <c r="E20" s="397">
        <v>30.56</v>
      </c>
    </row>
    <row r="21" spans="1:5" ht="15">
      <c r="A21" s="394" t="s">
        <v>903</v>
      </c>
      <c r="B21" s="395" t="s">
        <v>913</v>
      </c>
      <c r="C21" s="396">
        <v>6992283</v>
      </c>
      <c r="D21" s="396">
        <v>2136744</v>
      </c>
      <c r="E21" s="397">
        <v>30.56</v>
      </c>
    </row>
    <row r="22" spans="1:5" ht="15">
      <c r="A22" s="394" t="s">
        <v>914</v>
      </c>
      <c r="B22" s="395" t="s">
        <v>915</v>
      </c>
      <c r="C22" s="396">
        <v>8875000</v>
      </c>
      <c r="D22" s="396">
        <v>8875000</v>
      </c>
      <c r="E22" s="398">
        <v>100</v>
      </c>
    </row>
    <row r="23" spans="1:5" ht="15">
      <c r="A23" s="394" t="s">
        <v>916</v>
      </c>
      <c r="B23" s="395" t="s">
        <v>917</v>
      </c>
      <c r="C23" s="396">
        <v>8875000</v>
      </c>
      <c r="D23" s="396">
        <v>8875000</v>
      </c>
      <c r="E23" s="398">
        <v>100</v>
      </c>
    </row>
    <row r="24" spans="1:5" ht="15">
      <c r="A24" s="394" t="s">
        <v>896</v>
      </c>
      <c r="B24" s="395" t="s">
        <v>918</v>
      </c>
      <c r="C24" s="396">
        <v>5875000</v>
      </c>
      <c r="D24" s="396">
        <v>5875000</v>
      </c>
      <c r="E24" s="397">
        <v>100</v>
      </c>
    </row>
    <row r="25" spans="1:5" ht="15">
      <c r="A25" s="394" t="s">
        <v>903</v>
      </c>
      <c r="B25" s="395" t="s">
        <v>919</v>
      </c>
      <c r="C25" s="396">
        <v>3000000</v>
      </c>
      <c r="D25" s="396">
        <v>3000000</v>
      </c>
      <c r="E25" s="397">
        <v>100</v>
      </c>
    </row>
    <row r="26" spans="1:5" ht="15">
      <c r="A26" s="390" t="s">
        <v>920</v>
      </c>
      <c r="B26" s="391" t="s">
        <v>921</v>
      </c>
      <c r="C26" s="392">
        <v>85005000</v>
      </c>
      <c r="D26" s="392">
        <v>85005000</v>
      </c>
      <c r="E26" s="393">
        <v>100</v>
      </c>
    </row>
    <row r="27" spans="1:5" ht="15">
      <c r="A27" s="394" t="s">
        <v>922</v>
      </c>
      <c r="B27" s="395" t="s">
        <v>923</v>
      </c>
      <c r="C27" s="396">
        <v>85005000</v>
      </c>
      <c r="D27" s="396">
        <v>85005000</v>
      </c>
      <c r="E27" s="397">
        <v>100</v>
      </c>
    </row>
    <row r="28" spans="1:5" ht="15">
      <c r="A28" s="390" t="s">
        <v>924</v>
      </c>
      <c r="B28" s="391" t="s">
        <v>925</v>
      </c>
      <c r="C28" s="392">
        <v>366698149</v>
      </c>
      <c r="D28" s="392">
        <v>375254450</v>
      </c>
      <c r="E28" s="393">
        <v>102.33</v>
      </c>
    </row>
    <row r="29" spans="1:5" ht="15">
      <c r="A29" s="394" t="s">
        <v>926</v>
      </c>
      <c r="B29" s="395" t="s">
        <v>927</v>
      </c>
      <c r="C29" s="396">
        <v>75000000</v>
      </c>
      <c r="D29" s="396">
        <v>75000000</v>
      </c>
      <c r="E29" s="397">
        <v>100</v>
      </c>
    </row>
    <row r="30" spans="1:5" ht="15">
      <c r="A30" s="394" t="s">
        <v>928</v>
      </c>
      <c r="B30" s="395" t="s">
        <v>929</v>
      </c>
      <c r="C30" s="396">
        <v>202500</v>
      </c>
      <c r="D30" s="396">
        <v>133445</v>
      </c>
      <c r="E30" s="397">
        <v>65.9</v>
      </c>
    </row>
    <row r="31" spans="1:5" ht="15">
      <c r="A31" s="394" t="s">
        <v>930</v>
      </c>
      <c r="B31" s="395" t="s">
        <v>931</v>
      </c>
      <c r="C31" s="396">
        <v>291495649</v>
      </c>
      <c r="D31" s="396">
        <v>300121005</v>
      </c>
      <c r="E31" s="397">
        <v>102.96</v>
      </c>
    </row>
    <row r="32" spans="1:5" ht="15">
      <c r="A32" s="390" t="s">
        <v>932</v>
      </c>
      <c r="B32" s="391" t="s">
        <v>933</v>
      </c>
      <c r="C32" s="392">
        <v>33548152</v>
      </c>
      <c r="D32" s="392">
        <v>160689390</v>
      </c>
      <c r="E32" s="393">
        <v>478.98</v>
      </c>
    </row>
    <row r="33" spans="1:5" ht="15">
      <c r="A33" s="394" t="s">
        <v>934</v>
      </c>
      <c r="B33" s="395" t="s">
        <v>935</v>
      </c>
      <c r="C33" s="396">
        <v>3461382</v>
      </c>
      <c r="D33" s="396">
        <v>129910638</v>
      </c>
      <c r="E33" s="397">
        <v>3753.14</v>
      </c>
    </row>
    <row r="34" spans="1:5" ht="15">
      <c r="A34" s="394" t="s">
        <v>936</v>
      </c>
      <c r="B34" s="395" t="s">
        <v>937</v>
      </c>
      <c r="C34" s="396">
        <v>30086770</v>
      </c>
      <c r="D34" s="396">
        <v>30778752</v>
      </c>
      <c r="E34" s="397">
        <v>102.3</v>
      </c>
    </row>
    <row r="35" spans="1:5" ht="15">
      <c r="A35" s="390" t="s">
        <v>938</v>
      </c>
      <c r="B35" s="391" t="s">
        <v>939</v>
      </c>
      <c r="C35" s="392">
        <v>25000</v>
      </c>
      <c r="D35" s="392">
        <v>1048000</v>
      </c>
      <c r="E35" s="393">
        <v>4192</v>
      </c>
    </row>
    <row r="36" spans="1:5" ht="15">
      <c r="A36" s="390" t="s">
        <v>940</v>
      </c>
      <c r="B36" s="391" t="s">
        <v>941</v>
      </c>
      <c r="C36" s="392">
        <v>188257</v>
      </c>
      <c r="D36" s="392">
        <v>2030394</v>
      </c>
      <c r="E36" s="393">
        <v>1078.52</v>
      </c>
    </row>
    <row r="37" spans="1:5" ht="15.75" thickBot="1">
      <c r="A37" s="410" t="s">
        <v>942</v>
      </c>
      <c r="B37" s="411"/>
      <c r="C37" s="412">
        <v>1811553076</v>
      </c>
      <c r="D37" s="412">
        <v>2004018975</v>
      </c>
      <c r="E37" s="413">
        <v>110.62</v>
      </c>
    </row>
    <row r="38" spans="1:5" ht="15.75" thickBot="1">
      <c r="A38" s="403" t="s">
        <v>943</v>
      </c>
      <c r="B38" s="404"/>
      <c r="C38" s="405"/>
      <c r="D38" s="405"/>
      <c r="E38" s="406"/>
    </row>
    <row r="39" spans="1:5" ht="15">
      <c r="A39" s="399" t="s">
        <v>944</v>
      </c>
      <c r="B39" s="400" t="s">
        <v>945</v>
      </c>
      <c r="C39" s="401">
        <v>1765448841</v>
      </c>
      <c r="D39" s="401">
        <v>1963747228</v>
      </c>
      <c r="E39" s="402">
        <v>111.23</v>
      </c>
    </row>
    <row r="40" spans="1:5" ht="15">
      <c r="A40" s="394" t="s">
        <v>946</v>
      </c>
      <c r="B40" s="395" t="s">
        <v>947</v>
      </c>
      <c r="C40" s="396">
        <v>1219020188</v>
      </c>
      <c r="D40" s="396">
        <v>1219020188</v>
      </c>
      <c r="E40" s="397">
        <v>100</v>
      </c>
    </row>
    <row r="41" spans="1:5" ht="15">
      <c r="A41" s="394" t="s">
        <v>948</v>
      </c>
      <c r="B41" s="395" t="s">
        <v>949</v>
      </c>
      <c r="C41" s="396">
        <v>140816293</v>
      </c>
      <c r="D41" s="396">
        <v>140816293</v>
      </c>
      <c r="E41" s="397">
        <v>100</v>
      </c>
    </row>
    <row r="42" spans="1:5" ht="15">
      <c r="A42" s="394" t="s">
        <v>950</v>
      </c>
      <c r="B42" s="395" t="s">
        <v>951</v>
      </c>
      <c r="C42" s="396">
        <v>180185316</v>
      </c>
      <c r="D42" s="396">
        <v>180185316</v>
      </c>
      <c r="E42" s="397">
        <v>100</v>
      </c>
    </row>
    <row r="43" spans="1:5" ht="15">
      <c r="A43" s="394" t="s">
        <v>952</v>
      </c>
      <c r="B43" s="395" t="s">
        <v>953</v>
      </c>
      <c r="C43" s="396">
        <v>94279406</v>
      </c>
      <c r="D43" s="396">
        <v>225427044</v>
      </c>
      <c r="E43" s="397">
        <v>239.11</v>
      </c>
    </row>
    <row r="44" spans="1:5" ht="15">
      <c r="A44" s="394" t="s">
        <v>954</v>
      </c>
      <c r="B44" s="395" t="s">
        <v>955</v>
      </c>
      <c r="C44" s="396">
        <v>131147638</v>
      </c>
      <c r="D44" s="396">
        <v>198298387</v>
      </c>
      <c r="E44" s="397">
        <v>151.2</v>
      </c>
    </row>
    <row r="45" spans="1:5" ht="15">
      <c r="A45" s="390" t="s">
        <v>956</v>
      </c>
      <c r="B45" s="391" t="s">
        <v>957</v>
      </c>
      <c r="C45" s="392">
        <v>3216815</v>
      </c>
      <c r="D45" s="392">
        <v>3129457</v>
      </c>
      <c r="E45" s="393">
        <v>97.28</v>
      </c>
    </row>
    <row r="46" spans="1:5" ht="15">
      <c r="A46" s="394" t="s">
        <v>958</v>
      </c>
      <c r="B46" s="395" t="s">
        <v>959</v>
      </c>
      <c r="C46" s="396">
        <v>2407432</v>
      </c>
      <c r="D46" s="396">
        <v>2363781</v>
      </c>
      <c r="E46" s="397">
        <v>98.19</v>
      </c>
    </row>
    <row r="47" spans="1:5" ht="15">
      <c r="A47" s="394" t="s">
        <v>960</v>
      </c>
      <c r="B47" s="395" t="s">
        <v>961</v>
      </c>
      <c r="C47" s="396">
        <v>809383</v>
      </c>
      <c r="D47" s="396">
        <v>765676</v>
      </c>
      <c r="E47" s="397">
        <v>94.6</v>
      </c>
    </row>
    <row r="48" spans="1:5" ht="15">
      <c r="A48" s="390" t="s">
        <v>962</v>
      </c>
      <c r="B48" s="391" t="s">
        <v>963</v>
      </c>
      <c r="C48" s="392">
        <v>42887420</v>
      </c>
      <c r="D48" s="392">
        <v>37142290</v>
      </c>
      <c r="E48" s="393">
        <v>86.6</v>
      </c>
    </row>
    <row r="49" spans="1:5" ht="15.75" thickBot="1">
      <c r="A49" s="410" t="s">
        <v>964</v>
      </c>
      <c r="B49" s="411"/>
      <c r="C49" s="412">
        <f>SUM(C39+C45+C48)</f>
        <v>1811553076</v>
      </c>
      <c r="D49" s="412">
        <f>SUM(D39+D45+D48)</f>
        <v>2004018975</v>
      </c>
      <c r="E49" s="413">
        <v>110.62</v>
      </c>
    </row>
    <row r="50" spans="1:5" ht="15">
      <c r="A50" s="267"/>
      <c r="B50" s="267"/>
      <c r="C50" s="161"/>
      <c r="D50" s="161"/>
      <c r="E50" s="386"/>
    </row>
    <row r="51" spans="1:5" ht="15">
      <c r="A51" s="267"/>
      <c r="B51" s="267"/>
      <c r="C51" s="161"/>
      <c r="D51" s="161"/>
      <c r="E51" s="386"/>
    </row>
    <row r="52" spans="1:5" ht="15">
      <c r="A52" s="267"/>
      <c r="B52" s="267"/>
      <c r="C52" s="161"/>
      <c r="D52" s="161"/>
      <c r="E52" s="386"/>
    </row>
    <row r="53" spans="1:5" ht="15">
      <c r="A53" s="267"/>
      <c r="B53" s="267"/>
      <c r="C53" s="161"/>
      <c r="D53" s="161"/>
      <c r="E53" s="386"/>
    </row>
    <row r="54" spans="1:5" ht="15">
      <c r="A54" s="267"/>
      <c r="B54" s="267"/>
      <c r="C54" s="161"/>
      <c r="D54" s="161"/>
      <c r="E54" s="386"/>
    </row>
    <row r="55" spans="1:5" ht="15">
      <c r="A55" s="267"/>
      <c r="B55" s="267"/>
      <c r="C55" s="161"/>
      <c r="D55" s="161"/>
      <c r="E55" s="386"/>
    </row>
    <row r="56" spans="1:5" ht="15">
      <c r="A56" s="267"/>
      <c r="B56" s="267"/>
      <c r="C56" s="161"/>
      <c r="D56" s="161"/>
      <c r="E56" s="386"/>
    </row>
    <row r="57" spans="1:5" ht="15">
      <c r="A57" s="267"/>
      <c r="B57" s="267"/>
      <c r="C57" s="161"/>
      <c r="D57" s="161"/>
      <c r="E57" s="386"/>
    </row>
    <row r="58" spans="1:5" ht="15">
      <c r="A58" s="267"/>
      <c r="B58" s="267"/>
      <c r="C58" s="161"/>
      <c r="D58" s="161"/>
      <c r="E58" s="386"/>
    </row>
    <row r="59" spans="1:5" ht="15">
      <c r="A59" s="267"/>
      <c r="B59" s="267"/>
      <c r="C59" s="161"/>
      <c r="D59" s="161"/>
      <c r="E59" s="386"/>
    </row>
    <row r="60" spans="1:5" ht="15">
      <c r="A60" s="267"/>
      <c r="B60" s="267"/>
      <c r="C60" s="161"/>
      <c r="D60" s="161"/>
      <c r="E60" s="386"/>
    </row>
    <row r="61" spans="1:5" ht="15">
      <c r="A61" s="267"/>
      <c r="B61" s="267"/>
      <c r="C61" s="161"/>
      <c r="D61" s="161"/>
      <c r="E61" s="386"/>
    </row>
    <row r="62" spans="1:5" ht="15">
      <c r="A62" s="267"/>
      <c r="B62" s="267"/>
      <c r="C62" s="161"/>
      <c r="D62" s="161"/>
      <c r="E62" s="386"/>
    </row>
    <row r="63" spans="1:5" ht="15">
      <c r="A63" s="267"/>
      <c r="B63" s="267"/>
      <c r="C63" s="161"/>
      <c r="D63" s="161"/>
      <c r="E63" s="386"/>
    </row>
    <row r="64" spans="1:5" ht="15">
      <c r="A64" s="267"/>
      <c r="B64" s="267"/>
      <c r="C64" s="161"/>
      <c r="D64" s="161"/>
      <c r="E64" s="386"/>
    </row>
    <row r="65" spans="1:5" ht="15">
      <c r="A65" s="267"/>
      <c r="B65" s="267"/>
      <c r="C65" s="161"/>
      <c r="D65" s="161"/>
      <c r="E65" s="267"/>
    </row>
    <row r="66" spans="1:5" ht="15">
      <c r="A66" s="267"/>
      <c r="B66" s="267"/>
      <c r="C66" s="161"/>
      <c r="D66" s="161"/>
      <c r="E66" s="267"/>
    </row>
    <row r="67" spans="1:5" ht="15">
      <c r="A67" s="267"/>
      <c r="B67" s="267"/>
      <c r="C67" s="161"/>
      <c r="D67" s="161"/>
      <c r="E67" s="267"/>
    </row>
    <row r="68" spans="1:5" ht="15">
      <c r="A68" s="267"/>
      <c r="B68" s="267"/>
      <c r="C68" s="161"/>
      <c r="D68" s="161"/>
      <c r="E68" s="267"/>
    </row>
    <row r="69" spans="1:5" ht="15">
      <c r="A69" s="267"/>
      <c r="B69" s="267"/>
      <c r="C69" s="161"/>
      <c r="D69" s="161"/>
      <c r="E69" s="267"/>
    </row>
    <row r="70" spans="1:5" ht="15">
      <c r="A70" s="267"/>
      <c r="B70" s="267"/>
      <c r="C70" s="161"/>
      <c r="D70" s="161"/>
      <c r="E70" s="267"/>
    </row>
    <row r="71" spans="1:5" ht="15">
      <c r="A71" s="267"/>
      <c r="B71" s="267"/>
      <c r="C71" s="161"/>
      <c r="D71" s="161"/>
      <c r="E71" s="267"/>
    </row>
    <row r="72" spans="1:5" ht="15">
      <c r="A72" s="267"/>
      <c r="B72" s="267"/>
      <c r="C72" s="161"/>
      <c r="D72" s="161"/>
      <c r="E72" s="267"/>
    </row>
    <row r="73" spans="1:5" ht="15">
      <c r="A73" s="267"/>
      <c r="B73" s="267"/>
      <c r="C73" s="161"/>
      <c r="D73" s="161"/>
      <c r="E73" s="267"/>
    </row>
    <row r="74" spans="1:5" ht="15">
      <c r="A74" s="267"/>
      <c r="B74" s="267"/>
      <c r="C74" s="161"/>
      <c r="D74" s="161"/>
      <c r="E74" s="267"/>
    </row>
    <row r="75" spans="1:5" ht="15">
      <c r="A75" s="267"/>
      <c r="B75" s="267"/>
      <c r="C75" s="161"/>
      <c r="D75" s="161"/>
      <c r="E75" s="267"/>
    </row>
    <row r="76" spans="1:5" ht="15">
      <c r="A76" s="267"/>
      <c r="B76" s="267"/>
      <c r="C76" s="161"/>
      <c r="D76" s="161"/>
      <c r="E76" s="267"/>
    </row>
    <row r="77" spans="1:5" ht="15">
      <c r="A77" s="267"/>
      <c r="B77" s="267"/>
      <c r="C77" s="161"/>
      <c r="D77" s="161"/>
      <c r="E77" s="267"/>
    </row>
    <row r="78" spans="1:5" ht="15">
      <c r="A78" s="267"/>
      <c r="B78" s="267"/>
      <c r="C78" s="161"/>
      <c r="D78" s="161"/>
      <c r="E78" s="267"/>
    </row>
    <row r="79" spans="1:5" ht="15">
      <c r="A79" s="267"/>
      <c r="B79" s="267"/>
      <c r="C79" s="161"/>
      <c r="D79" s="161"/>
      <c r="E79" s="267"/>
    </row>
    <row r="80" spans="1:5" ht="15">
      <c r="A80" s="267"/>
      <c r="B80" s="267"/>
      <c r="C80" s="161"/>
      <c r="D80" s="161"/>
      <c r="E80" s="267"/>
    </row>
    <row r="81" spans="1:5" ht="15">
      <c r="A81" s="267"/>
      <c r="B81" s="267"/>
      <c r="C81" s="161"/>
      <c r="D81" s="161"/>
      <c r="E81" s="267"/>
    </row>
    <row r="82" spans="1:5" ht="15">
      <c r="A82" s="267"/>
      <c r="B82" s="267"/>
      <c r="C82" s="161"/>
      <c r="D82" s="161"/>
      <c r="E82" s="267"/>
    </row>
    <row r="83" spans="1:5" ht="15">
      <c r="A83" s="267"/>
      <c r="B83" s="267"/>
      <c r="C83" s="161"/>
      <c r="D83" s="161"/>
      <c r="E83" s="267"/>
    </row>
    <row r="84" spans="1:5" ht="15">
      <c r="A84" s="267"/>
      <c r="B84" s="267"/>
      <c r="C84" s="161"/>
      <c r="D84" s="161"/>
      <c r="E84" s="267"/>
    </row>
    <row r="85" spans="1:5" ht="15">
      <c r="A85" s="267"/>
      <c r="B85" s="267"/>
      <c r="C85" s="161"/>
      <c r="D85" s="161"/>
      <c r="E85" s="267"/>
    </row>
    <row r="86" spans="1:5" ht="15">
      <c r="A86" s="267"/>
      <c r="B86" s="267"/>
      <c r="C86" s="161"/>
      <c r="D86" s="161"/>
      <c r="E86" s="267"/>
    </row>
    <row r="87" spans="1:5" ht="15">
      <c r="A87" s="267"/>
      <c r="B87" s="267"/>
      <c r="C87" s="161"/>
      <c r="D87" s="161"/>
      <c r="E87" s="267"/>
    </row>
    <row r="88" spans="1:5" ht="15">
      <c r="A88" s="267"/>
      <c r="B88" s="267"/>
      <c r="C88" s="161"/>
      <c r="D88" s="161"/>
      <c r="E88" s="267"/>
    </row>
    <row r="89" spans="1:5" ht="15">
      <c r="A89" s="267"/>
      <c r="B89" s="267"/>
      <c r="C89" s="161"/>
      <c r="D89" s="161"/>
      <c r="E89" s="267"/>
    </row>
    <row r="90" spans="1:5" ht="15">
      <c r="A90" s="267"/>
      <c r="B90" s="267"/>
      <c r="C90" s="161"/>
      <c r="D90" s="161"/>
      <c r="E90" s="267"/>
    </row>
    <row r="91" spans="1:5" ht="15">
      <c r="A91" s="267"/>
      <c r="B91" s="267"/>
      <c r="C91" s="161"/>
      <c r="D91" s="161"/>
      <c r="E91" s="267"/>
    </row>
    <row r="92" spans="1:5" ht="15">
      <c r="A92" s="267"/>
      <c r="B92" s="267"/>
      <c r="C92" s="161"/>
      <c r="D92" s="161"/>
      <c r="E92" s="267"/>
    </row>
    <row r="93" spans="1:5" ht="15">
      <c r="A93" s="267"/>
      <c r="B93" s="267"/>
      <c r="C93" s="161"/>
      <c r="D93" s="161"/>
      <c r="E93" s="267"/>
    </row>
    <row r="94" spans="1:5" ht="15">
      <c r="A94" s="267"/>
      <c r="B94" s="267"/>
      <c r="C94" s="161"/>
      <c r="D94" s="161"/>
      <c r="E94" s="267"/>
    </row>
    <row r="95" spans="3:4" ht="15">
      <c r="C95" s="194"/>
      <c r="D95" s="194"/>
    </row>
    <row r="96" spans="3:4" ht="15">
      <c r="C96" s="194"/>
      <c r="D96" s="194"/>
    </row>
    <row r="97" spans="3:4" ht="15">
      <c r="C97" s="194"/>
      <c r="D97" s="194"/>
    </row>
    <row r="98" spans="3:4" ht="15">
      <c r="C98" s="194"/>
      <c r="D98" s="194"/>
    </row>
    <row r="99" spans="3:4" ht="15">
      <c r="C99" s="194"/>
      <c r="D99" s="194"/>
    </row>
    <row r="100" spans="3:4" ht="15">
      <c r="C100" s="194"/>
      <c r="D100" s="194"/>
    </row>
    <row r="101" spans="3:4" ht="15">
      <c r="C101" s="194"/>
      <c r="D101" s="194"/>
    </row>
    <row r="102" spans="3:4" ht="15">
      <c r="C102" s="194"/>
      <c r="D102" s="194"/>
    </row>
    <row r="103" spans="3:4" ht="15">
      <c r="C103" s="194"/>
      <c r="D103" s="194"/>
    </row>
    <row r="104" spans="3:4" ht="15">
      <c r="C104" s="194"/>
      <c r="D104" s="194"/>
    </row>
    <row r="105" spans="3:4" ht="15">
      <c r="C105" s="194"/>
      <c r="D105" s="194"/>
    </row>
    <row r="106" spans="3:4" ht="15">
      <c r="C106" s="194"/>
      <c r="D106" s="194"/>
    </row>
    <row r="107" spans="3:4" ht="15">
      <c r="C107" s="194"/>
      <c r="D107" s="194"/>
    </row>
    <row r="108" spans="3:4" ht="15">
      <c r="C108" s="194"/>
      <c r="D108" s="194"/>
    </row>
    <row r="109" spans="3:4" ht="15">
      <c r="C109" s="194"/>
      <c r="D109" s="194"/>
    </row>
    <row r="110" spans="3:4" ht="15">
      <c r="C110" s="194"/>
      <c r="D110" s="194"/>
    </row>
    <row r="111" spans="3:4" ht="15">
      <c r="C111" s="194"/>
      <c r="D111" s="194"/>
    </row>
    <row r="112" spans="3:4" ht="15">
      <c r="C112" s="194"/>
      <c r="D112" s="194"/>
    </row>
    <row r="113" spans="3:4" ht="15">
      <c r="C113" s="194"/>
      <c r="D113" s="194"/>
    </row>
    <row r="114" spans="3:4" ht="15">
      <c r="C114" s="194"/>
      <c r="D114" s="194"/>
    </row>
    <row r="115" spans="3:4" ht="15">
      <c r="C115" s="194"/>
      <c r="D115" s="194"/>
    </row>
    <row r="116" spans="3:4" ht="15">
      <c r="C116" s="194"/>
      <c r="D116" s="194"/>
    </row>
    <row r="117" spans="3:4" ht="15">
      <c r="C117" s="194"/>
      <c r="D117" s="194"/>
    </row>
    <row r="118" spans="3:4" ht="15">
      <c r="C118" s="194"/>
      <c r="D118" s="194"/>
    </row>
    <row r="119" spans="3:4" ht="15">
      <c r="C119" s="194"/>
      <c r="D119" s="194"/>
    </row>
    <row r="120" spans="3:4" ht="15">
      <c r="C120" s="194"/>
      <c r="D120" s="194"/>
    </row>
    <row r="121" spans="3:4" ht="15">
      <c r="C121" s="194"/>
      <c r="D121" s="194"/>
    </row>
    <row r="122" spans="3:4" ht="15">
      <c r="C122" s="194"/>
      <c r="D122" s="194"/>
    </row>
    <row r="123" spans="3:4" ht="15">
      <c r="C123" s="194"/>
      <c r="D123" s="194"/>
    </row>
    <row r="124" spans="3:4" ht="15">
      <c r="C124" s="194"/>
      <c r="D124" s="194"/>
    </row>
    <row r="125" spans="3:4" ht="15">
      <c r="C125" s="194"/>
      <c r="D125" s="194"/>
    </row>
    <row r="126" spans="3:4" ht="15">
      <c r="C126" s="194"/>
      <c r="D126" s="194"/>
    </row>
    <row r="127" spans="3:4" ht="15">
      <c r="C127" s="194"/>
      <c r="D127" s="194"/>
    </row>
    <row r="128" spans="3:4" ht="15">
      <c r="C128" s="194"/>
      <c r="D128" s="194"/>
    </row>
    <row r="129" spans="3:4" ht="15">
      <c r="C129" s="194"/>
      <c r="D129" s="194"/>
    </row>
    <row r="130" spans="3:4" ht="15">
      <c r="C130" s="194"/>
      <c r="D130" s="194"/>
    </row>
    <row r="131" spans="3:4" ht="15">
      <c r="C131" s="194"/>
      <c r="D131" s="194"/>
    </row>
    <row r="132" spans="3:4" ht="15">
      <c r="C132" s="194"/>
      <c r="D132" s="194"/>
    </row>
    <row r="133" spans="3:4" ht="15">
      <c r="C133" s="194"/>
      <c r="D133" s="194"/>
    </row>
    <row r="134" spans="3:4" ht="15">
      <c r="C134" s="194"/>
      <c r="D134" s="194"/>
    </row>
    <row r="135" spans="3:4" ht="15">
      <c r="C135" s="194"/>
      <c r="D135" s="194"/>
    </row>
    <row r="136" spans="3:4" ht="15">
      <c r="C136" s="194"/>
      <c r="D136" s="194"/>
    </row>
    <row r="137" spans="3:4" ht="15">
      <c r="C137" s="194"/>
      <c r="D137" s="194"/>
    </row>
    <row r="138" spans="3:4" ht="15">
      <c r="C138" s="194"/>
      <c r="D138" s="194"/>
    </row>
    <row r="139" spans="3:4" ht="15">
      <c r="C139" s="194"/>
      <c r="D139" s="194"/>
    </row>
    <row r="140" spans="3:4" ht="15">
      <c r="C140" s="194"/>
      <c r="D140" s="194"/>
    </row>
    <row r="141" spans="3:4" ht="15">
      <c r="C141" s="194"/>
      <c r="D141" s="194"/>
    </row>
    <row r="142" spans="3:4" ht="15">
      <c r="C142" s="194"/>
      <c r="D142" s="194"/>
    </row>
    <row r="143" spans="3:4" ht="15">
      <c r="C143" s="194"/>
      <c r="D143" s="194"/>
    </row>
    <row r="144" spans="3:4" ht="15">
      <c r="C144" s="194"/>
      <c r="D144" s="194"/>
    </row>
    <row r="145" spans="3:4" ht="15">
      <c r="C145" s="194"/>
      <c r="D145" s="194"/>
    </row>
    <row r="146" spans="3:4" ht="15">
      <c r="C146" s="194"/>
      <c r="D146" s="194"/>
    </row>
    <row r="147" spans="3:4" ht="15">
      <c r="C147" s="194"/>
      <c r="D147" s="194"/>
    </row>
    <row r="148" spans="3:4" ht="15">
      <c r="C148" s="194"/>
      <c r="D148" s="194"/>
    </row>
    <row r="149" spans="3:4" ht="15">
      <c r="C149" s="194"/>
      <c r="D149" s="194"/>
    </row>
    <row r="150" spans="3:4" ht="15">
      <c r="C150" s="194"/>
      <c r="D150" s="194"/>
    </row>
    <row r="151" spans="3:4" ht="15">
      <c r="C151" s="194"/>
      <c r="D151" s="194"/>
    </row>
    <row r="152" spans="3:4" ht="15">
      <c r="C152" s="194"/>
      <c r="D152" s="194"/>
    </row>
    <row r="153" spans="3:4" ht="15">
      <c r="C153" s="194"/>
      <c r="D153" s="194"/>
    </row>
    <row r="154" spans="3:4" ht="15">
      <c r="C154" s="194"/>
      <c r="D154" s="194"/>
    </row>
    <row r="155" spans="3:4" ht="15">
      <c r="C155" s="194"/>
      <c r="D155" s="194"/>
    </row>
    <row r="156" spans="3:4" ht="15">
      <c r="C156" s="194"/>
      <c r="D156" s="194"/>
    </row>
    <row r="157" spans="3:4" ht="15">
      <c r="C157" s="194"/>
      <c r="D157" s="194"/>
    </row>
    <row r="158" spans="3:4" ht="15">
      <c r="C158" s="194"/>
      <c r="D158" s="194"/>
    </row>
    <row r="159" spans="3:4" ht="15">
      <c r="C159" s="194"/>
      <c r="D159" s="194"/>
    </row>
    <row r="160" spans="3:4" ht="15">
      <c r="C160" s="194"/>
      <c r="D160" s="194"/>
    </row>
    <row r="161" spans="3:4" ht="15">
      <c r="C161" s="194"/>
      <c r="D161" s="194"/>
    </row>
    <row r="162" spans="3:4" ht="15">
      <c r="C162" s="194"/>
      <c r="D162" s="194"/>
    </row>
    <row r="163" spans="3:4" ht="15">
      <c r="C163" s="194"/>
      <c r="D163" s="194"/>
    </row>
    <row r="164" spans="3:4" ht="15">
      <c r="C164" s="194"/>
      <c r="D164" s="194"/>
    </row>
    <row r="165" spans="3:4" ht="15">
      <c r="C165" s="194"/>
      <c r="D165" s="194"/>
    </row>
    <row r="166" spans="3:4" ht="15">
      <c r="C166" s="194"/>
      <c r="D166" s="194"/>
    </row>
    <row r="167" spans="3:4" ht="15">
      <c r="C167" s="194"/>
      <c r="D167" s="194"/>
    </row>
    <row r="168" spans="3:4" ht="15">
      <c r="C168" s="194"/>
      <c r="D168" s="194"/>
    </row>
    <row r="169" spans="3:4" ht="15">
      <c r="C169" s="194"/>
      <c r="D169" s="194"/>
    </row>
    <row r="170" spans="3:4" ht="15">
      <c r="C170" s="194"/>
      <c r="D170" s="194"/>
    </row>
    <row r="171" spans="3:4" ht="15">
      <c r="C171" s="194"/>
      <c r="D171" s="194"/>
    </row>
    <row r="172" spans="3:4" ht="15">
      <c r="C172" s="194"/>
      <c r="D172" s="194"/>
    </row>
    <row r="173" spans="3:4" ht="15">
      <c r="C173" s="194"/>
      <c r="D173" s="194"/>
    </row>
    <row r="174" spans="3:4" ht="15">
      <c r="C174" s="194"/>
      <c r="D174" s="194"/>
    </row>
    <row r="175" spans="3:4" ht="15">
      <c r="C175" s="194"/>
      <c r="D175" s="194"/>
    </row>
    <row r="176" spans="3:4" ht="15">
      <c r="C176" s="194"/>
      <c r="D176" s="194"/>
    </row>
    <row r="177" spans="3:4" ht="15">
      <c r="C177" s="194"/>
      <c r="D177" s="194"/>
    </row>
    <row r="178" spans="3:4" ht="15">
      <c r="C178" s="194"/>
      <c r="D178" s="194"/>
    </row>
    <row r="179" spans="3:4" ht="15">
      <c r="C179" s="194"/>
      <c r="D179" s="194"/>
    </row>
    <row r="180" spans="3:4" ht="15">
      <c r="C180" s="194"/>
      <c r="D180" s="194"/>
    </row>
    <row r="181" spans="3:4" ht="15">
      <c r="C181" s="194"/>
      <c r="D181" s="194"/>
    </row>
    <row r="182" spans="3:4" ht="15">
      <c r="C182" s="194"/>
      <c r="D182" s="194"/>
    </row>
    <row r="183" spans="3:4" ht="15">
      <c r="C183" s="194"/>
      <c r="D183" s="194"/>
    </row>
    <row r="184" spans="3:4" ht="15">
      <c r="C184" s="194"/>
      <c r="D184" s="194"/>
    </row>
    <row r="185" spans="3:4" ht="15">
      <c r="C185" s="194"/>
      <c r="D185" s="194"/>
    </row>
    <row r="186" spans="3:4" ht="15">
      <c r="C186" s="194"/>
      <c r="D186" s="194"/>
    </row>
    <row r="187" spans="3:4" ht="15">
      <c r="C187" s="194"/>
      <c r="D187" s="194"/>
    </row>
    <row r="188" spans="3:4" ht="15">
      <c r="C188" s="194"/>
      <c r="D188" s="194"/>
    </row>
    <row r="189" spans="3:4" ht="15">
      <c r="C189" s="194"/>
      <c r="D189" s="194"/>
    </row>
    <row r="190" spans="3:4" ht="15">
      <c r="C190" s="194"/>
      <c r="D190" s="194"/>
    </row>
    <row r="191" spans="3:4" ht="15">
      <c r="C191" s="194"/>
      <c r="D191" s="194"/>
    </row>
    <row r="192" spans="3:4" ht="15">
      <c r="C192" s="194"/>
      <c r="D192" s="194"/>
    </row>
    <row r="193" spans="3:4" ht="15">
      <c r="C193" s="194"/>
      <c r="D193" s="194"/>
    </row>
    <row r="194" spans="3:4" ht="15">
      <c r="C194" s="194"/>
      <c r="D194" s="194"/>
    </row>
    <row r="195" spans="3:4" ht="15">
      <c r="C195" s="194"/>
      <c r="D195" s="194"/>
    </row>
    <row r="196" spans="3:4" ht="15">
      <c r="C196" s="194"/>
      <c r="D196" s="194"/>
    </row>
    <row r="197" spans="3:4" ht="15">
      <c r="C197" s="194"/>
      <c r="D197" s="194"/>
    </row>
    <row r="198" spans="3:4" ht="15">
      <c r="C198" s="194"/>
      <c r="D198" s="194"/>
    </row>
    <row r="199" spans="3:4" ht="15">
      <c r="C199" s="194"/>
      <c r="D199" s="194"/>
    </row>
    <row r="200" spans="3:4" ht="15">
      <c r="C200" s="194"/>
      <c r="D200" s="194"/>
    </row>
    <row r="201" spans="3:4" ht="15">
      <c r="C201" s="194"/>
      <c r="D201" s="194"/>
    </row>
    <row r="202" spans="3:4" ht="15">
      <c r="C202" s="194"/>
      <c r="D202" s="194"/>
    </row>
    <row r="203" spans="3:4" ht="15">
      <c r="C203" s="194"/>
      <c r="D203" s="194"/>
    </row>
    <row r="204" spans="3:4" ht="15">
      <c r="C204" s="194"/>
      <c r="D204" s="194"/>
    </row>
    <row r="205" spans="3:4" ht="15">
      <c r="C205" s="194"/>
      <c r="D205" s="194"/>
    </row>
    <row r="206" spans="3:4" ht="15">
      <c r="C206" s="194"/>
      <c r="D206" s="194"/>
    </row>
    <row r="207" spans="3:4" ht="15">
      <c r="C207" s="194"/>
      <c r="D207" s="194"/>
    </row>
    <row r="208" spans="3:4" ht="15">
      <c r="C208" s="194"/>
      <c r="D208" s="194"/>
    </row>
    <row r="209" spans="3:4" ht="15">
      <c r="C209" s="194"/>
      <c r="D209" s="194"/>
    </row>
    <row r="210" spans="3:4" ht="15">
      <c r="C210" s="194"/>
      <c r="D210" s="194"/>
    </row>
    <row r="211" spans="3:4" ht="15">
      <c r="C211" s="194"/>
      <c r="D211" s="194"/>
    </row>
    <row r="212" spans="3:4" ht="15">
      <c r="C212" s="194"/>
      <c r="D212" s="194"/>
    </row>
    <row r="213" spans="3:4" ht="15">
      <c r="C213" s="194"/>
      <c r="D213" s="194"/>
    </row>
    <row r="214" spans="3:4" ht="15">
      <c r="C214" s="194"/>
      <c r="D214" s="194"/>
    </row>
    <row r="215" spans="3:4" ht="15">
      <c r="C215" s="194"/>
      <c r="D215" s="194"/>
    </row>
    <row r="216" spans="3:4" ht="15">
      <c r="C216" s="194"/>
      <c r="D216" s="194"/>
    </row>
    <row r="217" spans="3:4" ht="15">
      <c r="C217" s="194"/>
      <c r="D217" s="194"/>
    </row>
    <row r="218" spans="3:4" ht="15">
      <c r="C218" s="194"/>
      <c r="D218" s="194"/>
    </row>
    <row r="219" spans="3:4" ht="15">
      <c r="C219" s="194"/>
      <c r="D219" s="194"/>
    </row>
    <row r="220" spans="3:4" ht="15">
      <c r="C220" s="194"/>
      <c r="D220" s="194"/>
    </row>
    <row r="221" spans="3:4" ht="15">
      <c r="C221" s="194"/>
      <c r="D221" s="194"/>
    </row>
    <row r="222" spans="3:4" ht="15">
      <c r="C222" s="194"/>
      <c r="D222" s="194"/>
    </row>
    <row r="223" spans="3:4" ht="15">
      <c r="C223" s="194"/>
      <c r="D223" s="194"/>
    </row>
    <row r="224" spans="3:4" ht="15">
      <c r="C224" s="194"/>
      <c r="D224" s="194"/>
    </row>
    <row r="225" spans="3:4" ht="15">
      <c r="C225" s="194"/>
      <c r="D225" s="194"/>
    </row>
    <row r="226" spans="3:4" ht="15">
      <c r="C226" s="194"/>
      <c r="D226" s="194"/>
    </row>
    <row r="227" spans="3:4" ht="15">
      <c r="C227" s="194"/>
      <c r="D227" s="194"/>
    </row>
  </sheetData>
  <sheetProtection/>
  <mergeCells count="3">
    <mergeCell ref="A2:E2"/>
    <mergeCell ref="A4:E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81">
      <selection activeCell="A12" sqref="A12"/>
    </sheetView>
  </sheetViews>
  <sheetFormatPr defaultColWidth="9.140625" defaultRowHeight="15"/>
  <cols>
    <col min="1" max="1" width="74.00390625" style="0" customWidth="1"/>
    <col min="3" max="3" width="12.28125" style="0" customWidth="1"/>
    <col min="4" max="4" width="12.421875" style="0" customWidth="1"/>
    <col min="5" max="5" width="12.28125" style="0" customWidth="1"/>
    <col min="6" max="6" width="13.57421875" style="0" customWidth="1"/>
    <col min="7" max="7" width="14.421875" style="0" hidden="1" customWidth="1"/>
    <col min="8" max="8" width="12.00390625" style="0" hidden="1" customWidth="1"/>
    <col min="9" max="9" width="13.140625" style="0" customWidth="1"/>
    <col min="10" max="10" width="13.7109375" style="0" customWidth="1"/>
    <col min="11" max="11" width="14.421875" style="0" hidden="1" customWidth="1"/>
    <col min="12" max="12" width="15.8515625" style="0" hidden="1" customWidth="1"/>
    <col min="13" max="13" width="14.28125" style="0" hidden="1" customWidth="1"/>
    <col min="14" max="14" width="15.7109375" style="0" hidden="1" customWidth="1"/>
    <col min="15" max="15" width="14.57421875" style="0" bestFit="1" customWidth="1"/>
    <col min="19" max="19" width="14.57421875" style="0" bestFit="1" customWidth="1"/>
  </cols>
  <sheetData>
    <row r="1" spans="1:15" ht="24.75" customHeight="1">
      <c r="A1" s="438" t="s">
        <v>865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ht="21.75" customHeight="1">
      <c r="A2" s="441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" customHeight="1">
      <c r="A3" s="440" t="s">
        <v>800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ht="15">
      <c r="A4" s="4" t="s">
        <v>443</v>
      </c>
    </row>
    <row r="5" spans="1:15" ht="39">
      <c r="A5" s="199" t="s">
        <v>564</v>
      </c>
      <c r="B5" s="200" t="s">
        <v>565</v>
      </c>
      <c r="C5" s="201" t="s">
        <v>349</v>
      </c>
      <c r="D5" s="201" t="s">
        <v>350</v>
      </c>
      <c r="E5" s="201" t="s">
        <v>351</v>
      </c>
      <c r="F5" s="202" t="s">
        <v>450</v>
      </c>
      <c r="G5" s="242" t="s">
        <v>1051</v>
      </c>
      <c r="H5" s="242" t="s">
        <v>1052</v>
      </c>
      <c r="I5" s="202" t="s">
        <v>1074</v>
      </c>
      <c r="J5" s="202" t="s">
        <v>1074</v>
      </c>
      <c r="K5" s="190" t="s">
        <v>1076</v>
      </c>
      <c r="L5" s="190" t="s">
        <v>1077</v>
      </c>
      <c r="M5" s="277" t="s">
        <v>1076</v>
      </c>
      <c r="N5" s="277" t="s">
        <v>1077</v>
      </c>
      <c r="O5" s="202" t="s">
        <v>1088</v>
      </c>
    </row>
    <row r="6" spans="1:15" ht="13.5" customHeight="1">
      <c r="A6" s="203" t="s">
        <v>566</v>
      </c>
      <c r="B6" s="204" t="s">
        <v>567</v>
      </c>
      <c r="C6" s="205">
        <f>SUM(G6:H6)</f>
        <v>46237215</v>
      </c>
      <c r="D6" s="205"/>
      <c r="E6" s="205">
        <v>20916800</v>
      </c>
      <c r="F6" s="214">
        <f>SUM(C6:E6)</f>
        <v>67154015</v>
      </c>
      <c r="G6" s="161">
        <v>11501935</v>
      </c>
      <c r="H6" s="161">
        <v>34735280</v>
      </c>
      <c r="I6" s="214">
        <f>SUM(K6:L6)</f>
        <v>68957754</v>
      </c>
      <c r="J6" s="214">
        <f>SUM(M6:N6)</f>
        <v>71337608</v>
      </c>
      <c r="K6" s="192">
        <v>12485274</v>
      </c>
      <c r="L6" s="192">
        <v>56472480</v>
      </c>
      <c r="M6">
        <v>14209536</v>
      </c>
      <c r="N6" s="278">
        <v>57128072</v>
      </c>
      <c r="O6" s="214">
        <v>69527328</v>
      </c>
    </row>
    <row r="7" spans="1:15" ht="12" customHeight="1">
      <c r="A7" s="203" t="s">
        <v>568</v>
      </c>
      <c r="B7" s="207" t="s">
        <v>569</v>
      </c>
      <c r="C7" s="205"/>
      <c r="D7" s="205"/>
      <c r="E7" s="205"/>
      <c r="F7" s="214"/>
      <c r="G7" s="161"/>
      <c r="H7" s="161"/>
      <c r="I7" s="214"/>
      <c r="J7" s="214"/>
      <c r="K7" s="192"/>
      <c r="L7" s="192"/>
      <c r="N7" s="278"/>
      <c r="O7" s="214"/>
    </row>
    <row r="8" spans="1:15" ht="12" customHeight="1">
      <c r="A8" s="203" t="s">
        <v>570</v>
      </c>
      <c r="B8" s="207" t="s">
        <v>571</v>
      </c>
      <c r="C8" s="205"/>
      <c r="D8" s="205"/>
      <c r="E8" s="205"/>
      <c r="F8" s="214"/>
      <c r="G8" s="161"/>
      <c r="H8" s="161"/>
      <c r="I8" s="214"/>
      <c r="J8" s="214"/>
      <c r="K8" s="192"/>
      <c r="L8" s="192"/>
      <c r="N8" s="278"/>
      <c r="O8" s="214"/>
    </row>
    <row r="9" spans="1:15" ht="10.5" customHeight="1">
      <c r="A9" s="208" t="s">
        <v>572</v>
      </c>
      <c r="B9" s="207" t="s">
        <v>573</v>
      </c>
      <c r="C9" s="205">
        <f>SUM(G9:H9)</f>
        <v>400000</v>
      </c>
      <c r="D9" s="205"/>
      <c r="E9" s="205"/>
      <c r="F9" s="214">
        <f>SUM(C9:E9)</f>
        <v>400000</v>
      </c>
      <c r="G9" s="161"/>
      <c r="H9" s="161">
        <v>400000</v>
      </c>
      <c r="I9" s="214">
        <f>SUM(K9:L9)</f>
        <v>400000</v>
      </c>
      <c r="J9" s="214">
        <f>SUM(M9:N9)</f>
        <v>400000</v>
      </c>
      <c r="K9" s="192"/>
      <c r="L9" s="192">
        <v>400000</v>
      </c>
      <c r="N9" s="278">
        <v>400000</v>
      </c>
      <c r="O9" s="214">
        <v>148115</v>
      </c>
    </row>
    <row r="10" spans="1:15" ht="15">
      <c r="A10" s="208" t="s">
        <v>574</v>
      </c>
      <c r="B10" s="207" t="s">
        <v>575</v>
      </c>
      <c r="C10" s="205"/>
      <c r="D10" s="205"/>
      <c r="E10" s="205"/>
      <c r="F10" s="214"/>
      <c r="G10" s="161"/>
      <c r="H10" s="161"/>
      <c r="I10" s="214"/>
      <c r="J10" s="214"/>
      <c r="K10" s="192"/>
      <c r="L10" s="192"/>
      <c r="N10" s="278"/>
      <c r="O10" s="214"/>
    </row>
    <row r="11" spans="1:15" ht="9.75" customHeight="1">
      <c r="A11" s="208" t="s">
        <v>576</v>
      </c>
      <c r="B11" s="207" t="s">
        <v>577</v>
      </c>
      <c r="C11" s="205">
        <f>SUM(G11:H11)</f>
        <v>0</v>
      </c>
      <c r="D11" s="205"/>
      <c r="E11" s="205">
        <v>1403000</v>
      </c>
      <c r="F11" s="214">
        <f>SUM(C11:E11)</f>
        <v>1403000</v>
      </c>
      <c r="G11" s="161"/>
      <c r="H11" s="161"/>
      <c r="I11" s="214">
        <f>SUM(K11:L11)</f>
        <v>1403000</v>
      </c>
      <c r="J11" s="214">
        <f>SUM(M11:N11)</f>
        <v>1403000</v>
      </c>
      <c r="K11" s="192"/>
      <c r="L11" s="192">
        <v>1403000</v>
      </c>
      <c r="N11" s="278">
        <v>1403000</v>
      </c>
      <c r="O11" s="214">
        <v>1403000</v>
      </c>
    </row>
    <row r="12" spans="1:15" ht="11.25" customHeight="1">
      <c r="A12" s="208" t="s">
        <v>578</v>
      </c>
      <c r="B12" s="207" t="s">
        <v>579</v>
      </c>
      <c r="C12" s="205">
        <f>SUM(G12:H12)</f>
        <v>2608996</v>
      </c>
      <c r="D12" s="205"/>
      <c r="E12" s="205">
        <v>894060</v>
      </c>
      <c r="F12" s="214">
        <f>SUM(C12:E12)</f>
        <v>3503056</v>
      </c>
      <c r="G12" s="161">
        <v>969886</v>
      </c>
      <c r="H12" s="161">
        <v>1639110</v>
      </c>
      <c r="I12" s="214">
        <f>SUM(K12:L12)</f>
        <v>3503056</v>
      </c>
      <c r="J12" s="214">
        <f>SUM(M12:N12)</f>
        <v>3593172</v>
      </c>
      <c r="K12" s="192">
        <v>969886</v>
      </c>
      <c r="L12" s="192">
        <v>2533170</v>
      </c>
      <c r="M12">
        <v>1001002</v>
      </c>
      <c r="N12" s="278">
        <v>2592170</v>
      </c>
      <c r="O12" s="214">
        <v>3590462</v>
      </c>
    </row>
    <row r="13" spans="1:15" ht="10.5" customHeight="1">
      <c r="A13" s="208" t="s">
        <v>580</v>
      </c>
      <c r="B13" s="207" t="s">
        <v>581</v>
      </c>
      <c r="C13" s="205"/>
      <c r="D13" s="205"/>
      <c r="E13" s="205"/>
      <c r="F13" s="214"/>
      <c r="G13" s="161"/>
      <c r="H13" s="161"/>
      <c r="I13" s="214"/>
      <c r="J13" s="214"/>
      <c r="K13" s="192"/>
      <c r="L13" s="192"/>
      <c r="N13" s="278"/>
      <c r="O13" s="214"/>
    </row>
    <row r="14" spans="1:15" ht="9" customHeight="1">
      <c r="A14" s="209" t="s">
        <v>582</v>
      </c>
      <c r="B14" s="207" t="s">
        <v>583</v>
      </c>
      <c r="C14" s="205">
        <f>SUM(G14:H14)</f>
        <v>226000</v>
      </c>
      <c r="D14" s="205"/>
      <c r="E14" s="205">
        <v>500000</v>
      </c>
      <c r="F14" s="214">
        <f>SUM(C14:E14)</f>
        <v>726000</v>
      </c>
      <c r="G14" s="161"/>
      <c r="H14" s="161">
        <v>226000</v>
      </c>
      <c r="I14" s="214">
        <f>SUM(K14:L14)</f>
        <v>826000</v>
      </c>
      <c r="J14" s="214">
        <f>SUM(M14:N14)</f>
        <v>876000</v>
      </c>
      <c r="K14" s="192"/>
      <c r="L14" s="192">
        <v>826000</v>
      </c>
      <c r="N14" s="278">
        <v>876000</v>
      </c>
      <c r="O14" s="214">
        <v>524200</v>
      </c>
    </row>
    <row r="15" spans="1:15" ht="12" customHeight="1">
      <c r="A15" s="209" t="s">
        <v>584</v>
      </c>
      <c r="B15" s="207" t="s">
        <v>585</v>
      </c>
      <c r="C15" s="205"/>
      <c r="D15" s="205"/>
      <c r="E15" s="205">
        <v>200000</v>
      </c>
      <c r="F15" s="214">
        <f>SUM(C15:E15)</f>
        <v>200000</v>
      </c>
      <c r="G15" s="161"/>
      <c r="H15" s="161"/>
      <c r="I15" s="214">
        <f>SUM(K15:L15)</f>
        <v>200000</v>
      </c>
      <c r="J15" s="214">
        <f>SUM(M15:N15)</f>
        <v>70000</v>
      </c>
      <c r="K15" s="192"/>
      <c r="L15" s="192">
        <v>200000</v>
      </c>
      <c r="N15" s="278">
        <v>70000</v>
      </c>
      <c r="O15" s="214"/>
    </row>
    <row r="16" spans="1:15" ht="9.75" customHeight="1">
      <c r="A16" s="209" t="s">
        <v>586</v>
      </c>
      <c r="B16" s="207" t="s">
        <v>587</v>
      </c>
      <c r="C16" s="205"/>
      <c r="D16" s="205"/>
      <c r="E16" s="205"/>
      <c r="F16" s="214"/>
      <c r="G16" s="161"/>
      <c r="H16" s="161"/>
      <c r="I16" s="214"/>
      <c r="J16" s="214"/>
      <c r="K16" s="192"/>
      <c r="L16" s="192"/>
      <c r="N16" s="278"/>
      <c r="O16" s="214"/>
    </row>
    <row r="17" spans="1:15" ht="9" customHeight="1">
      <c r="A17" s="209" t="s">
        <v>588</v>
      </c>
      <c r="B17" s="207" t="s">
        <v>589</v>
      </c>
      <c r="C17" s="205"/>
      <c r="D17" s="205"/>
      <c r="E17" s="205"/>
      <c r="F17" s="214"/>
      <c r="G17" s="161"/>
      <c r="H17" s="161"/>
      <c r="I17" s="214"/>
      <c r="J17" s="214"/>
      <c r="K17" s="192"/>
      <c r="L17" s="192"/>
      <c r="N17" s="278"/>
      <c r="O17" s="214"/>
    </row>
    <row r="18" spans="1:15" ht="11.25" customHeight="1">
      <c r="A18" s="209" t="s">
        <v>1029</v>
      </c>
      <c r="B18" s="207" t="s">
        <v>590</v>
      </c>
      <c r="C18" s="205"/>
      <c r="D18" s="205"/>
      <c r="E18" s="205">
        <v>1971981</v>
      </c>
      <c r="F18" s="214">
        <f>SUM(C18:E18)</f>
        <v>1971981</v>
      </c>
      <c r="G18" s="161"/>
      <c r="H18" s="161"/>
      <c r="I18" s="214">
        <f>SUM(K18:L18)</f>
        <v>2395069</v>
      </c>
      <c r="J18" s="214">
        <f>SUM(M18:N18)</f>
        <v>4208886</v>
      </c>
      <c r="K18" s="192">
        <v>191175</v>
      </c>
      <c r="L18" s="192">
        <v>2203894</v>
      </c>
      <c r="M18">
        <v>448192</v>
      </c>
      <c r="N18" s="278">
        <v>3760694</v>
      </c>
      <c r="O18" s="214">
        <v>3841612</v>
      </c>
    </row>
    <row r="19" spans="1:19" ht="12.75" customHeight="1">
      <c r="A19" s="210" t="s">
        <v>67</v>
      </c>
      <c r="B19" s="211" t="s">
        <v>592</v>
      </c>
      <c r="C19" s="205">
        <f>SUM(C6:C18)</f>
        <v>49472211</v>
      </c>
      <c r="D19" s="205"/>
      <c r="E19" s="205">
        <f>SUM(E6:E18)</f>
        <v>25885841</v>
      </c>
      <c r="F19" s="214">
        <f>SUM(C19:E19)</f>
        <v>75358052</v>
      </c>
      <c r="G19" s="161">
        <f aca="true" t="shared" si="0" ref="G19:N19">SUM(G6:G18)</f>
        <v>12471821</v>
      </c>
      <c r="H19" s="161">
        <f t="shared" si="0"/>
        <v>37000390</v>
      </c>
      <c r="I19" s="214">
        <f t="shared" si="0"/>
        <v>77684879</v>
      </c>
      <c r="J19" s="214">
        <f t="shared" si="0"/>
        <v>81888666</v>
      </c>
      <c r="K19" s="192">
        <f t="shared" si="0"/>
        <v>13646335</v>
      </c>
      <c r="L19" s="192">
        <f t="shared" si="0"/>
        <v>64038544</v>
      </c>
      <c r="M19" s="152">
        <f t="shared" si="0"/>
        <v>15658730</v>
      </c>
      <c r="N19" s="278">
        <f t="shared" si="0"/>
        <v>66229936</v>
      </c>
      <c r="O19" s="214">
        <f>SUM(O6:O18)</f>
        <v>79034717</v>
      </c>
      <c r="S19" s="152"/>
    </row>
    <row r="20" spans="1:15" ht="13.5" customHeight="1">
      <c r="A20" s="209" t="s">
        <v>593</v>
      </c>
      <c r="B20" s="207" t="s">
        <v>594</v>
      </c>
      <c r="C20" s="205">
        <f>SUM(G20:H20)</f>
        <v>5241320</v>
      </c>
      <c r="D20" s="205"/>
      <c r="E20" s="205"/>
      <c r="F20" s="214">
        <f>SUM(C20:E20)</f>
        <v>5241320</v>
      </c>
      <c r="G20" s="161">
        <v>5241320</v>
      </c>
      <c r="H20" s="161"/>
      <c r="I20" s="214">
        <f>SUM(K20:L20)</f>
        <v>5616800</v>
      </c>
      <c r="J20" s="214">
        <v>5867120</v>
      </c>
      <c r="K20" s="192">
        <v>5616800</v>
      </c>
      <c r="L20" s="192"/>
      <c r="M20">
        <v>5867120</v>
      </c>
      <c r="O20" s="214">
        <v>5263686</v>
      </c>
    </row>
    <row r="21" spans="1:15" ht="15" customHeight="1">
      <c r="A21" s="209" t="s">
        <v>595</v>
      </c>
      <c r="B21" s="207" t="s">
        <v>596</v>
      </c>
      <c r="C21" s="205">
        <f>SUM(G21:H21)</f>
        <v>948400</v>
      </c>
      <c r="D21" s="205">
        <v>240000</v>
      </c>
      <c r="E21" s="205">
        <v>435000</v>
      </c>
      <c r="F21" s="214">
        <f>SUM(C21:E21)</f>
        <v>1623400</v>
      </c>
      <c r="G21" s="161">
        <v>468400</v>
      </c>
      <c r="H21" s="161">
        <v>480000</v>
      </c>
      <c r="I21" s="214">
        <f>SUM(K21:L21)</f>
        <v>1188400</v>
      </c>
      <c r="J21" s="214">
        <f>SUM(M21:N21)</f>
        <v>2726772</v>
      </c>
      <c r="K21" s="192">
        <v>708400</v>
      </c>
      <c r="L21" s="192">
        <v>480000</v>
      </c>
      <c r="M21">
        <v>2246772</v>
      </c>
      <c r="N21">
        <v>480000</v>
      </c>
      <c r="O21" s="214">
        <v>2205330</v>
      </c>
    </row>
    <row r="22" spans="1:15" ht="13.5" customHeight="1">
      <c r="A22" s="212" t="s">
        <v>597</v>
      </c>
      <c r="B22" s="207" t="s">
        <v>598</v>
      </c>
      <c r="C22" s="205">
        <f>SUM(G22:H22)</f>
        <v>400000</v>
      </c>
      <c r="D22" s="205"/>
      <c r="E22" s="205">
        <v>70000</v>
      </c>
      <c r="F22" s="214">
        <f>SUM(C22:E22)</f>
        <v>470000</v>
      </c>
      <c r="G22" s="161">
        <v>400000</v>
      </c>
      <c r="H22" s="161"/>
      <c r="I22" s="214">
        <f>SUM(K22:L22)</f>
        <v>905000</v>
      </c>
      <c r="J22" s="214">
        <f>SUM(M22:N22)</f>
        <v>524884</v>
      </c>
      <c r="K22" s="192">
        <v>400000</v>
      </c>
      <c r="L22" s="192">
        <v>505000</v>
      </c>
      <c r="M22">
        <v>403884</v>
      </c>
      <c r="N22">
        <v>121000</v>
      </c>
      <c r="O22" s="214">
        <v>133984</v>
      </c>
    </row>
    <row r="23" spans="1:15" ht="12" customHeight="1">
      <c r="A23" s="213" t="s">
        <v>68</v>
      </c>
      <c r="B23" s="211" t="s">
        <v>599</v>
      </c>
      <c r="C23" s="205">
        <f aca="true" t="shared" si="1" ref="C23:H23">SUM(C20:C22)</f>
        <v>6589720</v>
      </c>
      <c r="D23" s="205">
        <f t="shared" si="1"/>
        <v>240000</v>
      </c>
      <c r="E23" s="205">
        <f t="shared" si="1"/>
        <v>505000</v>
      </c>
      <c r="F23" s="214">
        <f t="shared" si="1"/>
        <v>7334720</v>
      </c>
      <c r="G23" s="161">
        <f t="shared" si="1"/>
        <v>6109720</v>
      </c>
      <c r="H23" s="161">
        <f t="shared" si="1"/>
        <v>480000</v>
      </c>
      <c r="I23" s="214">
        <f aca="true" t="shared" si="2" ref="I23:N23">SUM(I20:I22)</f>
        <v>7710200</v>
      </c>
      <c r="J23" s="214">
        <f t="shared" si="2"/>
        <v>9118776</v>
      </c>
      <c r="K23" s="192">
        <f t="shared" si="2"/>
        <v>6725200</v>
      </c>
      <c r="L23" s="192">
        <f t="shared" si="2"/>
        <v>985000</v>
      </c>
      <c r="M23" s="152">
        <f t="shared" si="2"/>
        <v>8517776</v>
      </c>
      <c r="N23">
        <f t="shared" si="2"/>
        <v>601000</v>
      </c>
      <c r="O23" s="214">
        <f>SUM(O20:O22)</f>
        <v>7603000</v>
      </c>
    </row>
    <row r="24" spans="1:19" ht="12" customHeight="1">
      <c r="A24" s="210" t="s">
        <v>200</v>
      </c>
      <c r="B24" s="211" t="s">
        <v>600</v>
      </c>
      <c r="C24" s="214">
        <f>SUM(C23,C19)</f>
        <v>56061931</v>
      </c>
      <c r="D24" s="214">
        <f>SUM(D19+D23)</f>
        <v>240000</v>
      </c>
      <c r="E24" s="214">
        <f>SUM(E23,E19)</f>
        <v>26390841</v>
      </c>
      <c r="F24" s="214">
        <f>SUM(F19+F23)</f>
        <v>82692772</v>
      </c>
      <c r="G24" s="161">
        <f>SUM(G23,G19)</f>
        <v>18581541</v>
      </c>
      <c r="H24" s="161">
        <f>SUM(H23,H19)</f>
        <v>37480390</v>
      </c>
      <c r="I24" s="214">
        <f aca="true" t="shared" si="3" ref="I24:N24">SUM(I19+I23)</f>
        <v>85395079</v>
      </c>
      <c r="J24" s="214">
        <f t="shared" si="3"/>
        <v>91007442</v>
      </c>
      <c r="K24" s="192">
        <f t="shared" si="3"/>
        <v>20371535</v>
      </c>
      <c r="L24" s="192">
        <f t="shared" si="3"/>
        <v>65023544</v>
      </c>
      <c r="M24" s="152">
        <f t="shared" si="3"/>
        <v>24176506</v>
      </c>
      <c r="N24" s="152">
        <f t="shared" si="3"/>
        <v>66830936</v>
      </c>
      <c r="O24" s="214">
        <f>SUM(O19+O23)</f>
        <v>86637717</v>
      </c>
      <c r="S24" s="152"/>
    </row>
    <row r="25" spans="1:15" ht="12" customHeight="1">
      <c r="A25" s="213" t="s">
        <v>1030</v>
      </c>
      <c r="B25" s="211" t="s">
        <v>601</v>
      </c>
      <c r="C25" s="214">
        <f>SUM(G25:H25)</f>
        <v>13247323</v>
      </c>
      <c r="D25" s="214">
        <v>53800</v>
      </c>
      <c r="E25" s="214">
        <v>5907919</v>
      </c>
      <c r="F25" s="243">
        <f>SUM(C25:E25)</f>
        <v>19209042</v>
      </c>
      <c r="G25" s="161">
        <v>4700873</v>
      </c>
      <c r="H25" s="161">
        <v>8546450</v>
      </c>
      <c r="I25" s="243">
        <f>SUM(K25:L25)</f>
        <v>19812674</v>
      </c>
      <c r="J25" s="243">
        <f>SUM(M25:N25)</f>
        <v>20492857</v>
      </c>
      <c r="K25" s="192">
        <v>5153442</v>
      </c>
      <c r="L25" s="192">
        <v>14659232</v>
      </c>
      <c r="M25">
        <v>5914967</v>
      </c>
      <c r="N25">
        <v>14577890</v>
      </c>
      <c r="O25" s="243">
        <v>18573758</v>
      </c>
    </row>
    <row r="26" spans="1:15" ht="12.75" customHeight="1">
      <c r="A26" s="209" t="s">
        <v>602</v>
      </c>
      <c r="B26" s="207" t="s">
        <v>603</v>
      </c>
      <c r="C26" s="205">
        <f>SUM(G26:H26)</f>
        <v>190000</v>
      </c>
      <c r="D26" s="205"/>
      <c r="E26" s="205">
        <v>240000</v>
      </c>
      <c r="F26" s="214">
        <f>SUM(C26:E26)</f>
        <v>430000</v>
      </c>
      <c r="G26" s="161">
        <v>40000</v>
      </c>
      <c r="H26" s="161">
        <v>150000</v>
      </c>
      <c r="I26" s="214">
        <f>SUM(K26:L26)</f>
        <v>780000</v>
      </c>
      <c r="J26" s="214">
        <f>SUM(M26:N26)</f>
        <v>1265000</v>
      </c>
      <c r="K26" s="192">
        <v>290000</v>
      </c>
      <c r="L26" s="192">
        <v>490000</v>
      </c>
      <c r="M26">
        <v>390000</v>
      </c>
      <c r="N26">
        <v>875000</v>
      </c>
      <c r="O26" s="214">
        <v>1206002</v>
      </c>
    </row>
    <row r="27" spans="1:15" ht="12" customHeight="1">
      <c r="A27" s="209" t="s">
        <v>604</v>
      </c>
      <c r="B27" s="207" t="s">
        <v>605</v>
      </c>
      <c r="C27" s="205">
        <f>SUM(G27:H27)</f>
        <v>9504000</v>
      </c>
      <c r="D27" s="205"/>
      <c r="E27" s="205">
        <v>900000</v>
      </c>
      <c r="F27" s="214">
        <f>SUM(C27:E27)</f>
        <v>10404000</v>
      </c>
      <c r="G27" s="244">
        <v>8260000</v>
      </c>
      <c r="H27" s="161">
        <v>1244000</v>
      </c>
      <c r="I27" s="214">
        <f>SUM(K27:L27)</f>
        <v>9704000</v>
      </c>
      <c r="J27" s="214">
        <f>SUM(M27:N27)</f>
        <v>8359000</v>
      </c>
      <c r="K27" s="192">
        <v>8260000</v>
      </c>
      <c r="L27" s="192">
        <v>1444000</v>
      </c>
      <c r="M27">
        <v>7160000</v>
      </c>
      <c r="N27">
        <v>1199000</v>
      </c>
      <c r="O27" s="214">
        <v>5781190</v>
      </c>
    </row>
    <row r="28" spans="1:15" ht="11.25" customHeight="1">
      <c r="A28" s="209" t="s">
        <v>606</v>
      </c>
      <c r="B28" s="207" t="s">
        <v>607</v>
      </c>
      <c r="C28" s="205"/>
      <c r="D28" s="205"/>
      <c r="E28" s="205"/>
      <c r="F28" s="214"/>
      <c r="G28" s="161"/>
      <c r="H28" s="161"/>
      <c r="I28" s="214"/>
      <c r="J28" s="214"/>
      <c r="K28" s="192"/>
      <c r="L28" s="192"/>
      <c r="O28" s="214"/>
    </row>
    <row r="29" spans="1:19" ht="12" customHeight="1">
      <c r="A29" s="213" t="s">
        <v>78</v>
      </c>
      <c r="B29" s="211" t="s">
        <v>608</v>
      </c>
      <c r="C29" s="205">
        <f>SUM(C26:C28)</f>
        <v>9694000</v>
      </c>
      <c r="D29" s="205"/>
      <c r="E29" s="205">
        <f aca="true" t="shared" si="4" ref="E29:N29">SUM(E26:E28)</f>
        <v>1140000</v>
      </c>
      <c r="F29" s="214">
        <f t="shared" si="4"/>
        <v>10834000</v>
      </c>
      <c r="G29" s="161">
        <f t="shared" si="4"/>
        <v>8300000</v>
      </c>
      <c r="H29" s="161">
        <f t="shared" si="4"/>
        <v>1394000</v>
      </c>
      <c r="I29" s="214">
        <f t="shared" si="4"/>
        <v>10484000</v>
      </c>
      <c r="J29" s="214">
        <f t="shared" si="4"/>
        <v>9624000</v>
      </c>
      <c r="K29" s="192">
        <f t="shared" si="4"/>
        <v>8550000</v>
      </c>
      <c r="L29" s="192">
        <f t="shared" si="4"/>
        <v>1934000</v>
      </c>
      <c r="M29" s="152">
        <f t="shared" si="4"/>
        <v>7550000</v>
      </c>
      <c r="N29">
        <f t="shared" si="4"/>
        <v>2074000</v>
      </c>
      <c r="O29" s="214">
        <f>SUM(O26:O28)</f>
        <v>6987192</v>
      </c>
      <c r="S29" s="152"/>
    </row>
    <row r="30" spans="1:15" ht="12" customHeight="1">
      <c r="A30" s="209" t="s">
        <v>609</v>
      </c>
      <c r="B30" s="207" t="s">
        <v>610</v>
      </c>
      <c r="C30" s="205">
        <f>SUM(G30:H30)</f>
        <v>50000</v>
      </c>
      <c r="D30" s="205"/>
      <c r="E30" s="205">
        <v>665827</v>
      </c>
      <c r="F30" s="214">
        <f aca="true" t="shared" si="5" ref="F30:F39">SUM(C30:E30)</f>
        <v>715827</v>
      </c>
      <c r="G30" s="161">
        <v>50000</v>
      </c>
      <c r="H30" s="161"/>
      <c r="I30" s="214">
        <f>SUM(K30:L30)</f>
        <v>965827</v>
      </c>
      <c r="J30" s="214">
        <f>SUM(M30:N30)</f>
        <v>496127</v>
      </c>
      <c r="K30" s="192">
        <v>200000</v>
      </c>
      <c r="L30" s="192">
        <v>765827</v>
      </c>
      <c r="M30">
        <v>220300</v>
      </c>
      <c r="N30">
        <v>275827</v>
      </c>
      <c r="O30" s="214">
        <v>428312</v>
      </c>
    </row>
    <row r="31" spans="1:15" ht="9" customHeight="1">
      <c r="A31" s="209" t="s">
        <v>611</v>
      </c>
      <c r="B31" s="207" t="s">
        <v>612</v>
      </c>
      <c r="C31" s="205">
        <f>SUM(G31:H31)</f>
        <v>763100</v>
      </c>
      <c r="D31" s="205"/>
      <c r="E31" s="205">
        <v>240000</v>
      </c>
      <c r="F31" s="214">
        <f t="shared" si="5"/>
        <v>1003100</v>
      </c>
      <c r="G31" s="161">
        <v>623100</v>
      </c>
      <c r="H31" s="161">
        <v>140000</v>
      </c>
      <c r="I31" s="214">
        <f>SUM(K31:L31)</f>
        <v>1003100</v>
      </c>
      <c r="J31" s="214">
        <f>SUM(M31:N31)</f>
        <v>952800</v>
      </c>
      <c r="K31" s="192">
        <v>623100</v>
      </c>
      <c r="L31" s="192">
        <v>380000</v>
      </c>
      <c r="M31">
        <v>642800</v>
      </c>
      <c r="N31">
        <v>310000</v>
      </c>
      <c r="O31" s="214">
        <v>627883</v>
      </c>
    </row>
    <row r="32" spans="1:19" ht="12.75" customHeight="1">
      <c r="A32" s="213" t="s">
        <v>201</v>
      </c>
      <c r="B32" s="211" t="s">
        <v>613</v>
      </c>
      <c r="C32" s="205">
        <f>SUM(C30:C31)</f>
        <v>813100</v>
      </c>
      <c r="D32" s="205"/>
      <c r="E32" s="205">
        <f>SUM(E30:E31)</f>
        <v>905827</v>
      </c>
      <c r="F32" s="214">
        <f t="shared" si="5"/>
        <v>1718927</v>
      </c>
      <c r="G32" s="161">
        <f aca="true" t="shared" si="6" ref="G32:N32">SUM(G30:G31)</f>
        <v>673100</v>
      </c>
      <c r="H32" s="161">
        <f t="shared" si="6"/>
        <v>140000</v>
      </c>
      <c r="I32" s="214">
        <f t="shared" si="6"/>
        <v>1968927</v>
      </c>
      <c r="J32" s="214">
        <f t="shared" si="6"/>
        <v>1448927</v>
      </c>
      <c r="K32" s="192">
        <f t="shared" si="6"/>
        <v>823100</v>
      </c>
      <c r="L32" s="192">
        <f t="shared" si="6"/>
        <v>1145827</v>
      </c>
      <c r="M32" s="152">
        <f t="shared" si="6"/>
        <v>863100</v>
      </c>
      <c r="N32">
        <f t="shared" si="6"/>
        <v>585827</v>
      </c>
      <c r="O32" s="214">
        <f>SUM(O30:O31)</f>
        <v>1056195</v>
      </c>
      <c r="S32" s="152"/>
    </row>
    <row r="33" spans="1:15" ht="11.25" customHeight="1">
      <c r="A33" s="209" t="s">
        <v>614</v>
      </c>
      <c r="B33" s="207" t="s">
        <v>615</v>
      </c>
      <c r="C33" s="205">
        <f>SUM(G33:H33)</f>
        <v>6897000</v>
      </c>
      <c r="D33" s="205"/>
      <c r="E33" s="205">
        <v>400000</v>
      </c>
      <c r="F33" s="214">
        <f t="shared" si="5"/>
        <v>7297000</v>
      </c>
      <c r="G33" s="161">
        <v>5997000</v>
      </c>
      <c r="H33" s="161">
        <v>900000</v>
      </c>
      <c r="I33" s="214">
        <f aca="true" t="shared" si="7" ref="I33:I39">SUM(K33:L33)</f>
        <v>7597000</v>
      </c>
      <c r="J33" s="214">
        <f aca="true" t="shared" si="8" ref="J33:J39">SUM(M33:N33)</f>
        <v>8232000</v>
      </c>
      <c r="K33" s="192">
        <v>5997000</v>
      </c>
      <c r="L33" s="192">
        <v>1600000</v>
      </c>
      <c r="M33">
        <v>6997000</v>
      </c>
      <c r="N33">
        <v>1235000</v>
      </c>
      <c r="O33" s="214">
        <v>7367372</v>
      </c>
    </row>
    <row r="34" spans="1:15" ht="12.75" customHeight="1">
      <c r="A34" s="209" t="s">
        <v>616</v>
      </c>
      <c r="B34" s="207" t="s">
        <v>617</v>
      </c>
      <c r="C34" s="205">
        <f>SUM(G34:H34)</f>
        <v>16354900</v>
      </c>
      <c r="D34" s="205">
        <v>560000</v>
      </c>
      <c r="E34" s="205"/>
      <c r="F34" s="214">
        <f t="shared" si="5"/>
        <v>16914900</v>
      </c>
      <c r="G34" s="161">
        <v>16354900</v>
      </c>
      <c r="H34" s="161"/>
      <c r="I34" s="214">
        <f t="shared" si="7"/>
        <v>16914900</v>
      </c>
      <c r="J34" s="214">
        <f t="shared" si="8"/>
        <v>16914900</v>
      </c>
      <c r="K34" s="192">
        <v>16914900</v>
      </c>
      <c r="L34" s="192"/>
      <c r="M34">
        <v>16914900</v>
      </c>
      <c r="O34" s="214">
        <v>15852582</v>
      </c>
    </row>
    <row r="35" spans="1:15" ht="12" customHeight="1">
      <c r="A35" s="209" t="s">
        <v>1031</v>
      </c>
      <c r="B35" s="207" t="s">
        <v>618</v>
      </c>
      <c r="C35" s="205">
        <f>SUM(G35:H35)</f>
        <v>150000</v>
      </c>
      <c r="D35" s="205"/>
      <c r="E35" s="205"/>
      <c r="F35" s="214">
        <f t="shared" si="5"/>
        <v>150000</v>
      </c>
      <c r="G35" s="161">
        <v>150000</v>
      </c>
      <c r="H35" s="161"/>
      <c r="I35" s="214">
        <f t="shared" si="7"/>
        <v>200000</v>
      </c>
      <c r="J35" s="214">
        <f t="shared" si="8"/>
        <v>350000</v>
      </c>
      <c r="K35" s="192">
        <v>150000</v>
      </c>
      <c r="L35" s="192">
        <v>50000</v>
      </c>
      <c r="M35">
        <v>300000</v>
      </c>
      <c r="N35">
        <v>50000</v>
      </c>
      <c r="O35" s="214">
        <v>175107</v>
      </c>
    </row>
    <row r="36" spans="1:15" ht="12.75" customHeight="1">
      <c r="A36" s="209" t="s">
        <v>620</v>
      </c>
      <c r="B36" s="207" t="s">
        <v>621</v>
      </c>
      <c r="C36" s="205">
        <f>SUM(G36:H36)</f>
        <v>3130000</v>
      </c>
      <c r="D36" s="205"/>
      <c r="E36" s="205">
        <v>300000</v>
      </c>
      <c r="F36" s="214">
        <f t="shared" si="5"/>
        <v>3430000</v>
      </c>
      <c r="G36" s="161">
        <v>2830000</v>
      </c>
      <c r="H36" s="161">
        <v>300000</v>
      </c>
      <c r="I36" s="214">
        <f t="shared" si="7"/>
        <v>3380000</v>
      </c>
      <c r="J36" s="214">
        <f t="shared" si="8"/>
        <v>8035676</v>
      </c>
      <c r="K36" s="192">
        <v>2830000</v>
      </c>
      <c r="L36" s="192">
        <v>550000</v>
      </c>
      <c r="M36">
        <v>7380000</v>
      </c>
      <c r="N36">
        <v>655676</v>
      </c>
      <c r="O36" s="214">
        <v>7908819</v>
      </c>
    </row>
    <row r="37" spans="1:15" ht="15">
      <c r="A37" s="215" t="s">
        <v>1032</v>
      </c>
      <c r="B37" s="207" t="s">
        <v>622</v>
      </c>
      <c r="C37" s="205"/>
      <c r="D37" s="205">
        <v>2100000</v>
      </c>
      <c r="E37" s="205"/>
      <c r="F37" s="214">
        <f t="shared" si="5"/>
        <v>2100000</v>
      </c>
      <c r="G37" s="161"/>
      <c r="H37" s="161"/>
      <c r="I37" s="214">
        <f t="shared" si="7"/>
        <v>2100000</v>
      </c>
      <c r="J37" s="214">
        <f t="shared" si="8"/>
        <v>2650000</v>
      </c>
      <c r="K37" s="192">
        <v>2100000</v>
      </c>
      <c r="L37" s="192"/>
      <c r="M37">
        <v>2650000</v>
      </c>
      <c r="O37" s="214">
        <v>778843</v>
      </c>
    </row>
    <row r="38" spans="1:15" ht="15">
      <c r="A38" s="212" t="s">
        <v>624</v>
      </c>
      <c r="B38" s="207" t="s">
        <v>625</v>
      </c>
      <c r="C38" s="205">
        <f>SUM(G38:H38)</f>
        <v>850000</v>
      </c>
      <c r="D38" s="205"/>
      <c r="E38" s="205"/>
      <c r="F38" s="214">
        <f t="shared" si="5"/>
        <v>850000</v>
      </c>
      <c r="G38" s="161">
        <v>410000</v>
      </c>
      <c r="H38" s="161">
        <v>440000</v>
      </c>
      <c r="I38" s="214">
        <f t="shared" si="7"/>
        <v>1871000</v>
      </c>
      <c r="J38" s="214">
        <f t="shared" si="8"/>
        <v>3370758</v>
      </c>
      <c r="K38" s="192">
        <v>810000</v>
      </c>
      <c r="L38" s="192">
        <v>1061000</v>
      </c>
      <c r="M38">
        <v>2124758</v>
      </c>
      <c r="N38">
        <v>1246000</v>
      </c>
      <c r="O38" s="214">
        <v>3162181</v>
      </c>
    </row>
    <row r="39" spans="1:15" ht="14.25" customHeight="1">
      <c r="A39" s="209" t="s">
        <v>1033</v>
      </c>
      <c r="B39" s="207" t="s">
        <v>626</v>
      </c>
      <c r="C39" s="205">
        <f>SUM(G39:H39)</f>
        <v>12774796</v>
      </c>
      <c r="D39" s="205"/>
      <c r="E39" s="205">
        <v>1621000</v>
      </c>
      <c r="F39" s="214">
        <f t="shared" si="5"/>
        <v>14395796</v>
      </c>
      <c r="G39" s="161">
        <v>9331096</v>
      </c>
      <c r="H39" s="161">
        <v>3443700</v>
      </c>
      <c r="I39" s="214">
        <f t="shared" si="7"/>
        <v>13774796</v>
      </c>
      <c r="J39" s="214">
        <f t="shared" si="8"/>
        <v>15145038</v>
      </c>
      <c r="K39" s="192">
        <v>9331096</v>
      </c>
      <c r="L39" s="192">
        <v>4443700</v>
      </c>
      <c r="M39">
        <v>9866338</v>
      </c>
      <c r="N39">
        <v>5278700</v>
      </c>
      <c r="O39" s="214">
        <v>14546397</v>
      </c>
    </row>
    <row r="40" spans="1:19" ht="15">
      <c r="A40" s="213" t="s">
        <v>83</v>
      </c>
      <c r="B40" s="211" t="s">
        <v>628</v>
      </c>
      <c r="C40" s="205">
        <f aca="true" t="shared" si="9" ref="C40:H40">SUM(C33:C39)</f>
        <v>40156696</v>
      </c>
      <c r="D40" s="205">
        <f t="shared" si="9"/>
        <v>2660000</v>
      </c>
      <c r="E40" s="205">
        <f t="shared" si="9"/>
        <v>2321000</v>
      </c>
      <c r="F40" s="214">
        <f t="shared" si="9"/>
        <v>45137696</v>
      </c>
      <c r="G40" s="161">
        <f t="shared" si="9"/>
        <v>35072996</v>
      </c>
      <c r="H40" s="161">
        <f t="shared" si="9"/>
        <v>5083700</v>
      </c>
      <c r="I40" s="214">
        <f aca="true" t="shared" si="10" ref="I40:N40">SUM(I33:I39)</f>
        <v>45837696</v>
      </c>
      <c r="J40" s="214">
        <f t="shared" si="10"/>
        <v>54698372</v>
      </c>
      <c r="K40" s="192">
        <f t="shared" si="10"/>
        <v>38132996</v>
      </c>
      <c r="L40" s="192">
        <f t="shared" si="10"/>
        <v>7704700</v>
      </c>
      <c r="M40" s="152">
        <f t="shared" si="10"/>
        <v>46232996</v>
      </c>
      <c r="N40">
        <f t="shared" si="10"/>
        <v>8465376</v>
      </c>
      <c r="O40" s="214">
        <f>SUM(O33:O39)</f>
        <v>49791301</v>
      </c>
      <c r="S40" s="152"/>
    </row>
    <row r="41" spans="1:15" ht="15">
      <c r="A41" s="209" t="s">
        <v>629</v>
      </c>
      <c r="B41" s="207" t="s">
        <v>630</v>
      </c>
      <c r="C41" s="205">
        <f>SUM(G41:H41)</f>
        <v>85000</v>
      </c>
      <c r="D41" s="205"/>
      <c r="E41" s="205">
        <v>200000</v>
      </c>
      <c r="F41" s="214">
        <f>SUM(C41:E41)</f>
        <v>285000</v>
      </c>
      <c r="G41" s="161">
        <v>5000</v>
      </c>
      <c r="H41" s="161">
        <v>80000</v>
      </c>
      <c r="I41" s="214">
        <f>SUM(K41:L41)</f>
        <v>385000</v>
      </c>
      <c r="J41" s="214">
        <f>SUM(M41:N41)</f>
        <v>431000</v>
      </c>
      <c r="K41" s="192">
        <v>55000</v>
      </c>
      <c r="L41" s="192">
        <v>330000</v>
      </c>
      <c r="M41">
        <v>55000</v>
      </c>
      <c r="N41">
        <v>376000</v>
      </c>
      <c r="O41" s="214">
        <v>275650</v>
      </c>
    </row>
    <row r="42" spans="1:15" ht="15">
      <c r="A42" s="209" t="s">
        <v>631</v>
      </c>
      <c r="B42" s="207" t="s">
        <v>632</v>
      </c>
      <c r="C42" s="205"/>
      <c r="D42" s="205"/>
      <c r="E42" s="205"/>
      <c r="F42" s="214"/>
      <c r="G42" s="161"/>
      <c r="H42" s="161"/>
      <c r="I42" s="214"/>
      <c r="J42" s="214">
        <f>SUM(M42:N42)</f>
        <v>305000</v>
      </c>
      <c r="K42" s="192"/>
      <c r="L42" s="192"/>
      <c r="M42">
        <v>305000</v>
      </c>
      <c r="O42" s="214">
        <v>198964</v>
      </c>
    </row>
    <row r="43" spans="1:19" ht="15">
      <c r="A43" s="213" t="s">
        <v>84</v>
      </c>
      <c r="B43" s="211" t="s">
        <v>633</v>
      </c>
      <c r="C43" s="205">
        <f>SUM(C41:C42)</f>
        <v>85000</v>
      </c>
      <c r="D43" s="205"/>
      <c r="E43" s="205">
        <f>SUM(E41:E42)</f>
        <v>200000</v>
      </c>
      <c r="F43" s="214">
        <f>SUM(C43:E43)</f>
        <v>285000</v>
      </c>
      <c r="G43" s="161">
        <f aca="true" t="shared" si="11" ref="G43:N43">SUM(G41:G42)</f>
        <v>5000</v>
      </c>
      <c r="H43" s="161">
        <f t="shared" si="11"/>
        <v>80000</v>
      </c>
      <c r="I43" s="214">
        <f t="shared" si="11"/>
        <v>385000</v>
      </c>
      <c r="J43" s="214">
        <f t="shared" si="11"/>
        <v>736000</v>
      </c>
      <c r="K43" s="192">
        <f t="shared" si="11"/>
        <v>55000</v>
      </c>
      <c r="L43" s="192">
        <f t="shared" si="11"/>
        <v>330000</v>
      </c>
      <c r="M43" s="152">
        <f t="shared" si="11"/>
        <v>360000</v>
      </c>
      <c r="N43">
        <f t="shared" si="11"/>
        <v>376000</v>
      </c>
      <c r="O43" s="214">
        <f>SUM(O41:O42)</f>
        <v>474614</v>
      </c>
      <c r="S43" s="152"/>
    </row>
    <row r="44" spans="1:15" ht="15">
      <c r="A44" s="209" t="s">
        <v>634</v>
      </c>
      <c r="B44" s="207" t="s">
        <v>635</v>
      </c>
      <c r="C44" s="205">
        <f>SUM(G44:H44)</f>
        <v>13174970</v>
      </c>
      <c r="D44" s="205">
        <v>81000</v>
      </c>
      <c r="E44" s="205">
        <v>1150360</v>
      </c>
      <c r="F44" s="214">
        <f>SUM(C44:E44)</f>
        <v>14406330</v>
      </c>
      <c r="G44" s="161">
        <v>11488470</v>
      </c>
      <c r="H44" s="161">
        <v>1686500</v>
      </c>
      <c r="I44" s="214">
        <f>SUM(K44:L44)</f>
        <v>12273272</v>
      </c>
      <c r="J44" s="214">
        <f>SUM(M44:N44)</f>
        <v>15542806</v>
      </c>
      <c r="K44" s="192">
        <v>9486772</v>
      </c>
      <c r="L44" s="192">
        <v>2786500</v>
      </c>
      <c r="M44">
        <v>13227272</v>
      </c>
      <c r="N44">
        <v>2315534</v>
      </c>
      <c r="O44" s="214">
        <v>13587740</v>
      </c>
    </row>
    <row r="45" spans="1:15" ht="15">
      <c r="A45" s="209" t="s">
        <v>636</v>
      </c>
      <c r="B45" s="207" t="s">
        <v>637</v>
      </c>
      <c r="C45" s="205">
        <f>SUM(G45:H45)</f>
        <v>500000</v>
      </c>
      <c r="D45" s="205"/>
      <c r="E45" s="205"/>
      <c r="F45" s="214">
        <f>SUM(C45:E45)</f>
        <v>500000</v>
      </c>
      <c r="G45" s="161">
        <v>500000</v>
      </c>
      <c r="H45" s="161"/>
      <c r="I45" s="214">
        <f>SUM(K45:L45)</f>
        <v>500000</v>
      </c>
      <c r="J45" s="214">
        <f>SUM(M45:N45)</f>
        <v>2700000</v>
      </c>
      <c r="K45" s="192">
        <v>500000</v>
      </c>
      <c r="L45" s="192"/>
      <c r="M45">
        <v>2700000</v>
      </c>
      <c r="O45" s="214">
        <v>2622000</v>
      </c>
    </row>
    <row r="46" spans="1:15" ht="15">
      <c r="A46" s="209" t="s">
        <v>1034</v>
      </c>
      <c r="B46" s="207" t="s">
        <v>638</v>
      </c>
      <c r="C46" s="205"/>
      <c r="D46" s="205"/>
      <c r="E46" s="205"/>
      <c r="F46" s="214"/>
      <c r="G46" s="161"/>
      <c r="H46" s="161"/>
      <c r="I46" s="214"/>
      <c r="J46" s="214"/>
      <c r="K46" s="192"/>
      <c r="L46" s="192"/>
      <c r="O46" s="214"/>
    </row>
    <row r="47" spans="1:15" ht="15">
      <c r="A47" s="209" t="s">
        <v>1035</v>
      </c>
      <c r="B47" s="207" t="s">
        <v>640</v>
      </c>
      <c r="C47" s="205"/>
      <c r="D47" s="205"/>
      <c r="E47" s="205"/>
      <c r="F47" s="214"/>
      <c r="G47" s="161"/>
      <c r="H47" s="161"/>
      <c r="I47" s="214"/>
      <c r="J47" s="214"/>
      <c r="K47" s="192"/>
      <c r="L47" s="192"/>
      <c r="O47" s="214"/>
    </row>
    <row r="48" spans="1:15" ht="15">
      <c r="A48" s="209" t="s">
        <v>644</v>
      </c>
      <c r="B48" s="207" t="s">
        <v>645</v>
      </c>
      <c r="C48" s="205">
        <f>SUM(G48:H48)</f>
        <v>954000</v>
      </c>
      <c r="D48" s="205"/>
      <c r="E48" s="205"/>
      <c r="F48" s="214">
        <f>SUM(C48:E48)</f>
        <v>954000</v>
      </c>
      <c r="G48" s="161">
        <v>954000</v>
      </c>
      <c r="H48" s="161"/>
      <c r="I48" s="214">
        <f>SUM(K48:L48)</f>
        <v>954360</v>
      </c>
      <c r="J48" s="214">
        <f>SUM(M48:N48)</f>
        <v>1356181</v>
      </c>
      <c r="K48" s="192">
        <v>954000</v>
      </c>
      <c r="L48" s="192">
        <v>360</v>
      </c>
      <c r="M48">
        <v>954000</v>
      </c>
      <c r="N48">
        <v>402181</v>
      </c>
      <c r="O48" s="214">
        <v>817430</v>
      </c>
    </row>
    <row r="49" spans="1:19" ht="15">
      <c r="A49" s="213" t="s">
        <v>87</v>
      </c>
      <c r="B49" s="211" t="s">
        <v>646</v>
      </c>
      <c r="C49" s="205">
        <f aca="true" t="shared" si="12" ref="C49:H49">SUM(C44:C48)</f>
        <v>14628970</v>
      </c>
      <c r="D49" s="205">
        <f t="shared" si="12"/>
        <v>81000</v>
      </c>
      <c r="E49" s="205">
        <f t="shared" si="12"/>
        <v>1150360</v>
      </c>
      <c r="F49" s="214">
        <f t="shared" si="12"/>
        <v>15860330</v>
      </c>
      <c r="G49" s="161">
        <f t="shared" si="12"/>
        <v>12942470</v>
      </c>
      <c r="H49" s="161">
        <f t="shared" si="12"/>
        <v>1686500</v>
      </c>
      <c r="I49" s="214">
        <f aca="true" t="shared" si="13" ref="I49:N49">SUM(I44:I48)</f>
        <v>13727632</v>
      </c>
      <c r="J49" s="214">
        <f t="shared" si="13"/>
        <v>19598987</v>
      </c>
      <c r="K49" s="192">
        <f t="shared" si="13"/>
        <v>10940772</v>
      </c>
      <c r="L49" s="192">
        <f t="shared" si="13"/>
        <v>2786860</v>
      </c>
      <c r="M49" s="152">
        <f t="shared" si="13"/>
        <v>16881272</v>
      </c>
      <c r="N49">
        <f t="shared" si="13"/>
        <v>2717715</v>
      </c>
      <c r="O49" s="214">
        <f>SUM(O44:O48)</f>
        <v>17027170</v>
      </c>
      <c r="S49" s="152"/>
    </row>
    <row r="50" spans="1:19" ht="15">
      <c r="A50" s="213" t="s">
        <v>88</v>
      </c>
      <c r="B50" s="211" t="s">
        <v>647</v>
      </c>
      <c r="C50" s="214">
        <f>SUM(C49,C43,C40,C32,C29)</f>
        <v>65377766</v>
      </c>
      <c r="D50" s="214">
        <f>SUM(D29+D32+D40+D43+D49)</f>
        <v>2741000</v>
      </c>
      <c r="E50" s="214">
        <f>SUM(E29+E32+E40+E43+E49)</f>
        <v>5717187</v>
      </c>
      <c r="F50" s="214">
        <f>SUM(C50:E50)</f>
        <v>73835953</v>
      </c>
      <c r="G50" s="161">
        <f aca="true" t="shared" si="14" ref="G50:L50">SUM(G29+G32+G40+G43+G49)</f>
        <v>56993566</v>
      </c>
      <c r="H50" s="161">
        <f t="shared" si="14"/>
        <v>8384200</v>
      </c>
      <c r="I50" s="214">
        <f t="shared" si="14"/>
        <v>72403255</v>
      </c>
      <c r="J50" s="214">
        <f t="shared" si="14"/>
        <v>86106286</v>
      </c>
      <c r="K50" s="192">
        <f t="shared" si="14"/>
        <v>58501868</v>
      </c>
      <c r="L50" s="192">
        <f t="shared" si="14"/>
        <v>13901387</v>
      </c>
      <c r="M50" s="152"/>
      <c r="N50">
        <f>SUM(N29+N32+N40+N43+N49)</f>
        <v>14218918</v>
      </c>
      <c r="O50" s="214">
        <f>SUM(O29+O32+O40+O43+O49)</f>
        <v>75336472</v>
      </c>
      <c r="S50" s="152"/>
    </row>
    <row r="51" spans="1:15" ht="15">
      <c r="A51" s="216" t="s">
        <v>648</v>
      </c>
      <c r="B51" s="207" t="s">
        <v>649</v>
      </c>
      <c r="C51" s="205"/>
      <c r="D51" s="205"/>
      <c r="E51" s="205"/>
      <c r="F51" s="214"/>
      <c r="G51" s="161"/>
      <c r="H51" s="161"/>
      <c r="I51" s="214"/>
      <c r="J51" s="214"/>
      <c r="K51" s="192"/>
      <c r="L51" s="192"/>
      <c r="O51" s="214"/>
    </row>
    <row r="52" spans="1:15" ht="15">
      <c r="A52" s="216" t="s">
        <v>112</v>
      </c>
      <c r="B52" s="207" t="s">
        <v>650</v>
      </c>
      <c r="C52" s="205"/>
      <c r="D52" s="205"/>
      <c r="E52" s="205"/>
      <c r="F52" s="214"/>
      <c r="G52" s="161"/>
      <c r="H52" s="161"/>
      <c r="I52" s="214"/>
      <c r="J52" s="214">
        <v>6000</v>
      </c>
      <c r="K52" s="192"/>
      <c r="L52" s="192"/>
      <c r="O52" s="214">
        <v>6000</v>
      </c>
    </row>
    <row r="53" spans="1:15" ht="15">
      <c r="A53" s="217" t="s">
        <v>1036</v>
      </c>
      <c r="B53" s="207" t="s">
        <v>651</v>
      </c>
      <c r="C53" s="205"/>
      <c r="D53" s="205"/>
      <c r="E53" s="205"/>
      <c r="F53" s="214"/>
      <c r="G53" s="161"/>
      <c r="H53" s="161"/>
      <c r="I53" s="214"/>
      <c r="J53" s="214"/>
      <c r="K53" s="192"/>
      <c r="L53" s="192"/>
      <c r="O53" s="214"/>
    </row>
    <row r="54" spans="1:15" ht="15">
      <c r="A54" s="217" t="s">
        <v>1037</v>
      </c>
      <c r="B54" s="207" t="s">
        <v>652</v>
      </c>
      <c r="C54" s="205"/>
      <c r="D54" s="205"/>
      <c r="E54" s="205"/>
      <c r="F54" s="214">
        <f>SUM(C54:E54)</f>
        <v>0</v>
      </c>
      <c r="G54" s="161"/>
      <c r="H54" s="161"/>
      <c r="I54" s="214"/>
      <c r="J54" s="214"/>
      <c r="K54" s="192"/>
      <c r="L54" s="192"/>
      <c r="O54" s="214"/>
    </row>
    <row r="55" spans="1:15" ht="15">
      <c r="A55" s="217" t="s">
        <v>1038</v>
      </c>
      <c r="B55" s="207" t="s">
        <v>653</v>
      </c>
      <c r="C55" s="205"/>
      <c r="D55" s="205"/>
      <c r="E55" s="205"/>
      <c r="F55" s="214"/>
      <c r="G55" s="161"/>
      <c r="H55" s="161"/>
      <c r="I55" s="214"/>
      <c r="J55" s="214"/>
      <c r="K55" s="192"/>
      <c r="L55" s="192"/>
      <c r="O55" s="214"/>
    </row>
    <row r="56" spans="1:15" ht="15">
      <c r="A56" s="216" t="s">
        <v>1039</v>
      </c>
      <c r="B56" s="207" t="s">
        <v>654</v>
      </c>
      <c r="C56" s="205"/>
      <c r="D56" s="205"/>
      <c r="E56" s="205"/>
      <c r="F56" s="214">
        <f>SUM(C56:E56)</f>
        <v>0</v>
      </c>
      <c r="G56" s="161"/>
      <c r="H56" s="161"/>
      <c r="I56" s="214"/>
      <c r="J56" s="214"/>
      <c r="K56" s="192"/>
      <c r="L56" s="192"/>
      <c r="O56" s="214"/>
    </row>
    <row r="57" spans="1:15" ht="15">
      <c r="A57" s="216" t="s">
        <v>1040</v>
      </c>
      <c r="B57" s="207" t="s">
        <v>655</v>
      </c>
      <c r="C57" s="205">
        <f>SUM(G57:H57)</f>
        <v>450000</v>
      </c>
      <c r="D57" s="205"/>
      <c r="E57" s="205"/>
      <c r="F57" s="214">
        <v>450000</v>
      </c>
      <c r="G57" s="161">
        <v>450000</v>
      </c>
      <c r="H57" s="161"/>
      <c r="I57" s="214">
        <f>SUM(K57:L57)</f>
        <v>450000</v>
      </c>
      <c r="J57" s="214">
        <v>450000</v>
      </c>
      <c r="K57" s="192">
        <v>450000</v>
      </c>
      <c r="L57" s="192"/>
      <c r="O57" s="214"/>
    </row>
    <row r="58" spans="1:15" ht="15">
      <c r="A58" s="216" t="s">
        <v>1041</v>
      </c>
      <c r="B58" s="207" t="s">
        <v>656</v>
      </c>
      <c r="C58" s="205">
        <f>SUM(G58:H58)</f>
        <v>4290800</v>
      </c>
      <c r="D58" s="205"/>
      <c r="E58" s="205"/>
      <c r="F58" s="214">
        <f>SUM(C58:E58)</f>
        <v>4290800</v>
      </c>
      <c r="G58" s="161">
        <v>4290800</v>
      </c>
      <c r="H58" s="161"/>
      <c r="I58" s="214">
        <f>SUM(K58:L58)</f>
        <v>4290800</v>
      </c>
      <c r="J58" s="214">
        <v>4290800</v>
      </c>
      <c r="K58" s="192">
        <v>4290800</v>
      </c>
      <c r="L58" s="192"/>
      <c r="O58" s="214">
        <v>3835430</v>
      </c>
    </row>
    <row r="59" spans="1:15" ht="15">
      <c r="A59" s="218" t="s">
        <v>998</v>
      </c>
      <c r="B59" s="211" t="s">
        <v>657</v>
      </c>
      <c r="C59" s="214">
        <f>SUM(C51:C58)</f>
        <v>4740800</v>
      </c>
      <c r="D59" s="214"/>
      <c r="E59" s="214"/>
      <c r="F59" s="214">
        <f>SUM(C59:E59)</f>
        <v>4740800</v>
      </c>
      <c r="G59" s="161">
        <f>SUM(G51:G58)</f>
        <v>4740800</v>
      </c>
      <c r="H59" s="161"/>
      <c r="I59" s="214">
        <f>SUM(I51:I58)</f>
        <v>4740800</v>
      </c>
      <c r="J59" s="214">
        <f>SUM(J51:J58)</f>
        <v>4746800</v>
      </c>
      <c r="K59" s="192">
        <f>SUM(K51:K58)</f>
        <v>4740800</v>
      </c>
      <c r="L59" s="192"/>
      <c r="M59" s="152"/>
      <c r="O59" s="214">
        <f>SUM(O51:O58)</f>
        <v>3841430</v>
      </c>
    </row>
    <row r="60" spans="1:15" ht="15" hidden="1">
      <c r="A60" s="219" t="s">
        <v>1042</v>
      </c>
      <c r="B60" s="207" t="s">
        <v>658</v>
      </c>
      <c r="C60" s="205"/>
      <c r="D60" s="205"/>
      <c r="E60" s="205"/>
      <c r="F60" s="214"/>
      <c r="G60" s="161"/>
      <c r="H60" s="161"/>
      <c r="I60" s="214"/>
      <c r="J60" s="214"/>
      <c r="K60" s="192"/>
      <c r="L60" s="192"/>
      <c r="O60" s="214"/>
    </row>
    <row r="61" spans="1:15" ht="15">
      <c r="A61" s="219" t="s">
        <v>660</v>
      </c>
      <c r="B61" s="207" t="s">
        <v>661</v>
      </c>
      <c r="C61" s="205">
        <v>39717633</v>
      </c>
      <c r="D61" s="205"/>
      <c r="E61" s="205"/>
      <c r="F61" s="214">
        <f>SUM(C61:E61)</f>
        <v>39717633</v>
      </c>
      <c r="G61" s="161"/>
      <c r="H61" s="161"/>
      <c r="I61" s="214">
        <f>SUM(K61:L61)</f>
        <v>45437738</v>
      </c>
      <c r="J61" s="214">
        <v>45972902</v>
      </c>
      <c r="K61" s="192">
        <v>45437738</v>
      </c>
      <c r="L61" s="192"/>
      <c r="O61" s="214">
        <v>45922966</v>
      </c>
    </row>
    <row r="62" spans="1:15" ht="16.5" customHeight="1">
      <c r="A62" s="219" t="s">
        <v>662</v>
      </c>
      <c r="B62" s="207" t="s">
        <v>663</v>
      </c>
      <c r="C62" s="205"/>
      <c r="D62" s="205"/>
      <c r="E62" s="205"/>
      <c r="F62" s="214"/>
      <c r="G62" s="161"/>
      <c r="H62" s="161"/>
      <c r="I62" s="214"/>
      <c r="J62" s="214"/>
      <c r="K62" s="192"/>
      <c r="L62" s="192"/>
      <c r="O62" s="214"/>
    </row>
    <row r="63" spans="1:15" ht="15">
      <c r="A63" s="219" t="s">
        <v>1000</v>
      </c>
      <c r="B63" s="207" t="s">
        <v>664</v>
      </c>
      <c r="C63" s="205"/>
      <c r="D63" s="205"/>
      <c r="E63" s="205"/>
      <c r="F63" s="214"/>
      <c r="G63" s="161"/>
      <c r="H63" s="161"/>
      <c r="I63" s="214"/>
      <c r="J63" s="214"/>
      <c r="K63" s="192"/>
      <c r="L63" s="192"/>
      <c r="O63" s="214"/>
    </row>
    <row r="64" spans="1:15" ht="18" customHeight="1">
      <c r="A64" s="219" t="s">
        <v>1043</v>
      </c>
      <c r="B64" s="207" t="s">
        <v>665</v>
      </c>
      <c r="C64" s="205"/>
      <c r="D64" s="205"/>
      <c r="E64" s="205"/>
      <c r="F64" s="214"/>
      <c r="G64" s="161"/>
      <c r="H64" s="161"/>
      <c r="I64" s="214"/>
      <c r="J64" s="214"/>
      <c r="K64" s="192"/>
      <c r="L64" s="192"/>
      <c r="O64" s="214"/>
    </row>
    <row r="65" spans="1:15" ht="15">
      <c r="A65" s="219" t="s">
        <v>1002</v>
      </c>
      <c r="B65" s="207" t="s">
        <v>666</v>
      </c>
      <c r="C65" s="205">
        <f>SUM(G65:H65)</f>
        <v>23901339</v>
      </c>
      <c r="D65" s="205"/>
      <c r="E65" s="205"/>
      <c r="F65" s="214">
        <f>SUM(C65:E65)</f>
        <v>23901339</v>
      </c>
      <c r="G65" s="161">
        <v>23901339</v>
      </c>
      <c r="H65" s="161"/>
      <c r="I65" s="214">
        <f>SUM(K65:L65)</f>
        <v>27088214</v>
      </c>
      <c r="J65" s="214">
        <v>35428808</v>
      </c>
      <c r="K65" s="192">
        <v>27088214</v>
      </c>
      <c r="L65" s="192"/>
      <c r="O65" s="214">
        <v>35428808</v>
      </c>
    </row>
    <row r="66" spans="1:15" ht="18.75" customHeight="1">
      <c r="A66" s="219" t="s">
        <v>1044</v>
      </c>
      <c r="B66" s="207" t="s">
        <v>667</v>
      </c>
      <c r="C66" s="205"/>
      <c r="D66" s="205"/>
      <c r="E66" s="205"/>
      <c r="F66" s="214"/>
      <c r="G66" s="161"/>
      <c r="H66" s="161"/>
      <c r="I66" s="214"/>
      <c r="J66" s="214"/>
      <c r="K66" s="192"/>
      <c r="L66" s="192"/>
      <c r="O66" s="214"/>
    </row>
    <row r="67" spans="1:15" ht="15">
      <c r="A67" s="219" t="s">
        <v>1045</v>
      </c>
      <c r="B67" s="207" t="s">
        <v>669</v>
      </c>
      <c r="C67" s="205"/>
      <c r="D67" s="205"/>
      <c r="E67" s="205"/>
      <c r="F67" s="214"/>
      <c r="G67" s="161"/>
      <c r="H67" s="161"/>
      <c r="I67" s="214"/>
      <c r="J67" s="214"/>
      <c r="K67" s="192"/>
      <c r="L67" s="192"/>
      <c r="O67" s="214"/>
    </row>
    <row r="68" spans="1:15" ht="15">
      <c r="A68" s="219" t="s">
        <v>670</v>
      </c>
      <c r="B68" s="207" t="s">
        <v>671</v>
      </c>
      <c r="C68" s="205"/>
      <c r="D68" s="205"/>
      <c r="E68" s="205"/>
      <c r="F68" s="214"/>
      <c r="G68" s="161"/>
      <c r="H68" s="161"/>
      <c r="I68" s="214"/>
      <c r="J68" s="214"/>
      <c r="K68" s="192"/>
      <c r="L68" s="192"/>
      <c r="O68" s="214"/>
    </row>
    <row r="69" spans="1:15" ht="15">
      <c r="A69" s="220" t="s">
        <v>672</v>
      </c>
      <c r="B69" s="207" t="s">
        <v>673</v>
      </c>
      <c r="C69" s="205"/>
      <c r="D69" s="205"/>
      <c r="E69" s="205"/>
      <c r="F69" s="214"/>
      <c r="G69" s="161"/>
      <c r="H69" s="161"/>
      <c r="I69" s="214"/>
      <c r="J69" s="214"/>
      <c r="K69" s="192"/>
      <c r="L69" s="192"/>
      <c r="O69" s="214"/>
    </row>
    <row r="70" spans="1:15" ht="15">
      <c r="A70" s="219" t="s">
        <v>1046</v>
      </c>
      <c r="B70" s="207" t="s">
        <v>675</v>
      </c>
      <c r="C70" s="205">
        <f>SUM(G70:H70)</f>
        <v>18067437</v>
      </c>
      <c r="D70" s="205">
        <v>15087400</v>
      </c>
      <c r="E70" s="205"/>
      <c r="F70" s="214">
        <f>SUM(C70:E70)</f>
        <v>33154837</v>
      </c>
      <c r="G70" s="161">
        <v>18067437</v>
      </c>
      <c r="H70" s="161"/>
      <c r="I70" s="214">
        <f>SUM(K70:L70)</f>
        <v>33154837</v>
      </c>
      <c r="J70" s="214">
        <v>38431475</v>
      </c>
      <c r="K70" s="192">
        <v>33154837</v>
      </c>
      <c r="L70" s="192"/>
      <c r="O70" s="214">
        <v>38312199</v>
      </c>
    </row>
    <row r="71" spans="1:15" ht="15">
      <c r="A71" s="220" t="s">
        <v>402</v>
      </c>
      <c r="B71" s="207" t="s">
        <v>1048</v>
      </c>
      <c r="C71" s="205">
        <v>13558038</v>
      </c>
      <c r="D71" s="205"/>
      <c r="E71" s="205"/>
      <c r="F71" s="214">
        <f>SUM(C71:E71)</f>
        <v>13558038</v>
      </c>
      <c r="G71" s="161">
        <v>23275671</v>
      </c>
      <c r="H71" s="161"/>
      <c r="I71" s="214">
        <f>SUM(K71:L71)</f>
        <v>6987933</v>
      </c>
      <c r="J71" s="214">
        <v>5768470</v>
      </c>
      <c r="K71" s="192">
        <v>6987933</v>
      </c>
      <c r="L71" s="192"/>
      <c r="O71" s="214"/>
    </row>
    <row r="72" spans="1:15" ht="15">
      <c r="A72" s="220" t="s">
        <v>403</v>
      </c>
      <c r="B72" s="207" t="s">
        <v>1048</v>
      </c>
      <c r="C72" s="205"/>
      <c r="D72" s="205"/>
      <c r="E72" s="205"/>
      <c r="F72" s="214"/>
      <c r="G72" s="161"/>
      <c r="H72" s="161"/>
      <c r="I72" s="214"/>
      <c r="J72" s="214"/>
      <c r="K72" s="192"/>
      <c r="L72" s="192"/>
      <c r="O72" s="214"/>
    </row>
    <row r="73" spans="1:15" ht="15">
      <c r="A73" s="218" t="s">
        <v>1006</v>
      </c>
      <c r="B73" s="211" t="s">
        <v>676</v>
      </c>
      <c r="C73" s="214">
        <f>SUM(C61:C72)</f>
        <v>95244447</v>
      </c>
      <c r="D73" s="214">
        <f>SUM(D60:D72)</f>
        <v>15087400</v>
      </c>
      <c r="E73" s="214"/>
      <c r="F73" s="214">
        <f>SUM(C73:E73)</f>
        <v>110331847</v>
      </c>
      <c r="G73" s="161">
        <f>SUM(G61:G72)</f>
        <v>65244447</v>
      </c>
      <c r="H73" s="161"/>
      <c r="I73" s="214">
        <f>SUM(I61:I72)</f>
        <v>112668722</v>
      </c>
      <c r="J73" s="214">
        <f>SUM(J61:J72)</f>
        <v>125601655</v>
      </c>
      <c r="K73" s="192">
        <f>SUM(K61:K72)</f>
        <v>112668722</v>
      </c>
      <c r="L73" s="192"/>
      <c r="O73" s="214">
        <f>SUM(O61:O72)</f>
        <v>119663973</v>
      </c>
    </row>
    <row r="74" spans="1:15" ht="15">
      <c r="A74" s="221" t="s">
        <v>348</v>
      </c>
      <c r="B74" s="211"/>
      <c r="C74" s="205"/>
      <c r="D74" s="205"/>
      <c r="E74" s="205"/>
      <c r="F74" s="214"/>
      <c r="G74" s="161"/>
      <c r="H74" s="161"/>
      <c r="I74" s="214"/>
      <c r="J74" s="214"/>
      <c r="K74" s="192"/>
      <c r="L74" s="192"/>
      <c r="O74" s="214"/>
    </row>
    <row r="75" spans="1:15" ht="15">
      <c r="A75" s="222" t="s">
        <v>677</v>
      </c>
      <c r="B75" s="207" t="s">
        <v>678</v>
      </c>
      <c r="C75" s="205"/>
      <c r="D75" s="205"/>
      <c r="E75" s="205"/>
      <c r="F75" s="214"/>
      <c r="G75" s="161"/>
      <c r="H75" s="161"/>
      <c r="I75" s="214"/>
      <c r="J75" s="214"/>
      <c r="K75" s="192"/>
      <c r="L75" s="192"/>
      <c r="O75" s="214"/>
    </row>
    <row r="76" spans="1:15" ht="15">
      <c r="A76" s="222" t="s">
        <v>1047</v>
      </c>
      <c r="B76" s="207" t="s">
        <v>679</v>
      </c>
      <c r="C76" s="205">
        <v>255230000</v>
      </c>
      <c r="D76" s="205"/>
      <c r="E76" s="205"/>
      <c r="F76" s="214">
        <f>SUM(C76:E76)</f>
        <v>255230000</v>
      </c>
      <c r="G76" s="161">
        <v>285230000</v>
      </c>
      <c r="H76" s="161"/>
      <c r="I76" s="214">
        <f>SUM(K76:L76)</f>
        <v>252276233</v>
      </c>
      <c r="J76" s="214">
        <v>237820327</v>
      </c>
      <c r="K76" s="192">
        <v>252276233</v>
      </c>
      <c r="L76" s="192"/>
      <c r="O76" s="214">
        <v>70172784</v>
      </c>
    </row>
    <row r="77" spans="1:15" ht="15">
      <c r="A77" s="222" t="s">
        <v>681</v>
      </c>
      <c r="B77" s="207" t="s">
        <v>682</v>
      </c>
      <c r="C77" s="205"/>
      <c r="D77" s="205"/>
      <c r="E77" s="205"/>
      <c r="F77" s="214">
        <f>SUM(C77:E77)</f>
        <v>0</v>
      </c>
      <c r="G77" s="161"/>
      <c r="H77" s="161"/>
      <c r="I77" s="214">
        <f>SUM(K77:L77)</f>
        <v>2953767</v>
      </c>
      <c r="J77" s="214">
        <v>2953767</v>
      </c>
      <c r="K77" s="192">
        <v>2953767</v>
      </c>
      <c r="L77" s="192"/>
      <c r="O77" s="214">
        <v>2953767</v>
      </c>
    </row>
    <row r="78" spans="1:15" ht="15">
      <c r="A78" s="222" t="s">
        <v>683</v>
      </c>
      <c r="B78" s="207" t="s">
        <v>684</v>
      </c>
      <c r="C78" s="205">
        <f>SUM(G78:H78)</f>
        <v>4958408</v>
      </c>
      <c r="D78" s="205"/>
      <c r="E78" s="205"/>
      <c r="F78" s="214">
        <f>SUM(C78:E78)</f>
        <v>4958408</v>
      </c>
      <c r="G78" s="161">
        <v>4958408</v>
      </c>
      <c r="H78" s="161"/>
      <c r="I78" s="214">
        <f>SUM(K78:L78)</f>
        <v>4958408</v>
      </c>
      <c r="J78" s="214">
        <v>7958408</v>
      </c>
      <c r="K78" s="192">
        <v>4958408</v>
      </c>
      <c r="L78" s="192"/>
      <c r="O78" s="214">
        <v>4706888</v>
      </c>
    </row>
    <row r="79" spans="1:15" ht="15">
      <c r="A79" s="212" t="s">
        <v>685</v>
      </c>
      <c r="B79" s="207" t="s">
        <v>686</v>
      </c>
      <c r="C79" s="205"/>
      <c r="D79" s="205"/>
      <c r="E79" s="205"/>
      <c r="F79" s="214"/>
      <c r="G79" s="161"/>
      <c r="H79" s="161"/>
      <c r="I79" s="214"/>
      <c r="J79" s="214"/>
      <c r="K79" s="192"/>
      <c r="L79" s="192"/>
      <c r="O79" s="214"/>
    </row>
    <row r="80" spans="1:15" ht="15">
      <c r="A80" s="212" t="s">
        <v>687</v>
      </c>
      <c r="B80" s="207" t="s">
        <v>688</v>
      </c>
      <c r="C80" s="205"/>
      <c r="D80" s="205"/>
      <c r="E80" s="205"/>
      <c r="F80" s="214"/>
      <c r="G80" s="161"/>
      <c r="H80" s="161"/>
      <c r="I80" s="214"/>
      <c r="J80" s="214"/>
      <c r="K80" s="192"/>
      <c r="L80" s="192"/>
      <c r="O80" s="214"/>
    </row>
    <row r="81" spans="1:15" ht="15">
      <c r="A81" s="212" t="s">
        <v>689</v>
      </c>
      <c r="B81" s="207" t="s">
        <v>690</v>
      </c>
      <c r="C81" s="205">
        <f>SUM(G81:H81)</f>
        <v>56111530</v>
      </c>
      <c r="D81" s="205"/>
      <c r="E81" s="205"/>
      <c r="F81" s="214">
        <f>SUM(C81:E81)</f>
        <v>56111530</v>
      </c>
      <c r="G81" s="161">
        <v>56111530</v>
      </c>
      <c r="H81" s="161"/>
      <c r="I81" s="214">
        <f>SUM(K81:L81)</f>
        <v>56111530</v>
      </c>
      <c r="J81" s="214">
        <v>53210530</v>
      </c>
      <c r="K81" s="192">
        <v>56111530</v>
      </c>
      <c r="L81" s="192"/>
      <c r="O81" s="214">
        <v>6543678</v>
      </c>
    </row>
    <row r="82" spans="1:15" ht="15">
      <c r="A82" s="223" t="s">
        <v>1008</v>
      </c>
      <c r="B82" s="211" t="s">
        <v>691</v>
      </c>
      <c r="C82" s="214">
        <f>SUM(C75:C81)</f>
        <v>316299938</v>
      </c>
      <c r="D82" s="214"/>
      <c r="E82" s="214"/>
      <c r="F82" s="214">
        <f>SUM(C82:E82)</f>
        <v>316299938</v>
      </c>
      <c r="G82" s="161">
        <f>SUM(G75:G81)</f>
        <v>346299938</v>
      </c>
      <c r="H82" s="161"/>
      <c r="I82" s="214">
        <f>SUM(I75:I81)</f>
        <v>316299938</v>
      </c>
      <c r="J82" s="214">
        <f>SUM(J75:J81)</f>
        <v>301943032</v>
      </c>
      <c r="K82" s="192">
        <f>SUM(K75:K81)</f>
        <v>316299938</v>
      </c>
      <c r="L82" s="192"/>
      <c r="O82" s="214">
        <f>SUM(O75:O81)</f>
        <v>84377117</v>
      </c>
    </row>
    <row r="83" spans="1:15" ht="15">
      <c r="A83" s="216" t="s">
        <v>692</v>
      </c>
      <c r="B83" s="207" t="s">
        <v>693</v>
      </c>
      <c r="C83" s="205">
        <f>SUM(G83:H83)</f>
        <v>22100000</v>
      </c>
      <c r="D83" s="205"/>
      <c r="E83" s="205"/>
      <c r="F83" s="214">
        <f>SUM(C83:E83)</f>
        <v>22100000</v>
      </c>
      <c r="G83" s="161">
        <v>22100000</v>
      </c>
      <c r="H83" s="161"/>
      <c r="I83" s="214">
        <f>SUM(K83:L83)</f>
        <v>22100000</v>
      </c>
      <c r="J83" s="214">
        <v>22100000</v>
      </c>
      <c r="K83" s="192">
        <v>22100000</v>
      </c>
      <c r="L83" s="192"/>
      <c r="O83" s="214">
        <v>20586840</v>
      </c>
    </row>
    <row r="84" spans="1:15" ht="15">
      <c r="A84" s="216" t="s">
        <v>694</v>
      </c>
      <c r="B84" s="207" t="s">
        <v>695</v>
      </c>
      <c r="C84" s="205"/>
      <c r="D84" s="205"/>
      <c r="E84" s="205"/>
      <c r="F84" s="214"/>
      <c r="G84" s="161"/>
      <c r="H84" s="161"/>
      <c r="I84" s="214"/>
      <c r="J84" s="214"/>
      <c r="K84" s="192"/>
      <c r="L84" s="192"/>
      <c r="O84" s="214"/>
    </row>
    <row r="85" spans="1:15" ht="15">
      <c r="A85" s="216" t="s">
        <v>696</v>
      </c>
      <c r="B85" s="207" t="s">
        <v>697</v>
      </c>
      <c r="C85" s="205">
        <f>SUM(G85:H85)</f>
        <v>12106100</v>
      </c>
      <c r="D85" s="205"/>
      <c r="E85" s="205"/>
      <c r="F85" s="214">
        <f>SUM(C85:E85)</f>
        <v>12106100</v>
      </c>
      <c r="G85" s="161">
        <v>12106100</v>
      </c>
      <c r="H85" s="161"/>
      <c r="I85" s="214">
        <f>SUM(K85:L85)</f>
        <v>12106100</v>
      </c>
      <c r="J85" s="214">
        <v>3656100</v>
      </c>
      <c r="K85" s="192">
        <v>12106100</v>
      </c>
      <c r="L85" s="192"/>
      <c r="O85" s="214"/>
    </row>
    <row r="86" spans="1:15" ht="15">
      <c r="A86" s="216" t="s">
        <v>698</v>
      </c>
      <c r="B86" s="207" t="s">
        <v>699</v>
      </c>
      <c r="C86" s="205">
        <f>SUM(G86:H86)</f>
        <v>9168862</v>
      </c>
      <c r="D86" s="205"/>
      <c r="E86" s="205"/>
      <c r="F86" s="214">
        <f>SUM(C86:E86)</f>
        <v>9168862</v>
      </c>
      <c r="G86" s="161">
        <v>9168862</v>
      </c>
      <c r="H86" s="161"/>
      <c r="I86" s="214">
        <f>SUM(K86:L86)</f>
        <v>9168862</v>
      </c>
      <c r="J86" s="214">
        <v>9168862</v>
      </c>
      <c r="K86" s="192">
        <v>9168862</v>
      </c>
      <c r="L86" s="192"/>
      <c r="O86" s="214">
        <v>5558447</v>
      </c>
    </row>
    <row r="87" spans="1:15" ht="15">
      <c r="A87" s="218" t="s">
        <v>1009</v>
      </c>
      <c r="B87" s="211" t="s">
        <v>700</v>
      </c>
      <c r="C87" s="214">
        <f>SUM(C83:C86)</f>
        <v>43374962</v>
      </c>
      <c r="D87" s="214"/>
      <c r="E87" s="214"/>
      <c r="F87" s="214">
        <f>SUM(C87:E87)</f>
        <v>43374962</v>
      </c>
      <c r="G87" s="161">
        <f>SUM(G83:G86)</f>
        <v>43374962</v>
      </c>
      <c r="H87" s="161"/>
      <c r="I87" s="214">
        <f>SUM(I83:I86)</f>
        <v>43374962</v>
      </c>
      <c r="J87" s="214">
        <f>SUM(J83:J86)</f>
        <v>34924962</v>
      </c>
      <c r="K87" s="192">
        <f>SUM(K83:K86)</f>
        <v>43374962</v>
      </c>
      <c r="L87" s="192"/>
      <c r="O87" s="214">
        <f>SUM(O83:O86)</f>
        <v>26145287</v>
      </c>
    </row>
    <row r="88" spans="1:15" ht="25.5" hidden="1">
      <c r="A88" s="216" t="s">
        <v>701</v>
      </c>
      <c r="B88" s="207" t="s">
        <v>702</v>
      </c>
      <c r="C88" s="205"/>
      <c r="D88" s="205"/>
      <c r="E88" s="205"/>
      <c r="F88" s="214"/>
      <c r="G88" s="161"/>
      <c r="H88" s="161"/>
      <c r="I88" s="214"/>
      <c r="J88" s="214"/>
      <c r="K88" s="192"/>
      <c r="L88" s="192"/>
      <c r="O88" s="214"/>
    </row>
    <row r="89" spans="1:15" ht="16.5" customHeight="1">
      <c r="A89" s="216" t="s">
        <v>189</v>
      </c>
      <c r="B89" s="207" t="s">
        <v>703</v>
      </c>
      <c r="C89" s="205"/>
      <c r="D89" s="205"/>
      <c r="E89" s="205"/>
      <c r="F89" s="214"/>
      <c r="G89" s="161"/>
      <c r="H89" s="161"/>
      <c r="I89" s="214"/>
      <c r="J89" s="214"/>
      <c r="K89" s="192"/>
      <c r="L89" s="192"/>
      <c r="O89" s="214"/>
    </row>
    <row r="90" spans="1:15" ht="25.5">
      <c r="A90" s="216" t="s">
        <v>190</v>
      </c>
      <c r="B90" s="207" t="s">
        <v>704</v>
      </c>
      <c r="C90" s="205"/>
      <c r="D90" s="205"/>
      <c r="E90" s="205"/>
      <c r="F90" s="214"/>
      <c r="G90" s="161"/>
      <c r="H90" s="161"/>
      <c r="I90" s="214"/>
      <c r="J90" s="214"/>
      <c r="K90" s="192"/>
      <c r="L90" s="192"/>
      <c r="O90" s="214"/>
    </row>
    <row r="91" spans="1:15" ht="15">
      <c r="A91" s="216" t="s">
        <v>191</v>
      </c>
      <c r="B91" s="207" t="s">
        <v>705</v>
      </c>
      <c r="C91" s="205"/>
      <c r="D91" s="205"/>
      <c r="E91" s="205"/>
      <c r="F91" s="214"/>
      <c r="G91" s="161"/>
      <c r="H91" s="161"/>
      <c r="I91" s="214"/>
      <c r="J91" s="214">
        <v>0</v>
      </c>
      <c r="K91" s="192"/>
      <c r="L91" s="192"/>
      <c r="O91" s="214"/>
    </row>
    <row r="92" spans="1:15" ht="25.5" hidden="1">
      <c r="A92" s="216" t="s">
        <v>192</v>
      </c>
      <c r="B92" s="207" t="s">
        <v>706</v>
      </c>
      <c r="C92" s="205"/>
      <c r="D92" s="205"/>
      <c r="E92" s="205"/>
      <c r="F92" s="214"/>
      <c r="G92" s="161"/>
      <c r="H92" s="161"/>
      <c r="I92" s="214"/>
      <c r="J92" s="214"/>
      <c r="K92" s="192"/>
      <c r="L92" s="192"/>
      <c r="O92" s="214"/>
    </row>
    <row r="93" spans="1:15" ht="20.25" customHeight="1">
      <c r="A93" s="216" t="s">
        <v>193</v>
      </c>
      <c r="B93" s="207" t="s">
        <v>707</v>
      </c>
      <c r="C93" s="205"/>
      <c r="D93" s="205"/>
      <c r="E93" s="205"/>
      <c r="F93" s="214"/>
      <c r="G93" s="161"/>
      <c r="H93" s="161"/>
      <c r="I93" s="214"/>
      <c r="J93" s="214"/>
      <c r="K93" s="192"/>
      <c r="L93" s="192"/>
      <c r="O93" s="214"/>
    </row>
    <row r="94" spans="1:15" ht="15">
      <c r="A94" s="216" t="s">
        <v>708</v>
      </c>
      <c r="B94" s="207" t="s">
        <v>709</v>
      </c>
      <c r="C94" s="205">
        <f>SUM(G94:H94)</f>
        <v>2000000</v>
      </c>
      <c r="D94" s="205"/>
      <c r="E94" s="205"/>
      <c r="F94" s="214">
        <f>SUM(C94:E94)</f>
        <v>2000000</v>
      </c>
      <c r="G94" s="161">
        <v>2000000</v>
      </c>
      <c r="H94" s="161"/>
      <c r="I94" s="214"/>
      <c r="J94" s="214"/>
      <c r="K94" s="192"/>
      <c r="L94" s="192"/>
      <c r="O94" s="214"/>
    </row>
    <row r="95" spans="1:15" ht="15">
      <c r="A95" s="216" t="s">
        <v>194</v>
      </c>
      <c r="B95" s="207" t="s">
        <v>538</v>
      </c>
      <c r="C95" s="205"/>
      <c r="D95" s="205">
        <v>21040100</v>
      </c>
      <c r="E95" s="205"/>
      <c r="F95" s="214">
        <f>SUM(C95:E95)</f>
        <v>21040100</v>
      </c>
      <c r="G95" s="161"/>
      <c r="H95" s="161"/>
      <c r="I95" s="214">
        <f>SUM(K95:L95)</f>
        <v>23040100</v>
      </c>
      <c r="J95" s="214">
        <v>23040100</v>
      </c>
      <c r="K95" s="192">
        <v>23040100</v>
      </c>
      <c r="L95" s="192"/>
      <c r="O95" s="214">
        <v>600000</v>
      </c>
    </row>
    <row r="96" spans="1:15" ht="15">
      <c r="A96" s="218" t="s">
        <v>1010</v>
      </c>
      <c r="B96" s="211" t="s">
        <v>711</v>
      </c>
      <c r="C96" s="214">
        <f>SUM(C89:C95)</f>
        <v>2000000</v>
      </c>
      <c r="D96" s="214">
        <f>SUM(D89:D95)</f>
        <v>21040100</v>
      </c>
      <c r="E96" s="214"/>
      <c r="F96" s="214">
        <f>SUM(C96:E96)</f>
        <v>23040100</v>
      </c>
      <c r="G96" s="161">
        <f>SUM(G89:G95)</f>
        <v>2000000</v>
      </c>
      <c r="H96" s="161"/>
      <c r="I96" s="214">
        <f>SUM(I89:I95)</f>
        <v>23040100</v>
      </c>
      <c r="J96" s="214">
        <f>SUM(J89:J95)</f>
        <v>23040100</v>
      </c>
      <c r="K96" s="192">
        <f>SUM(K89:K95)</f>
        <v>23040100</v>
      </c>
      <c r="L96" s="192"/>
      <c r="O96" s="214">
        <f>SUM(O89:O95)</f>
        <v>600000</v>
      </c>
    </row>
    <row r="97" spans="1:15" ht="15">
      <c r="A97" s="221" t="s">
        <v>347</v>
      </c>
      <c r="B97" s="211"/>
      <c r="C97" s="205"/>
      <c r="D97" s="205"/>
      <c r="E97" s="205"/>
      <c r="F97" s="214"/>
      <c r="G97" s="161"/>
      <c r="H97" s="161"/>
      <c r="I97" s="214"/>
      <c r="J97" s="214"/>
      <c r="K97" s="192"/>
      <c r="L97" s="192"/>
      <c r="O97" s="214"/>
    </row>
    <row r="98" spans="1:15" ht="15">
      <c r="A98" s="224" t="s">
        <v>202</v>
      </c>
      <c r="B98" s="225" t="s">
        <v>712</v>
      </c>
      <c r="C98" s="214">
        <f>SUM(C24+C25+C50+C59+C73+C82+C87+C96)</f>
        <v>596347167</v>
      </c>
      <c r="D98" s="214">
        <f>SUM(D24+D25+D50+D59+D73+D82+D87+D96)</f>
        <v>39162300</v>
      </c>
      <c r="E98" s="214">
        <f>SUM(E24+E25+E50+E59+E73+E82+E87+E96)</f>
        <v>38015947</v>
      </c>
      <c r="F98" s="214">
        <f>SUM(C98:E98)</f>
        <v>673525414</v>
      </c>
      <c r="G98" s="161">
        <f aca="true" t="shared" si="15" ref="G98:L98">SUM(G24+G25+G50+G59+G73+G82+G87+G96)</f>
        <v>541936127</v>
      </c>
      <c r="H98" s="161">
        <f t="shared" si="15"/>
        <v>54411040</v>
      </c>
      <c r="I98" s="214">
        <f t="shared" si="15"/>
        <v>677735530</v>
      </c>
      <c r="J98" s="214">
        <f t="shared" si="15"/>
        <v>687863134</v>
      </c>
      <c r="K98" s="192">
        <f t="shared" si="15"/>
        <v>584151367</v>
      </c>
      <c r="L98" s="192">
        <f t="shared" si="15"/>
        <v>93584163</v>
      </c>
      <c r="M98" s="152"/>
      <c r="N98" s="152">
        <f>SUM(N24+N25+N50+N59+N73+N82+N87+N96)</f>
        <v>95627744</v>
      </c>
      <c r="O98" s="214">
        <f>SUM(O24+O25+O50+O59+O73+O82+O87+O96)</f>
        <v>415175754</v>
      </c>
    </row>
    <row r="99" spans="1:25" ht="15" hidden="1">
      <c r="A99" s="216" t="s">
        <v>195</v>
      </c>
      <c r="B99" s="209" t="s">
        <v>713</v>
      </c>
      <c r="C99" s="226"/>
      <c r="D99" s="227"/>
      <c r="E99" s="227"/>
      <c r="F99" s="230"/>
      <c r="G99" s="245"/>
      <c r="H99" s="245"/>
      <c r="I99" s="230"/>
      <c r="J99" s="230"/>
      <c r="K99" s="177"/>
      <c r="L99" s="177"/>
      <c r="M99" s="33"/>
      <c r="N99" s="33"/>
      <c r="O99" s="230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 hidden="1">
      <c r="A100" s="216" t="s">
        <v>716</v>
      </c>
      <c r="B100" s="209" t="s">
        <v>717</v>
      </c>
      <c r="C100" s="226"/>
      <c r="D100" s="227"/>
      <c r="E100" s="227"/>
      <c r="F100" s="230"/>
      <c r="G100" s="245"/>
      <c r="H100" s="245"/>
      <c r="I100" s="230"/>
      <c r="J100" s="230"/>
      <c r="K100" s="177"/>
      <c r="L100" s="177"/>
      <c r="M100" s="33"/>
      <c r="N100" s="33"/>
      <c r="O100" s="230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216" t="s">
        <v>196</v>
      </c>
      <c r="B101" s="209" t="s">
        <v>718</v>
      </c>
      <c r="C101" s="226"/>
      <c r="D101" s="227"/>
      <c r="E101" s="227"/>
      <c r="F101" s="230"/>
      <c r="G101" s="245"/>
      <c r="H101" s="245"/>
      <c r="I101" s="230"/>
      <c r="J101" s="230"/>
      <c r="K101" s="177"/>
      <c r="L101" s="177"/>
      <c r="M101" s="33"/>
      <c r="N101" s="33"/>
      <c r="O101" s="230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18" t="s">
        <v>1017</v>
      </c>
      <c r="B102" s="213" t="s">
        <v>720</v>
      </c>
      <c r="C102" s="229"/>
      <c r="D102" s="230"/>
      <c r="E102" s="230"/>
      <c r="F102" s="230"/>
      <c r="G102" s="246"/>
      <c r="H102" s="246"/>
      <c r="I102" s="230"/>
      <c r="J102" s="230"/>
      <c r="K102" s="178"/>
      <c r="L102" s="178"/>
      <c r="M102" s="35"/>
      <c r="N102" s="35"/>
      <c r="O102" s="230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 hidden="1">
      <c r="A103" s="231" t="s">
        <v>197</v>
      </c>
      <c r="B103" s="209" t="s">
        <v>721</v>
      </c>
      <c r="C103" s="232"/>
      <c r="D103" s="233"/>
      <c r="E103" s="233"/>
      <c r="F103" s="237"/>
      <c r="G103" s="247"/>
      <c r="H103" s="247"/>
      <c r="I103" s="237"/>
      <c r="J103" s="237"/>
      <c r="K103" s="179"/>
      <c r="L103" s="179"/>
      <c r="M103" s="36"/>
      <c r="N103" s="36"/>
      <c r="O103" s="237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 hidden="1">
      <c r="A104" s="231" t="s">
        <v>1023</v>
      </c>
      <c r="B104" s="209" t="s">
        <v>724</v>
      </c>
      <c r="C104" s="232"/>
      <c r="D104" s="233"/>
      <c r="E104" s="233"/>
      <c r="F104" s="237"/>
      <c r="G104" s="247"/>
      <c r="H104" s="247"/>
      <c r="I104" s="237"/>
      <c r="J104" s="237"/>
      <c r="K104" s="179"/>
      <c r="L104" s="179"/>
      <c r="M104" s="36"/>
      <c r="N104" s="36"/>
      <c r="O104" s="237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216" t="s">
        <v>725</v>
      </c>
      <c r="B105" s="209" t="s">
        <v>726</v>
      </c>
      <c r="C105" s="226"/>
      <c r="D105" s="227"/>
      <c r="E105" s="227"/>
      <c r="F105" s="230"/>
      <c r="G105" s="245"/>
      <c r="H105" s="245"/>
      <c r="I105" s="230"/>
      <c r="J105" s="230"/>
      <c r="K105" s="177"/>
      <c r="L105" s="177"/>
      <c r="M105" s="33"/>
      <c r="N105" s="33"/>
      <c r="O105" s="230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 hidden="1">
      <c r="A106" s="216" t="s">
        <v>198</v>
      </c>
      <c r="B106" s="209" t="s">
        <v>727</v>
      </c>
      <c r="C106" s="226"/>
      <c r="D106" s="227"/>
      <c r="E106" s="227"/>
      <c r="F106" s="230"/>
      <c r="G106" s="245"/>
      <c r="H106" s="245"/>
      <c r="I106" s="230"/>
      <c r="J106" s="230"/>
      <c r="K106" s="177"/>
      <c r="L106" s="177"/>
      <c r="M106" s="33"/>
      <c r="N106" s="33"/>
      <c r="O106" s="230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235" t="s">
        <v>1020</v>
      </c>
      <c r="B107" s="213" t="s">
        <v>728</v>
      </c>
      <c r="C107" s="236"/>
      <c r="D107" s="237"/>
      <c r="E107" s="237"/>
      <c r="F107" s="237"/>
      <c r="G107" s="248"/>
      <c r="H107" s="248"/>
      <c r="I107" s="237"/>
      <c r="J107" s="237"/>
      <c r="K107" s="180"/>
      <c r="L107" s="180"/>
      <c r="M107" s="37"/>
      <c r="N107" s="37"/>
      <c r="O107" s="2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231" t="s">
        <v>729</v>
      </c>
      <c r="B108" s="209" t="s">
        <v>730</v>
      </c>
      <c r="C108" s="232"/>
      <c r="D108" s="233"/>
      <c r="E108" s="233"/>
      <c r="F108" s="237"/>
      <c r="G108" s="247"/>
      <c r="H108" s="247"/>
      <c r="I108" s="237"/>
      <c r="J108" s="237"/>
      <c r="K108" s="179"/>
      <c r="L108" s="179"/>
      <c r="M108" s="36"/>
      <c r="N108" s="36"/>
      <c r="O108" s="237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231" t="s">
        <v>731</v>
      </c>
      <c r="B109" s="209" t="s">
        <v>732</v>
      </c>
      <c r="C109" s="232">
        <f>SUM(G109:H109)</f>
        <v>2396013</v>
      </c>
      <c r="D109" s="233"/>
      <c r="E109" s="233"/>
      <c r="F109" s="237">
        <f>SUM(C109:E109)</f>
        <v>2396013</v>
      </c>
      <c r="G109" s="249">
        <v>2396013</v>
      </c>
      <c r="H109" s="247"/>
      <c r="I109" s="237">
        <f>SUM(K109:L109)</f>
        <v>2396013</v>
      </c>
      <c r="J109" s="237">
        <v>2396013</v>
      </c>
      <c r="K109" s="179">
        <v>2396013</v>
      </c>
      <c r="L109" s="179"/>
      <c r="M109" s="36"/>
      <c r="N109" s="36"/>
      <c r="O109" s="237">
        <v>2396013</v>
      </c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235" t="s">
        <v>733</v>
      </c>
      <c r="B110" s="213" t="s">
        <v>734</v>
      </c>
      <c r="C110" s="232"/>
      <c r="D110" s="233"/>
      <c r="E110" s="233"/>
      <c r="F110" s="237"/>
      <c r="G110" s="247"/>
      <c r="H110" s="247"/>
      <c r="I110" s="237"/>
      <c r="J110" s="237"/>
      <c r="K110" s="179"/>
      <c r="L110" s="179"/>
      <c r="M110" s="36"/>
      <c r="N110" s="36"/>
      <c r="O110" s="237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231" t="s">
        <v>735</v>
      </c>
      <c r="B111" s="209" t="s">
        <v>736</v>
      </c>
      <c r="C111" s="232"/>
      <c r="D111" s="233"/>
      <c r="E111" s="233"/>
      <c r="F111" s="237"/>
      <c r="G111" s="247"/>
      <c r="H111" s="247"/>
      <c r="I111" s="237"/>
      <c r="J111" s="237"/>
      <c r="K111" s="179"/>
      <c r="L111" s="179"/>
      <c r="M111" s="36"/>
      <c r="N111" s="36"/>
      <c r="O111" s="237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 hidden="1">
      <c r="A112" s="231" t="s">
        <v>737</v>
      </c>
      <c r="B112" s="209" t="s">
        <v>738</v>
      </c>
      <c r="C112" s="232"/>
      <c r="D112" s="233"/>
      <c r="E112" s="233"/>
      <c r="F112" s="237"/>
      <c r="G112" s="247"/>
      <c r="H112" s="247"/>
      <c r="I112" s="237"/>
      <c r="J112" s="237"/>
      <c r="K112" s="179"/>
      <c r="L112" s="179"/>
      <c r="M112" s="36"/>
      <c r="N112" s="36"/>
      <c r="O112" s="237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231" t="s">
        <v>739</v>
      </c>
      <c r="B113" s="209" t="s">
        <v>740</v>
      </c>
      <c r="C113" s="232"/>
      <c r="D113" s="233"/>
      <c r="E113" s="233"/>
      <c r="F113" s="237"/>
      <c r="G113" s="247"/>
      <c r="H113" s="247"/>
      <c r="I113" s="237"/>
      <c r="J113" s="237"/>
      <c r="K113" s="179"/>
      <c r="L113" s="179"/>
      <c r="M113" s="36"/>
      <c r="N113" s="36"/>
      <c r="O113" s="237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235" t="s">
        <v>1021</v>
      </c>
      <c r="B114" s="213" t="s">
        <v>741</v>
      </c>
      <c r="C114" s="236">
        <f>SUM(C102:C113)</f>
        <v>2396013</v>
      </c>
      <c r="D114" s="237"/>
      <c r="E114" s="237"/>
      <c r="F114" s="237">
        <f>SUM(C114:E114)</f>
        <v>2396013</v>
      </c>
      <c r="G114" s="250">
        <f>SUM(G102:G113)</f>
        <v>2396013</v>
      </c>
      <c r="H114" s="248"/>
      <c r="I114" s="237">
        <f>SUM(I102:I113)</f>
        <v>2396013</v>
      </c>
      <c r="J114" s="237">
        <v>2396013</v>
      </c>
      <c r="K114" s="180">
        <v>2396013</v>
      </c>
      <c r="L114" s="180"/>
      <c r="M114" s="37"/>
      <c r="N114" s="37"/>
      <c r="O114" s="237">
        <v>2396013</v>
      </c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231" t="s">
        <v>742</v>
      </c>
      <c r="B115" s="209" t="s">
        <v>743</v>
      </c>
      <c r="C115" s="232"/>
      <c r="D115" s="233"/>
      <c r="E115" s="233"/>
      <c r="F115" s="237"/>
      <c r="G115" s="247"/>
      <c r="H115" s="247"/>
      <c r="I115" s="237"/>
      <c r="J115" s="237"/>
      <c r="K115" s="179"/>
      <c r="L115" s="179"/>
      <c r="M115" s="36"/>
      <c r="N115" s="36"/>
      <c r="O115" s="237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216" t="s">
        <v>744</v>
      </c>
      <c r="B116" s="209" t="s">
        <v>745</v>
      </c>
      <c r="C116" s="226"/>
      <c r="D116" s="227"/>
      <c r="E116" s="227"/>
      <c r="F116" s="230"/>
      <c r="G116" s="245"/>
      <c r="H116" s="245"/>
      <c r="I116" s="230"/>
      <c r="J116" s="230"/>
      <c r="K116" s="177"/>
      <c r="L116" s="177"/>
      <c r="M116" s="33"/>
      <c r="N116" s="33"/>
      <c r="O116" s="230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 hidden="1">
      <c r="A117" s="231" t="s">
        <v>199</v>
      </c>
      <c r="B117" s="209" t="s">
        <v>746</v>
      </c>
      <c r="C117" s="232"/>
      <c r="D117" s="233"/>
      <c r="E117" s="233"/>
      <c r="F117" s="237"/>
      <c r="G117" s="247"/>
      <c r="H117" s="247"/>
      <c r="I117" s="237"/>
      <c r="J117" s="237"/>
      <c r="K117" s="179"/>
      <c r="L117" s="179"/>
      <c r="M117" s="36"/>
      <c r="N117" s="36"/>
      <c r="O117" s="237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231" t="s">
        <v>1026</v>
      </c>
      <c r="B118" s="209" t="s">
        <v>747</v>
      </c>
      <c r="C118" s="232"/>
      <c r="D118" s="233"/>
      <c r="E118" s="233"/>
      <c r="F118" s="237"/>
      <c r="G118" s="247"/>
      <c r="H118" s="247"/>
      <c r="I118" s="237"/>
      <c r="J118" s="237"/>
      <c r="K118" s="179"/>
      <c r="L118" s="179"/>
      <c r="M118" s="36"/>
      <c r="N118" s="36"/>
      <c r="O118" s="237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235" t="s">
        <v>1027</v>
      </c>
      <c r="B119" s="213" t="s">
        <v>751</v>
      </c>
      <c r="C119" s="236"/>
      <c r="D119" s="237"/>
      <c r="E119" s="237"/>
      <c r="F119" s="237"/>
      <c r="G119" s="248"/>
      <c r="H119" s="248"/>
      <c r="I119" s="237"/>
      <c r="J119" s="237"/>
      <c r="K119" s="180"/>
      <c r="L119" s="180"/>
      <c r="M119" s="37"/>
      <c r="N119" s="37"/>
      <c r="O119" s="2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216" t="s">
        <v>752</v>
      </c>
      <c r="B120" s="209" t="s">
        <v>753</v>
      </c>
      <c r="C120" s="226"/>
      <c r="D120" s="227"/>
      <c r="E120" s="227"/>
      <c r="F120" s="230"/>
      <c r="G120" s="245"/>
      <c r="H120" s="245"/>
      <c r="I120" s="230"/>
      <c r="J120" s="230"/>
      <c r="K120" s="177"/>
      <c r="L120" s="177"/>
      <c r="M120" s="33"/>
      <c r="N120" s="33"/>
      <c r="O120" s="230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thickBot="1">
      <c r="A121" s="238" t="s">
        <v>203</v>
      </c>
      <c r="B121" s="239" t="s">
        <v>754</v>
      </c>
      <c r="C121" s="251">
        <f>SUM(C119+C114+C120)</f>
        <v>2396013</v>
      </c>
      <c r="D121" s="252">
        <v>0</v>
      </c>
      <c r="E121" s="252"/>
      <c r="F121" s="252">
        <f>SUM(C121:E121)</f>
        <v>2396013</v>
      </c>
      <c r="G121" s="250">
        <f>SUM(G114+G119+G120)</f>
        <v>2396013</v>
      </c>
      <c r="H121" s="248"/>
      <c r="I121" s="252">
        <f>SUM(+I114+I119+I120)</f>
        <v>2396013</v>
      </c>
      <c r="J121" s="252">
        <v>2396013</v>
      </c>
      <c r="K121" s="180">
        <v>2396013</v>
      </c>
      <c r="L121" s="180"/>
      <c r="M121" s="37"/>
      <c r="N121" s="37"/>
      <c r="O121" s="252">
        <v>2396013</v>
      </c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thickBot="1">
      <c r="A122" s="240" t="s">
        <v>240</v>
      </c>
      <c r="B122" s="253"/>
      <c r="C122" s="254">
        <f>SUM(C98+C121)</f>
        <v>598743180</v>
      </c>
      <c r="D122" s="255">
        <f>SUM(D98+D121)</f>
        <v>39162300</v>
      </c>
      <c r="E122" s="256">
        <f>SUM(E98+E121)</f>
        <v>38015947</v>
      </c>
      <c r="F122" s="257">
        <f>SUM(C122:E122)</f>
        <v>675921427</v>
      </c>
      <c r="G122" s="258">
        <f>SUM(G98+G121)</f>
        <v>544332140</v>
      </c>
      <c r="H122" s="259">
        <f>SUM(H98+H121)</f>
        <v>54411040</v>
      </c>
      <c r="I122" s="257">
        <f>SUM(I98+I121)</f>
        <v>680131543</v>
      </c>
      <c r="J122" s="257">
        <f>SUM(J98+J121)</f>
        <v>690259147</v>
      </c>
      <c r="K122" s="193">
        <f>SUM(K98+K121)</f>
        <v>586547380</v>
      </c>
      <c r="L122" s="193">
        <v>93584163</v>
      </c>
      <c r="M122" s="154"/>
      <c r="N122" s="34"/>
      <c r="O122" s="257">
        <f>SUM(O98+O121)</f>
        <v>417571767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155"/>
      <c r="E123" s="34"/>
      <c r="F123" s="154"/>
      <c r="G123" s="15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1" t="s">
        <v>305</v>
      </c>
      <c r="D1" s="118" t="s">
        <v>496</v>
      </c>
    </row>
    <row r="2" ht="18">
      <c r="A2" s="63" t="s">
        <v>307</v>
      </c>
    </row>
    <row r="3" ht="18">
      <c r="A3" s="63"/>
    </row>
    <row r="4" ht="15">
      <c r="A4" s="4" t="s">
        <v>441</v>
      </c>
    </row>
    <row r="5" spans="1:26" ht="56.25" customHeight="1">
      <c r="A5" s="2" t="s">
        <v>564</v>
      </c>
      <c r="B5" s="3" t="s">
        <v>565</v>
      </c>
      <c r="C5" s="3"/>
      <c r="D5" s="117" t="s">
        <v>484</v>
      </c>
      <c r="E5" s="117" t="s">
        <v>485</v>
      </c>
      <c r="F5" s="117" t="s">
        <v>486</v>
      </c>
      <c r="G5" s="117" t="s">
        <v>487</v>
      </c>
      <c r="H5" s="117" t="s">
        <v>488</v>
      </c>
      <c r="I5" s="117" t="s">
        <v>489</v>
      </c>
      <c r="J5" s="117" t="s">
        <v>490</v>
      </c>
      <c r="K5" s="117" t="s">
        <v>491</v>
      </c>
      <c r="L5" s="117" t="s">
        <v>492</v>
      </c>
      <c r="M5" s="117" t="s">
        <v>493</v>
      </c>
      <c r="N5" s="117" t="s">
        <v>494</v>
      </c>
      <c r="O5" s="53" t="s">
        <v>495</v>
      </c>
      <c r="P5" s="53" t="s">
        <v>500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566</v>
      </c>
      <c r="B6" s="6" t="s">
        <v>567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568</v>
      </c>
      <c r="B7" s="6" t="s">
        <v>569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570</v>
      </c>
      <c r="B8" s="6" t="s">
        <v>571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572</v>
      </c>
      <c r="B9" s="6" t="s">
        <v>573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574</v>
      </c>
      <c r="B10" s="6" t="s">
        <v>575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576</v>
      </c>
      <c r="B11" s="6" t="s">
        <v>577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578</v>
      </c>
      <c r="B12" s="6" t="s">
        <v>579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580</v>
      </c>
      <c r="B13" s="6" t="s">
        <v>581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582</v>
      </c>
      <c r="B14" s="6" t="s">
        <v>583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584</v>
      </c>
      <c r="B15" s="6" t="s">
        <v>585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586</v>
      </c>
      <c r="B16" s="6" t="s">
        <v>587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588</v>
      </c>
      <c r="B17" s="6" t="s">
        <v>589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66</v>
      </c>
      <c r="B18" s="6" t="s">
        <v>590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591</v>
      </c>
      <c r="B19" s="8" t="s">
        <v>590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67</v>
      </c>
      <c r="B20" s="10" t="s">
        <v>592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593</v>
      </c>
      <c r="B21" s="6" t="s">
        <v>594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595</v>
      </c>
      <c r="B22" s="6" t="s">
        <v>596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597</v>
      </c>
      <c r="B23" s="6" t="s">
        <v>598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68</v>
      </c>
      <c r="B24" s="10" t="s">
        <v>599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69</v>
      </c>
      <c r="B25" s="12" t="s">
        <v>600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70</v>
      </c>
      <c r="B26" s="6" t="s">
        <v>601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71</v>
      </c>
      <c r="B27" s="6" t="s">
        <v>601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72</v>
      </c>
      <c r="B28" s="6" t="s">
        <v>601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73</v>
      </c>
      <c r="B29" s="6" t="s">
        <v>601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74</v>
      </c>
      <c r="B30" s="6" t="s">
        <v>601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75</v>
      </c>
      <c r="B31" s="6" t="s">
        <v>601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76</v>
      </c>
      <c r="B32" s="6" t="s">
        <v>601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77</v>
      </c>
      <c r="B33" s="12" t="s">
        <v>601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602</v>
      </c>
      <c r="B34" s="6" t="s">
        <v>603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604</v>
      </c>
      <c r="B35" s="6" t="s">
        <v>605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606</v>
      </c>
      <c r="B36" s="6" t="s">
        <v>607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78</v>
      </c>
      <c r="B37" s="10" t="s">
        <v>608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609</v>
      </c>
      <c r="B38" s="6" t="s">
        <v>610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611</v>
      </c>
      <c r="B39" s="6" t="s">
        <v>612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79</v>
      </c>
      <c r="B40" s="10" t="s">
        <v>613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614</v>
      </c>
      <c r="B41" s="6" t="s">
        <v>615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616</v>
      </c>
      <c r="B42" s="6" t="s">
        <v>617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80</v>
      </c>
      <c r="B43" s="6" t="s">
        <v>618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619</v>
      </c>
      <c r="B44" s="8" t="s">
        <v>618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620</v>
      </c>
      <c r="B45" s="6" t="s">
        <v>621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81</v>
      </c>
      <c r="B46" s="6" t="s">
        <v>622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623</v>
      </c>
      <c r="B47" s="8" t="s">
        <v>622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624</v>
      </c>
      <c r="B48" s="6" t="s">
        <v>625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82</v>
      </c>
      <c r="B49" s="6" t="s">
        <v>626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627</v>
      </c>
      <c r="B50" s="8" t="s">
        <v>626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83</v>
      </c>
      <c r="B51" s="10" t="s">
        <v>628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629</v>
      </c>
      <c r="B52" s="6" t="s">
        <v>630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631</v>
      </c>
      <c r="B53" s="6" t="s">
        <v>632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84</v>
      </c>
      <c r="B54" s="10" t="s">
        <v>633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634</v>
      </c>
      <c r="B55" s="6" t="s">
        <v>635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636</v>
      </c>
      <c r="B56" s="6" t="s">
        <v>637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85</v>
      </c>
      <c r="B57" s="6" t="s">
        <v>638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623</v>
      </c>
      <c r="B58" s="8" t="s">
        <v>638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639</v>
      </c>
      <c r="B59" s="8" t="s">
        <v>638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86</v>
      </c>
      <c r="B60" s="6" t="s">
        <v>640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641</v>
      </c>
      <c r="B61" s="8" t="s">
        <v>640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642</v>
      </c>
      <c r="B62" s="8" t="s">
        <v>640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643</v>
      </c>
      <c r="B63" s="8" t="s">
        <v>640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644</v>
      </c>
      <c r="B64" s="6" t="s">
        <v>645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87</v>
      </c>
      <c r="B65" s="10" t="s">
        <v>646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88</v>
      </c>
      <c r="B66" s="12" t="s">
        <v>647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648</v>
      </c>
      <c r="B67" s="10" t="s">
        <v>649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89</v>
      </c>
      <c r="B68" s="6" t="s">
        <v>650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90</v>
      </c>
      <c r="B69" s="6" t="s">
        <v>650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91</v>
      </c>
      <c r="B70" s="6" t="s">
        <v>650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92</v>
      </c>
      <c r="B71" s="6" t="s">
        <v>650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93</v>
      </c>
      <c r="B72" s="6" t="s">
        <v>650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94</v>
      </c>
      <c r="B73" s="6" t="s">
        <v>650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95</v>
      </c>
      <c r="B74" s="6" t="s">
        <v>650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96</v>
      </c>
      <c r="B75" s="6" t="s">
        <v>650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97</v>
      </c>
      <c r="B76" s="6" t="s">
        <v>650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98</v>
      </c>
      <c r="B77" s="6" t="s">
        <v>650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99</v>
      </c>
      <c r="B78" s="6" t="s">
        <v>650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107</v>
      </c>
      <c r="B79" s="6" t="s">
        <v>650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108</v>
      </c>
      <c r="B80" s="6" t="s">
        <v>650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109</v>
      </c>
      <c r="B81" s="6" t="s">
        <v>650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110</v>
      </c>
      <c r="B82" s="6" t="s">
        <v>650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111</v>
      </c>
      <c r="B83" s="6" t="s">
        <v>650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112</v>
      </c>
      <c r="B84" s="18" t="s">
        <v>650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966</v>
      </c>
      <c r="B85" s="6" t="s">
        <v>651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967</v>
      </c>
      <c r="B86" s="6" t="s">
        <v>651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968</v>
      </c>
      <c r="B87" s="6" t="s">
        <v>651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969</v>
      </c>
      <c r="B88" s="10" t="s">
        <v>651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970</v>
      </c>
      <c r="B89" s="6" t="s">
        <v>652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971</v>
      </c>
      <c r="B90" s="6" t="s">
        <v>652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972</v>
      </c>
      <c r="B91" s="6" t="s">
        <v>652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973</v>
      </c>
      <c r="B92" s="6" t="s">
        <v>652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974</v>
      </c>
      <c r="B93" s="6" t="s">
        <v>652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975</v>
      </c>
      <c r="B94" s="6" t="s">
        <v>652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511</v>
      </c>
      <c r="B95" s="18" t="s">
        <v>652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976</v>
      </c>
      <c r="B96" s="6" t="s">
        <v>653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510</v>
      </c>
      <c r="B97" s="18" t="s">
        <v>653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977</v>
      </c>
      <c r="B98" s="6" t="s">
        <v>654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978</v>
      </c>
      <c r="B99" s="6" t="s">
        <v>654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979</v>
      </c>
      <c r="B100" s="6" t="s">
        <v>654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980</v>
      </c>
      <c r="B101" s="6" t="s">
        <v>654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981</v>
      </c>
      <c r="B102" s="6" t="s">
        <v>654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982</v>
      </c>
      <c r="B103" s="6" t="s">
        <v>654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509</v>
      </c>
      <c r="B104" s="18" t="s">
        <v>654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983</v>
      </c>
      <c r="B105" s="6" t="s">
        <v>655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984</v>
      </c>
      <c r="B106" s="6" t="s">
        <v>655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508</v>
      </c>
      <c r="B107" s="10" t="s">
        <v>655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985</v>
      </c>
      <c r="B108" s="6" t="s">
        <v>656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986</v>
      </c>
      <c r="B109" s="6" t="s">
        <v>656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987</v>
      </c>
      <c r="B110" s="6" t="s">
        <v>656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988</v>
      </c>
      <c r="B111" s="6" t="s">
        <v>656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989</v>
      </c>
      <c r="B112" s="6" t="s">
        <v>656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990</v>
      </c>
      <c r="B113" s="6" t="s">
        <v>656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991</v>
      </c>
      <c r="B114" s="6" t="s">
        <v>656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992</v>
      </c>
      <c r="B115" s="6" t="s">
        <v>656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993</v>
      </c>
      <c r="B116" s="6" t="s">
        <v>656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994</v>
      </c>
      <c r="B117" s="6" t="s">
        <v>656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995</v>
      </c>
      <c r="B118" s="6" t="s">
        <v>656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996</v>
      </c>
      <c r="B119" s="6" t="s">
        <v>656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997</v>
      </c>
      <c r="B120" s="18" t="s">
        <v>656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998</v>
      </c>
      <c r="B121" s="12" t="s">
        <v>657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999</v>
      </c>
      <c r="B122" s="10" t="s">
        <v>658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659</v>
      </c>
      <c r="B123" s="8" t="s">
        <v>658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660</v>
      </c>
      <c r="B124" s="10" t="s">
        <v>661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662</v>
      </c>
      <c r="B125" s="10" t="s">
        <v>663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352</v>
      </c>
      <c r="B126" s="6" t="s">
        <v>664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353</v>
      </c>
      <c r="B127" s="6" t="s">
        <v>664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354</v>
      </c>
      <c r="B128" s="6" t="s">
        <v>664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355</v>
      </c>
      <c r="B129" s="6" t="s">
        <v>664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356</v>
      </c>
      <c r="B130" s="6" t="s">
        <v>664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357</v>
      </c>
      <c r="B131" s="6" t="s">
        <v>664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358</v>
      </c>
      <c r="B132" s="6" t="s">
        <v>664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359</v>
      </c>
      <c r="B133" s="6" t="s">
        <v>664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360</v>
      </c>
      <c r="B134" s="6" t="s">
        <v>664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361</v>
      </c>
      <c r="B135" s="6" t="s">
        <v>664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1000</v>
      </c>
      <c r="B136" s="10" t="s">
        <v>664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352</v>
      </c>
      <c r="B137" s="6" t="s">
        <v>665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353</v>
      </c>
      <c r="B138" s="6" t="s">
        <v>665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354</v>
      </c>
      <c r="B139" s="6" t="s">
        <v>665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355</v>
      </c>
      <c r="B140" s="6" t="s">
        <v>665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356</v>
      </c>
      <c r="B141" s="6" t="s">
        <v>665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357</v>
      </c>
      <c r="B142" s="6" t="s">
        <v>665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358</v>
      </c>
      <c r="B143" s="6" t="s">
        <v>665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359</v>
      </c>
      <c r="B144" s="6" t="s">
        <v>665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360</v>
      </c>
      <c r="B145" s="6" t="s">
        <v>665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361</v>
      </c>
      <c r="B146" s="6" t="s">
        <v>665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1001</v>
      </c>
      <c r="B147" s="10" t="s">
        <v>665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352</v>
      </c>
      <c r="B148" s="6" t="s">
        <v>666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353</v>
      </c>
      <c r="B149" s="6" t="s">
        <v>666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354</v>
      </c>
      <c r="B150" s="6" t="s">
        <v>666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355</v>
      </c>
      <c r="B151" s="6" t="s">
        <v>666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356</v>
      </c>
      <c r="B152" s="6" t="s">
        <v>666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357</v>
      </c>
      <c r="B153" s="6" t="s">
        <v>666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358</v>
      </c>
      <c r="B154" s="6" t="s">
        <v>666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359</v>
      </c>
      <c r="B155" s="6" t="s">
        <v>666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360</v>
      </c>
      <c r="B156" s="6" t="s">
        <v>666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361</v>
      </c>
      <c r="B157" s="6" t="s">
        <v>666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1002</v>
      </c>
      <c r="B158" s="10" t="s">
        <v>666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1003</v>
      </c>
      <c r="B159" s="10" t="s">
        <v>667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668</v>
      </c>
      <c r="B160" s="8" t="s">
        <v>667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362</v>
      </c>
      <c r="B161" s="5" t="s">
        <v>669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363</v>
      </c>
      <c r="B162" s="5" t="s">
        <v>669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364</v>
      </c>
      <c r="B163" s="5" t="s">
        <v>669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365</v>
      </c>
      <c r="B164" s="5" t="s">
        <v>669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366</v>
      </c>
      <c r="B165" s="5" t="s">
        <v>669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367</v>
      </c>
      <c r="B166" s="5" t="s">
        <v>669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368</v>
      </c>
      <c r="B167" s="5" t="s">
        <v>669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369</v>
      </c>
      <c r="B168" s="5" t="s">
        <v>669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370</v>
      </c>
      <c r="B169" s="5" t="s">
        <v>669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371</v>
      </c>
      <c r="B170" s="5" t="s">
        <v>669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1004</v>
      </c>
      <c r="B171" s="10" t="s">
        <v>669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670</v>
      </c>
      <c r="B172" s="10" t="s">
        <v>671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672</v>
      </c>
      <c r="B173" s="10" t="s">
        <v>673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362</v>
      </c>
      <c r="B174" s="5" t="s">
        <v>674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363</v>
      </c>
      <c r="B175" s="5" t="s">
        <v>674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364</v>
      </c>
      <c r="B176" s="5" t="s">
        <v>674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365</v>
      </c>
      <c r="B177" s="5" t="s">
        <v>674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366</v>
      </c>
      <c r="B178" s="5" t="s">
        <v>674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367</v>
      </c>
      <c r="B179" s="5" t="s">
        <v>674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368</v>
      </c>
      <c r="B180" s="5" t="s">
        <v>674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372</v>
      </c>
      <c r="B181" s="5" t="s">
        <v>674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370</v>
      </c>
      <c r="B182" s="5" t="s">
        <v>674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371</v>
      </c>
      <c r="B183" s="5" t="s">
        <v>674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1005</v>
      </c>
      <c r="B184" s="10" t="s">
        <v>674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402</v>
      </c>
      <c r="B185" s="10" t="s">
        <v>675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403</v>
      </c>
      <c r="B186" s="10" t="s">
        <v>675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1006</v>
      </c>
      <c r="B187" s="12" t="s">
        <v>676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677</v>
      </c>
      <c r="B188" s="6" t="s">
        <v>678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1007</v>
      </c>
      <c r="B189" s="6" t="s">
        <v>679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680</v>
      </c>
      <c r="B190" s="8" t="s">
        <v>679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681</v>
      </c>
      <c r="B191" s="6" t="s">
        <v>682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683</v>
      </c>
      <c r="B192" s="6" t="s">
        <v>684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685</v>
      </c>
      <c r="B193" s="6" t="s">
        <v>686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687</v>
      </c>
      <c r="B194" s="6" t="s">
        <v>688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689</v>
      </c>
      <c r="B195" s="6" t="s">
        <v>690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1008</v>
      </c>
      <c r="B196" s="12" t="s">
        <v>691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692</v>
      </c>
      <c r="B197" s="6" t="s">
        <v>693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694</v>
      </c>
      <c r="B198" s="6" t="s">
        <v>695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696</v>
      </c>
      <c r="B199" s="6" t="s">
        <v>697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698</v>
      </c>
      <c r="B200" s="6" t="s">
        <v>699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1009</v>
      </c>
      <c r="B201" s="12" t="s">
        <v>700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701</v>
      </c>
      <c r="B202" s="10" t="s">
        <v>702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352</v>
      </c>
      <c r="B203" s="6" t="s">
        <v>703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353</v>
      </c>
      <c r="B204" s="6" t="s">
        <v>703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354</v>
      </c>
      <c r="B205" s="6" t="s">
        <v>703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355</v>
      </c>
      <c r="B206" s="6" t="s">
        <v>703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356</v>
      </c>
      <c r="B207" s="6" t="s">
        <v>703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357</v>
      </c>
      <c r="B208" s="6" t="s">
        <v>703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358</v>
      </c>
      <c r="B209" s="6" t="s">
        <v>703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359</v>
      </c>
      <c r="B210" s="6" t="s">
        <v>703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360</v>
      </c>
      <c r="B211" s="6" t="s">
        <v>703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361</v>
      </c>
      <c r="B212" s="6" t="s">
        <v>703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1016</v>
      </c>
      <c r="B213" s="10" t="s">
        <v>703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352</v>
      </c>
      <c r="B214" s="6" t="s">
        <v>704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353</v>
      </c>
      <c r="B215" s="6" t="s">
        <v>704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354</v>
      </c>
      <c r="B216" s="6" t="s">
        <v>704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355</v>
      </c>
      <c r="B217" s="6" t="s">
        <v>704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356</v>
      </c>
      <c r="B218" s="6" t="s">
        <v>704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357</v>
      </c>
      <c r="B219" s="6" t="s">
        <v>704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358</v>
      </c>
      <c r="B220" s="6" t="s">
        <v>704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359</v>
      </c>
      <c r="B221" s="6" t="s">
        <v>704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360</v>
      </c>
      <c r="B222" s="6" t="s">
        <v>704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361</v>
      </c>
      <c r="B223" s="6" t="s">
        <v>704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1015</v>
      </c>
      <c r="B224" s="10" t="s">
        <v>704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352</v>
      </c>
      <c r="B225" s="6" t="s">
        <v>705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353</v>
      </c>
      <c r="B226" s="6" t="s">
        <v>705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354</v>
      </c>
      <c r="B227" s="6" t="s">
        <v>705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355</v>
      </c>
      <c r="B228" s="6" t="s">
        <v>705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356</v>
      </c>
      <c r="B229" s="6" t="s">
        <v>705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357</v>
      </c>
      <c r="B230" s="6" t="s">
        <v>705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358</v>
      </c>
      <c r="B231" s="6" t="s">
        <v>705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359</v>
      </c>
      <c r="B232" s="6" t="s">
        <v>705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360</v>
      </c>
      <c r="B233" s="6" t="s">
        <v>705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361</v>
      </c>
      <c r="B234" s="6" t="s">
        <v>705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1014</v>
      </c>
      <c r="B235" s="10" t="s">
        <v>705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1013</v>
      </c>
      <c r="B236" s="10" t="s">
        <v>706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668</v>
      </c>
      <c r="B237" s="8" t="s">
        <v>706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362</v>
      </c>
      <c r="B238" s="5" t="s">
        <v>707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363</v>
      </c>
      <c r="B239" s="6" t="s">
        <v>707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364</v>
      </c>
      <c r="B240" s="5" t="s">
        <v>707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365</v>
      </c>
      <c r="B241" s="6" t="s">
        <v>707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366</v>
      </c>
      <c r="B242" s="5" t="s">
        <v>707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367</v>
      </c>
      <c r="B243" s="6" t="s">
        <v>707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368</v>
      </c>
      <c r="B244" s="5" t="s">
        <v>707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372</v>
      </c>
      <c r="B245" s="6" t="s">
        <v>707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370</v>
      </c>
      <c r="B246" s="5" t="s">
        <v>707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371</v>
      </c>
      <c r="B247" s="6" t="s">
        <v>707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1012</v>
      </c>
      <c r="B248" s="10" t="s">
        <v>707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708</v>
      </c>
      <c r="B249" s="10" t="s">
        <v>709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362</v>
      </c>
      <c r="B250" s="5" t="s">
        <v>710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363</v>
      </c>
      <c r="B251" s="5" t="s">
        <v>710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364</v>
      </c>
      <c r="B252" s="5" t="s">
        <v>710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365</v>
      </c>
      <c r="B253" s="5" t="s">
        <v>710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366</v>
      </c>
      <c r="B254" s="5" t="s">
        <v>710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367</v>
      </c>
      <c r="B255" s="5" t="s">
        <v>710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368</v>
      </c>
      <c r="B256" s="5" t="s">
        <v>710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372</v>
      </c>
      <c r="B257" s="5" t="s">
        <v>710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370</v>
      </c>
      <c r="B258" s="5" t="s">
        <v>710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371</v>
      </c>
      <c r="B259" s="5" t="s">
        <v>710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507</v>
      </c>
      <c r="B260" s="10" t="s">
        <v>710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1010</v>
      </c>
      <c r="B261" s="12" t="s">
        <v>711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1011</v>
      </c>
      <c r="B262" s="28" t="s">
        <v>712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1019</v>
      </c>
      <c r="B263" s="5" t="s">
        <v>713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714</v>
      </c>
      <c r="B264" s="25" t="s">
        <v>713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715</v>
      </c>
      <c r="B265" s="25" t="s">
        <v>713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716</v>
      </c>
      <c r="B266" s="5" t="s">
        <v>717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1018</v>
      </c>
      <c r="B267" s="5" t="s">
        <v>718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714</v>
      </c>
      <c r="B268" s="25" t="s">
        <v>718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715</v>
      </c>
      <c r="B269" s="25" t="s">
        <v>719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1017</v>
      </c>
      <c r="B270" s="9" t="s">
        <v>720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1022</v>
      </c>
      <c r="B271" s="5" t="s">
        <v>721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722</v>
      </c>
      <c r="B272" s="25" t="s">
        <v>721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723</v>
      </c>
      <c r="B273" s="25" t="s">
        <v>721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1023</v>
      </c>
      <c r="B274" s="5" t="s">
        <v>724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715</v>
      </c>
      <c r="B275" s="25" t="s">
        <v>724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725</v>
      </c>
      <c r="B276" s="5" t="s">
        <v>726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1024</v>
      </c>
      <c r="B277" s="5" t="s">
        <v>727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723</v>
      </c>
      <c r="B278" s="25" t="s">
        <v>727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715</v>
      </c>
      <c r="B279" s="25" t="s">
        <v>727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1020</v>
      </c>
      <c r="B280" s="9" t="s">
        <v>728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729</v>
      </c>
      <c r="B281" s="5" t="s">
        <v>730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731</v>
      </c>
      <c r="B282" s="5" t="s">
        <v>732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733</v>
      </c>
      <c r="B283" s="9" t="s">
        <v>734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735</v>
      </c>
      <c r="B284" s="5" t="s">
        <v>736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737</v>
      </c>
      <c r="B285" s="5" t="s">
        <v>738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739</v>
      </c>
      <c r="B286" s="5" t="s">
        <v>740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1021</v>
      </c>
      <c r="B287" s="60" t="s">
        <v>741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742</v>
      </c>
      <c r="B288" s="5" t="s">
        <v>743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744</v>
      </c>
      <c r="B289" s="5" t="s">
        <v>745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1025</v>
      </c>
      <c r="B290" s="5" t="s">
        <v>746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715</v>
      </c>
      <c r="B291" s="25" t="s">
        <v>746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1026</v>
      </c>
      <c r="B292" s="5" t="s">
        <v>747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748</v>
      </c>
      <c r="B293" s="25" t="s">
        <v>747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749</v>
      </c>
      <c r="B294" s="25" t="s">
        <v>747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750</v>
      </c>
      <c r="B295" s="25" t="s">
        <v>747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715</v>
      </c>
      <c r="B296" s="25" t="s">
        <v>747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1027</v>
      </c>
      <c r="B297" s="60" t="s">
        <v>751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752</v>
      </c>
      <c r="B298" s="60" t="s">
        <v>753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1028</v>
      </c>
      <c r="B299" s="52" t="s">
        <v>754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441" t="s">
        <v>305</v>
      </c>
      <c r="B1" s="442"/>
      <c r="C1" s="442"/>
      <c r="D1" s="442"/>
      <c r="E1" s="442"/>
      <c r="F1" s="443"/>
    </row>
    <row r="2" spans="1:6" ht="23.25" customHeight="1">
      <c r="A2" s="440" t="s">
        <v>306</v>
      </c>
      <c r="B2" s="444"/>
      <c r="C2" s="444"/>
      <c r="D2" s="444"/>
      <c r="E2" s="444"/>
      <c r="F2" s="443"/>
    </row>
    <row r="3" ht="18">
      <c r="A3" s="63"/>
    </row>
    <row r="5" spans="1:6" ht="45">
      <c r="A5" s="2" t="s">
        <v>564</v>
      </c>
      <c r="B5" s="3" t="s">
        <v>514</v>
      </c>
      <c r="C5" s="85" t="s">
        <v>349</v>
      </c>
      <c r="D5" s="85" t="s">
        <v>350</v>
      </c>
      <c r="E5" s="85" t="s">
        <v>351</v>
      </c>
      <c r="F5" s="140" t="s">
        <v>500</v>
      </c>
    </row>
    <row r="6" spans="1:6" ht="15" customHeight="1">
      <c r="A6" s="42" t="s">
        <v>755</v>
      </c>
      <c r="B6" s="6" t="s">
        <v>756</v>
      </c>
      <c r="C6" s="38"/>
      <c r="D6" s="38"/>
      <c r="E6" s="38"/>
      <c r="F6" s="38"/>
    </row>
    <row r="7" spans="1:6" ht="15" customHeight="1">
      <c r="A7" s="5" t="s">
        <v>757</v>
      </c>
      <c r="B7" s="6" t="s">
        <v>758</v>
      </c>
      <c r="C7" s="38"/>
      <c r="D7" s="38"/>
      <c r="E7" s="38"/>
      <c r="F7" s="38"/>
    </row>
    <row r="8" spans="1:6" ht="15" customHeight="1">
      <c r="A8" s="5" t="s">
        <v>759</v>
      </c>
      <c r="B8" s="6" t="s">
        <v>760</v>
      </c>
      <c r="C8" s="38"/>
      <c r="D8" s="38"/>
      <c r="E8" s="38"/>
      <c r="F8" s="38"/>
    </row>
    <row r="9" spans="1:6" ht="15" customHeight="1">
      <c r="A9" s="5" t="s">
        <v>761</v>
      </c>
      <c r="B9" s="6" t="s">
        <v>762</v>
      </c>
      <c r="C9" s="38"/>
      <c r="D9" s="38"/>
      <c r="E9" s="38"/>
      <c r="F9" s="38"/>
    </row>
    <row r="10" spans="1:6" ht="15" customHeight="1">
      <c r="A10" s="5" t="s">
        <v>763</v>
      </c>
      <c r="B10" s="6" t="s">
        <v>764</v>
      </c>
      <c r="C10" s="38"/>
      <c r="D10" s="38"/>
      <c r="E10" s="38"/>
      <c r="F10" s="38"/>
    </row>
    <row r="11" spans="1:6" ht="15" customHeight="1">
      <c r="A11" s="5" t="s">
        <v>765</v>
      </c>
      <c r="B11" s="6" t="s">
        <v>766</v>
      </c>
      <c r="C11" s="38"/>
      <c r="D11" s="38"/>
      <c r="E11" s="38"/>
      <c r="F11" s="38"/>
    </row>
    <row r="12" spans="1:6" ht="15" customHeight="1">
      <c r="A12" s="9" t="s">
        <v>243</v>
      </c>
      <c r="B12" s="10" t="s">
        <v>767</v>
      </c>
      <c r="C12" s="38"/>
      <c r="D12" s="38"/>
      <c r="E12" s="38"/>
      <c r="F12" s="38"/>
    </row>
    <row r="13" spans="1:6" ht="15" customHeight="1">
      <c r="A13" s="5" t="s">
        <v>768</v>
      </c>
      <c r="B13" s="6" t="s">
        <v>769</v>
      </c>
      <c r="C13" s="38"/>
      <c r="D13" s="38"/>
      <c r="E13" s="38"/>
      <c r="F13" s="38"/>
    </row>
    <row r="14" spans="1:6" ht="15" customHeight="1">
      <c r="A14" s="5" t="s">
        <v>770</v>
      </c>
      <c r="B14" s="6" t="s">
        <v>771</v>
      </c>
      <c r="C14" s="38"/>
      <c r="D14" s="38"/>
      <c r="E14" s="38"/>
      <c r="F14" s="38"/>
    </row>
    <row r="15" spans="1:6" ht="15" customHeight="1">
      <c r="A15" s="5" t="s">
        <v>204</v>
      </c>
      <c r="B15" s="6" t="s">
        <v>772</v>
      </c>
      <c r="C15" s="38"/>
      <c r="D15" s="38"/>
      <c r="E15" s="38"/>
      <c r="F15" s="38"/>
    </row>
    <row r="16" spans="1:6" ht="15" customHeight="1">
      <c r="A16" s="5" t="s">
        <v>205</v>
      </c>
      <c r="B16" s="6" t="s">
        <v>773</v>
      </c>
      <c r="C16" s="38"/>
      <c r="D16" s="38"/>
      <c r="E16" s="38"/>
      <c r="F16" s="38"/>
    </row>
    <row r="17" spans="1:6" ht="15" customHeight="1">
      <c r="A17" s="5" t="s">
        <v>206</v>
      </c>
      <c r="B17" s="6" t="s">
        <v>774</v>
      </c>
      <c r="C17" s="38"/>
      <c r="D17" s="38"/>
      <c r="E17" s="38"/>
      <c r="F17" s="38"/>
    </row>
    <row r="18" spans="1:6" ht="15" customHeight="1">
      <c r="A18" s="50" t="s">
        <v>244</v>
      </c>
      <c r="B18" s="65" t="s">
        <v>775</v>
      </c>
      <c r="C18" s="38"/>
      <c r="D18" s="38"/>
      <c r="E18" s="38"/>
      <c r="F18" s="38"/>
    </row>
    <row r="19" spans="1:6" ht="15" customHeight="1">
      <c r="A19" s="5" t="s">
        <v>776</v>
      </c>
      <c r="B19" s="6" t="s">
        <v>777</v>
      </c>
      <c r="C19" s="38"/>
      <c r="D19" s="38"/>
      <c r="E19" s="38"/>
      <c r="F19" s="38"/>
    </row>
    <row r="20" spans="1:6" ht="15" customHeight="1">
      <c r="A20" s="5" t="s">
        <v>778</v>
      </c>
      <c r="B20" s="6" t="s">
        <v>779</v>
      </c>
      <c r="C20" s="38"/>
      <c r="D20" s="38"/>
      <c r="E20" s="38"/>
      <c r="F20" s="38"/>
    </row>
    <row r="21" spans="1:6" ht="15" customHeight="1">
      <c r="A21" s="5" t="s">
        <v>207</v>
      </c>
      <c r="B21" s="6" t="s">
        <v>780</v>
      </c>
      <c r="C21" s="38"/>
      <c r="D21" s="38"/>
      <c r="E21" s="38"/>
      <c r="F21" s="38"/>
    </row>
    <row r="22" spans="1:6" ht="15" customHeight="1">
      <c r="A22" s="5" t="s">
        <v>208</v>
      </c>
      <c r="B22" s="6" t="s">
        <v>781</v>
      </c>
      <c r="C22" s="38"/>
      <c r="D22" s="38"/>
      <c r="E22" s="38"/>
      <c r="F22" s="38"/>
    </row>
    <row r="23" spans="1:6" ht="15" customHeight="1">
      <c r="A23" s="5" t="s">
        <v>209</v>
      </c>
      <c r="B23" s="6" t="s">
        <v>782</v>
      </c>
      <c r="C23" s="38"/>
      <c r="D23" s="38"/>
      <c r="E23" s="38"/>
      <c r="F23" s="38"/>
    </row>
    <row r="24" spans="1:6" ht="15" customHeight="1">
      <c r="A24" s="50" t="s">
        <v>245</v>
      </c>
      <c r="B24" s="65" t="s">
        <v>783</v>
      </c>
      <c r="C24" s="38"/>
      <c r="D24" s="38"/>
      <c r="E24" s="38"/>
      <c r="F24" s="38"/>
    </row>
    <row r="25" spans="1:6" ht="15" customHeight="1">
      <c r="A25" s="5" t="s">
        <v>210</v>
      </c>
      <c r="B25" s="6" t="s">
        <v>784</v>
      </c>
      <c r="C25" s="38"/>
      <c r="D25" s="38"/>
      <c r="E25" s="38"/>
      <c r="F25" s="38"/>
    </row>
    <row r="26" spans="1:6" ht="15" customHeight="1">
      <c r="A26" s="5" t="s">
        <v>211</v>
      </c>
      <c r="B26" s="6" t="s">
        <v>788</v>
      </c>
      <c r="C26" s="38"/>
      <c r="D26" s="38"/>
      <c r="E26" s="38"/>
      <c r="F26" s="38"/>
    </row>
    <row r="27" spans="1:6" ht="15" customHeight="1">
      <c r="A27" s="9" t="s">
        <v>246</v>
      </c>
      <c r="B27" s="10" t="s">
        <v>789</v>
      </c>
      <c r="C27" s="38"/>
      <c r="D27" s="38"/>
      <c r="E27" s="38"/>
      <c r="F27" s="38"/>
    </row>
    <row r="28" spans="1:6" ht="15" customHeight="1">
      <c r="A28" s="5" t="s">
        <v>212</v>
      </c>
      <c r="B28" s="6" t="s">
        <v>790</v>
      </c>
      <c r="C28" s="38"/>
      <c r="D28" s="38"/>
      <c r="E28" s="38"/>
      <c r="F28" s="38"/>
    </row>
    <row r="29" spans="1:6" ht="15" customHeight="1">
      <c r="A29" s="5" t="s">
        <v>213</v>
      </c>
      <c r="B29" s="6" t="s">
        <v>791</v>
      </c>
      <c r="C29" s="38"/>
      <c r="D29" s="38"/>
      <c r="E29" s="38"/>
      <c r="F29" s="38"/>
    </row>
    <row r="30" spans="1:6" ht="15" customHeight="1">
      <c r="A30" s="5" t="s">
        <v>214</v>
      </c>
      <c r="B30" s="6" t="s">
        <v>792</v>
      </c>
      <c r="C30" s="38"/>
      <c r="D30" s="38"/>
      <c r="E30" s="38"/>
      <c r="F30" s="38"/>
    </row>
    <row r="31" spans="1:6" ht="15" customHeight="1">
      <c r="A31" s="5" t="s">
        <v>215</v>
      </c>
      <c r="B31" s="6" t="s">
        <v>793</v>
      </c>
      <c r="C31" s="38"/>
      <c r="D31" s="38"/>
      <c r="E31" s="38"/>
      <c r="F31" s="38"/>
    </row>
    <row r="32" spans="1:6" ht="15" customHeight="1">
      <c r="A32" s="5" t="s">
        <v>216</v>
      </c>
      <c r="B32" s="6" t="s">
        <v>796</v>
      </c>
      <c r="C32" s="38"/>
      <c r="D32" s="38"/>
      <c r="E32" s="38"/>
      <c r="F32" s="38"/>
    </row>
    <row r="33" spans="1:6" ht="15" customHeight="1">
      <c r="A33" s="5" t="s">
        <v>797</v>
      </c>
      <c r="B33" s="6" t="s">
        <v>798</v>
      </c>
      <c r="C33" s="38"/>
      <c r="D33" s="38"/>
      <c r="E33" s="38"/>
      <c r="F33" s="38"/>
    </row>
    <row r="34" spans="1:6" ht="15" customHeight="1">
      <c r="A34" s="5" t="s">
        <v>217</v>
      </c>
      <c r="B34" s="6" t="s">
        <v>799</v>
      </c>
      <c r="C34" s="38"/>
      <c r="D34" s="38"/>
      <c r="E34" s="38"/>
      <c r="F34" s="38"/>
    </row>
    <row r="35" spans="1:6" ht="15" customHeight="1">
      <c r="A35" s="5" t="s">
        <v>218</v>
      </c>
      <c r="B35" s="6" t="s">
        <v>805</v>
      </c>
      <c r="C35" s="38"/>
      <c r="D35" s="38"/>
      <c r="E35" s="38"/>
      <c r="F35" s="38"/>
    </row>
    <row r="36" spans="1:6" ht="15" customHeight="1">
      <c r="A36" s="9" t="s">
        <v>247</v>
      </c>
      <c r="B36" s="10" t="s">
        <v>821</v>
      </c>
      <c r="C36" s="38"/>
      <c r="D36" s="38"/>
      <c r="E36" s="38"/>
      <c r="F36" s="38"/>
    </row>
    <row r="37" spans="1:6" ht="15" customHeight="1">
      <c r="A37" s="5" t="s">
        <v>219</v>
      </c>
      <c r="B37" s="6" t="s">
        <v>822</v>
      </c>
      <c r="C37" s="38"/>
      <c r="D37" s="38"/>
      <c r="E37" s="38"/>
      <c r="F37" s="38"/>
    </row>
    <row r="38" spans="1:6" ht="15" customHeight="1">
      <c r="A38" s="50" t="s">
        <v>248</v>
      </c>
      <c r="B38" s="65" t="s">
        <v>823</v>
      </c>
      <c r="C38" s="38"/>
      <c r="D38" s="38"/>
      <c r="E38" s="38"/>
      <c r="F38" s="38"/>
    </row>
    <row r="39" spans="1:6" ht="15" customHeight="1">
      <c r="A39" s="17" t="s">
        <v>824</v>
      </c>
      <c r="B39" s="6" t="s">
        <v>825</v>
      </c>
      <c r="C39" s="38"/>
      <c r="D39" s="38"/>
      <c r="E39" s="38"/>
      <c r="F39" s="38"/>
    </row>
    <row r="40" spans="1:6" ht="15" customHeight="1">
      <c r="A40" s="17" t="s">
        <v>220</v>
      </c>
      <c r="B40" s="6" t="s">
        <v>826</v>
      </c>
      <c r="C40" s="38"/>
      <c r="D40" s="38"/>
      <c r="E40" s="38"/>
      <c r="F40" s="38"/>
    </row>
    <row r="41" spans="1:6" ht="15" customHeight="1">
      <c r="A41" s="17" t="s">
        <v>221</v>
      </c>
      <c r="B41" s="6" t="s">
        <v>829</v>
      </c>
      <c r="C41" s="38"/>
      <c r="D41" s="38"/>
      <c r="E41" s="38"/>
      <c r="F41" s="38"/>
    </row>
    <row r="42" spans="1:6" ht="15" customHeight="1">
      <c r="A42" s="17" t="s">
        <v>222</v>
      </c>
      <c r="B42" s="6" t="s">
        <v>830</v>
      </c>
      <c r="C42" s="38"/>
      <c r="D42" s="38"/>
      <c r="E42" s="38"/>
      <c r="F42" s="38"/>
    </row>
    <row r="43" spans="1:6" ht="15" customHeight="1">
      <c r="A43" s="17" t="s">
        <v>837</v>
      </c>
      <c r="B43" s="6" t="s">
        <v>838</v>
      </c>
      <c r="C43" s="38"/>
      <c r="D43" s="38"/>
      <c r="E43" s="38"/>
      <c r="F43" s="38"/>
    </row>
    <row r="44" spans="1:6" ht="15" customHeight="1">
      <c r="A44" s="17" t="s">
        <v>839</v>
      </c>
      <c r="B44" s="6" t="s">
        <v>840</v>
      </c>
      <c r="C44" s="38"/>
      <c r="D44" s="38"/>
      <c r="E44" s="38"/>
      <c r="F44" s="38"/>
    </row>
    <row r="45" spans="1:6" ht="15" customHeight="1">
      <c r="A45" s="17" t="s">
        <v>841</v>
      </c>
      <c r="B45" s="6" t="s">
        <v>842</v>
      </c>
      <c r="C45" s="38"/>
      <c r="D45" s="38"/>
      <c r="E45" s="38"/>
      <c r="F45" s="38"/>
    </row>
    <row r="46" spans="1:6" ht="15" customHeight="1">
      <c r="A46" s="17" t="s">
        <v>223</v>
      </c>
      <c r="B46" s="6" t="s">
        <v>843</v>
      </c>
      <c r="C46" s="38"/>
      <c r="D46" s="38"/>
      <c r="E46" s="38"/>
      <c r="F46" s="38"/>
    </row>
    <row r="47" spans="1:6" ht="15" customHeight="1">
      <c r="A47" s="17" t="s">
        <v>224</v>
      </c>
      <c r="B47" s="6" t="s">
        <v>845</v>
      </c>
      <c r="C47" s="38"/>
      <c r="D47" s="38"/>
      <c r="E47" s="38"/>
      <c r="F47" s="38"/>
    </row>
    <row r="48" spans="1:6" ht="15" customHeight="1">
      <c r="A48" s="17" t="s">
        <v>225</v>
      </c>
      <c r="B48" s="6" t="s">
        <v>2</v>
      </c>
      <c r="C48" s="38"/>
      <c r="D48" s="38"/>
      <c r="E48" s="38"/>
      <c r="F48" s="38"/>
    </row>
    <row r="49" spans="1:6" ht="15" customHeight="1">
      <c r="A49" s="64" t="s">
        <v>249</v>
      </c>
      <c r="B49" s="65" t="s">
        <v>6</v>
      </c>
      <c r="C49" s="38"/>
      <c r="D49" s="38"/>
      <c r="E49" s="38"/>
      <c r="F49" s="38"/>
    </row>
    <row r="50" spans="1:6" ht="15" customHeight="1">
      <c r="A50" s="17" t="s">
        <v>226</v>
      </c>
      <c r="B50" s="6" t="s">
        <v>7</v>
      </c>
      <c r="C50" s="38"/>
      <c r="D50" s="38"/>
      <c r="E50" s="38"/>
      <c r="F50" s="38"/>
    </row>
    <row r="51" spans="1:6" ht="15" customHeight="1">
      <c r="A51" s="17" t="s">
        <v>227</v>
      </c>
      <c r="B51" s="6" t="s">
        <v>9</v>
      </c>
      <c r="C51" s="38"/>
      <c r="D51" s="38"/>
      <c r="E51" s="38"/>
      <c r="F51" s="38"/>
    </row>
    <row r="52" spans="1:6" ht="15" customHeight="1">
      <c r="A52" s="17" t="s">
        <v>11</v>
      </c>
      <c r="B52" s="6" t="s">
        <v>12</v>
      </c>
      <c r="C52" s="38"/>
      <c r="D52" s="38"/>
      <c r="E52" s="38"/>
      <c r="F52" s="38"/>
    </row>
    <row r="53" spans="1:6" ht="15" customHeight="1">
      <c r="A53" s="17" t="s">
        <v>228</v>
      </c>
      <c r="B53" s="6" t="s">
        <v>13</v>
      </c>
      <c r="C53" s="38"/>
      <c r="D53" s="38"/>
      <c r="E53" s="38"/>
      <c r="F53" s="38"/>
    </row>
    <row r="54" spans="1:6" ht="15" customHeight="1">
      <c r="A54" s="17" t="s">
        <v>15</v>
      </c>
      <c r="B54" s="6" t="s">
        <v>16</v>
      </c>
      <c r="C54" s="38"/>
      <c r="D54" s="38"/>
      <c r="E54" s="38"/>
      <c r="F54" s="38"/>
    </row>
    <row r="55" spans="1:6" ht="15" customHeight="1">
      <c r="A55" s="50" t="s">
        <v>250</v>
      </c>
      <c r="B55" s="65" t="s">
        <v>17</v>
      </c>
      <c r="C55" s="38"/>
      <c r="D55" s="38"/>
      <c r="E55" s="38"/>
      <c r="F55" s="38"/>
    </row>
    <row r="56" spans="1:6" ht="15" customHeight="1">
      <c r="A56" s="17" t="s">
        <v>18</v>
      </c>
      <c r="B56" s="6" t="s">
        <v>19</v>
      </c>
      <c r="C56" s="38"/>
      <c r="D56" s="38"/>
      <c r="E56" s="38"/>
      <c r="F56" s="38"/>
    </row>
    <row r="57" spans="1:6" ht="15" customHeight="1">
      <c r="A57" s="5" t="s">
        <v>229</v>
      </c>
      <c r="B57" s="6" t="s">
        <v>20</v>
      </c>
      <c r="C57" s="38"/>
      <c r="D57" s="38"/>
      <c r="E57" s="38"/>
      <c r="F57" s="38"/>
    </row>
    <row r="58" spans="1:6" ht="15" customHeight="1">
      <c r="A58" s="17" t="s">
        <v>230</v>
      </c>
      <c r="B58" s="6" t="s">
        <v>21</v>
      </c>
      <c r="C58" s="38"/>
      <c r="D58" s="38"/>
      <c r="E58" s="38"/>
      <c r="F58" s="38"/>
    </row>
    <row r="59" spans="1:6" ht="15" customHeight="1">
      <c r="A59" s="50" t="s">
        <v>251</v>
      </c>
      <c r="B59" s="65" t="s">
        <v>22</v>
      </c>
      <c r="C59" s="38"/>
      <c r="D59" s="38"/>
      <c r="E59" s="38"/>
      <c r="F59" s="38"/>
    </row>
    <row r="60" spans="1:6" ht="15" customHeight="1">
      <c r="A60" s="17" t="s">
        <v>23</v>
      </c>
      <c r="B60" s="6" t="s">
        <v>24</v>
      </c>
      <c r="C60" s="38"/>
      <c r="D60" s="38"/>
      <c r="E60" s="38"/>
      <c r="F60" s="38"/>
    </row>
    <row r="61" spans="1:6" ht="15" customHeight="1">
      <c r="A61" s="5" t="s">
        <v>231</v>
      </c>
      <c r="B61" s="6" t="s">
        <v>25</v>
      </c>
      <c r="C61" s="38"/>
      <c r="D61" s="38"/>
      <c r="E61" s="38"/>
      <c r="F61" s="38"/>
    </row>
    <row r="62" spans="1:6" ht="15" customHeight="1">
      <c r="A62" s="17" t="s">
        <v>232</v>
      </c>
      <c r="B62" s="6" t="s">
        <v>26</v>
      </c>
      <c r="C62" s="38"/>
      <c r="D62" s="38"/>
      <c r="E62" s="38"/>
      <c r="F62" s="38"/>
    </row>
    <row r="63" spans="1:6" ht="15" customHeight="1">
      <c r="A63" s="50" t="s">
        <v>253</v>
      </c>
      <c r="B63" s="65" t="s">
        <v>27</v>
      </c>
      <c r="C63" s="38"/>
      <c r="D63" s="38"/>
      <c r="E63" s="38"/>
      <c r="F63" s="38"/>
    </row>
    <row r="64" spans="1:6" ht="15.75">
      <c r="A64" s="62" t="s">
        <v>252</v>
      </c>
      <c r="B64" s="46" t="s">
        <v>28</v>
      </c>
      <c r="C64" s="38"/>
      <c r="D64" s="38"/>
      <c r="E64" s="38"/>
      <c r="F64" s="38"/>
    </row>
    <row r="65" spans="1:6" ht="15.75">
      <c r="A65" s="87" t="s">
        <v>400</v>
      </c>
      <c r="B65" s="86"/>
      <c r="C65" s="38"/>
      <c r="D65" s="38"/>
      <c r="E65" s="38"/>
      <c r="F65" s="38"/>
    </row>
    <row r="66" spans="1:6" ht="15.75">
      <c r="A66" s="87" t="s">
        <v>401</v>
      </c>
      <c r="B66" s="86"/>
      <c r="C66" s="38"/>
      <c r="D66" s="38"/>
      <c r="E66" s="38"/>
      <c r="F66" s="38"/>
    </row>
    <row r="67" spans="1:6" ht="15">
      <c r="A67" s="48" t="s">
        <v>234</v>
      </c>
      <c r="B67" s="5" t="s">
        <v>29</v>
      </c>
      <c r="C67" s="38"/>
      <c r="D67" s="38"/>
      <c r="E67" s="38"/>
      <c r="F67" s="38"/>
    </row>
    <row r="68" spans="1:6" ht="15">
      <c r="A68" s="17" t="s">
        <v>30</v>
      </c>
      <c r="B68" s="5" t="s">
        <v>31</v>
      </c>
      <c r="C68" s="38"/>
      <c r="D68" s="38"/>
      <c r="E68" s="38"/>
      <c r="F68" s="38"/>
    </row>
    <row r="69" spans="1:6" ht="15">
      <c r="A69" s="48" t="s">
        <v>235</v>
      </c>
      <c r="B69" s="5" t="s">
        <v>32</v>
      </c>
      <c r="C69" s="38"/>
      <c r="D69" s="38"/>
      <c r="E69" s="38"/>
      <c r="F69" s="38"/>
    </row>
    <row r="70" spans="1:6" ht="15">
      <c r="A70" s="20" t="s">
        <v>254</v>
      </c>
      <c r="B70" s="9" t="s">
        <v>33</v>
      </c>
      <c r="C70" s="38"/>
      <c r="D70" s="38"/>
      <c r="E70" s="38"/>
      <c r="F70" s="38"/>
    </row>
    <row r="71" spans="1:6" ht="15">
      <c r="A71" s="17" t="s">
        <v>236</v>
      </c>
      <c r="B71" s="5" t="s">
        <v>34</v>
      </c>
      <c r="C71" s="38"/>
      <c r="D71" s="38"/>
      <c r="E71" s="38"/>
      <c r="F71" s="38"/>
    </row>
    <row r="72" spans="1:6" ht="15">
      <c r="A72" s="48" t="s">
        <v>35</v>
      </c>
      <c r="B72" s="5" t="s">
        <v>36</v>
      </c>
      <c r="C72" s="38"/>
      <c r="D72" s="38"/>
      <c r="E72" s="38"/>
      <c r="F72" s="38"/>
    </row>
    <row r="73" spans="1:6" ht="15">
      <c r="A73" s="17" t="s">
        <v>237</v>
      </c>
      <c r="B73" s="5" t="s">
        <v>37</v>
      </c>
      <c r="C73" s="38"/>
      <c r="D73" s="38"/>
      <c r="E73" s="38"/>
      <c r="F73" s="38"/>
    </row>
    <row r="74" spans="1:6" ht="15">
      <c r="A74" s="48" t="s">
        <v>38</v>
      </c>
      <c r="B74" s="5" t="s">
        <v>39</v>
      </c>
      <c r="C74" s="38"/>
      <c r="D74" s="38"/>
      <c r="E74" s="38"/>
      <c r="F74" s="38"/>
    </row>
    <row r="75" spans="1:6" ht="15">
      <c r="A75" s="18" t="s">
        <v>255</v>
      </c>
      <c r="B75" s="9" t="s">
        <v>40</v>
      </c>
      <c r="C75" s="38"/>
      <c r="D75" s="38"/>
      <c r="E75" s="38"/>
      <c r="F75" s="38"/>
    </row>
    <row r="76" spans="1:6" ht="15">
      <c r="A76" s="5" t="s">
        <v>398</v>
      </c>
      <c r="B76" s="5" t="s">
        <v>41</v>
      </c>
      <c r="C76" s="38"/>
      <c r="D76" s="38"/>
      <c r="E76" s="38"/>
      <c r="F76" s="38"/>
    </row>
    <row r="77" spans="1:6" ht="15">
      <c r="A77" s="5" t="s">
        <v>399</v>
      </c>
      <c r="B77" s="5" t="s">
        <v>41</v>
      </c>
      <c r="C77" s="38"/>
      <c r="D77" s="38"/>
      <c r="E77" s="38"/>
      <c r="F77" s="38"/>
    </row>
    <row r="78" spans="1:6" ht="15">
      <c r="A78" s="5" t="s">
        <v>396</v>
      </c>
      <c r="B78" s="5" t="s">
        <v>42</v>
      </c>
      <c r="C78" s="38"/>
      <c r="D78" s="38"/>
      <c r="E78" s="38"/>
      <c r="F78" s="38"/>
    </row>
    <row r="79" spans="1:6" ht="15">
      <c r="A79" s="5" t="s">
        <v>397</v>
      </c>
      <c r="B79" s="5" t="s">
        <v>42</v>
      </c>
      <c r="C79" s="38"/>
      <c r="D79" s="38"/>
      <c r="E79" s="38"/>
      <c r="F79" s="38"/>
    </row>
    <row r="80" spans="1:6" ht="15">
      <c r="A80" s="9" t="s">
        <v>256</v>
      </c>
      <c r="B80" s="9" t="s">
        <v>43</v>
      </c>
      <c r="C80" s="38"/>
      <c r="D80" s="38"/>
      <c r="E80" s="38"/>
      <c r="F80" s="38"/>
    </row>
    <row r="81" spans="1:6" ht="15">
      <c r="A81" s="48" t="s">
        <v>44</v>
      </c>
      <c r="B81" s="5" t="s">
        <v>45</v>
      </c>
      <c r="C81" s="38"/>
      <c r="D81" s="38"/>
      <c r="E81" s="38"/>
      <c r="F81" s="38"/>
    </row>
    <row r="82" spans="1:6" ht="15">
      <c r="A82" s="48" t="s">
        <v>46</v>
      </c>
      <c r="B82" s="5" t="s">
        <v>47</v>
      </c>
      <c r="C82" s="38"/>
      <c r="D82" s="38"/>
      <c r="E82" s="38"/>
      <c r="F82" s="38"/>
    </row>
    <row r="83" spans="1:6" ht="15">
      <c r="A83" s="48" t="s">
        <v>48</v>
      </c>
      <c r="B83" s="5" t="s">
        <v>49</v>
      </c>
      <c r="C83" s="38"/>
      <c r="D83" s="38"/>
      <c r="E83" s="38"/>
      <c r="F83" s="38"/>
    </row>
    <row r="84" spans="1:6" ht="15">
      <c r="A84" s="48" t="s">
        <v>50</v>
      </c>
      <c r="B84" s="5" t="s">
        <v>51</v>
      </c>
      <c r="C84" s="38"/>
      <c r="D84" s="38"/>
      <c r="E84" s="38"/>
      <c r="F84" s="38"/>
    </row>
    <row r="85" spans="1:6" ht="15">
      <c r="A85" s="17" t="s">
        <v>238</v>
      </c>
      <c r="B85" s="5" t="s">
        <v>52</v>
      </c>
      <c r="C85" s="38"/>
      <c r="D85" s="38"/>
      <c r="E85" s="38"/>
      <c r="F85" s="38"/>
    </row>
    <row r="86" spans="1:6" ht="15">
      <c r="A86" s="20" t="s">
        <v>257</v>
      </c>
      <c r="B86" s="9" t="s">
        <v>54</v>
      </c>
      <c r="C86" s="38"/>
      <c r="D86" s="38"/>
      <c r="E86" s="38"/>
      <c r="F86" s="38"/>
    </row>
    <row r="87" spans="1:6" ht="15">
      <c r="A87" s="17" t="s">
        <v>55</v>
      </c>
      <c r="B87" s="5" t="s">
        <v>56</v>
      </c>
      <c r="C87" s="38"/>
      <c r="D87" s="38"/>
      <c r="E87" s="38"/>
      <c r="F87" s="38"/>
    </row>
    <row r="88" spans="1:6" ht="15">
      <c r="A88" s="17" t="s">
        <v>57</v>
      </c>
      <c r="B88" s="5" t="s">
        <v>58</v>
      </c>
      <c r="C88" s="38"/>
      <c r="D88" s="38"/>
      <c r="E88" s="38"/>
      <c r="F88" s="38"/>
    </row>
    <row r="89" spans="1:6" ht="15">
      <c r="A89" s="48" t="s">
        <v>59</v>
      </c>
      <c r="B89" s="5" t="s">
        <v>60</v>
      </c>
      <c r="C89" s="38"/>
      <c r="D89" s="38"/>
      <c r="E89" s="38"/>
      <c r="F89" s="38"/>
    </row>
    <row r="90" spans="1:6" ht="15">
      <c r="A90" s="48" t="s">
        <v>239</v>
      </c>
      <c r="B90" s="5" t="s">
        <v>61</v>
      </c>
      <c r="C90" s="38"/>
      <c r="D90" s="38"/>
      <c r="E90" s="38"/>
      <c r="F90" s="38"/>
    </row>
    <row r="91" spans="1:6" ht="15">
      <c r="A91" s="18" t="s">
        <v>258</v>
      </c>
      <c r="B91" s="9" t="s">
        <v>62</v>
      </c>
      <c r="C91" s="38"/>
      <c r="D91" s="38"/>
      <c r="E91" s="38"/>
      <c r="F91" s="38"/>
    </row>
    <row r="92" spans="1:6" ht="15">
      <c r="A92" s="20" t="s">
        <v>63</v>
      </c>
      <c r="B92" s="9" t="s">
        <v>64</v>
      </c>
      <c r="C92" s="38"/>
      <c r="D92" s="38"/>
      <c r="E92" s="38"/>
      <c r="F92" s="38"/>
    </row>
    <row r="93" spans="1:6" ht="15.75">
      <c r="A93" s="51" t="s">
        <v>259</v>
      </c>
      <c r="B93" s="52" t="s">
        <v>65</v>
      </c>
      <c r="C93" s="38"/>
      <c r="D93" s="38"/>
      <c r="E93" s="38"/>
      <c r="F93" s="38"/>
    </row>
    <row r="94" spans="1:6" ht="15.75">
      <c r="A94" s="56" t="s">
        <v>241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7.8515625" style="0" customWidth="1"/>
    <col min="3" max="3" width="11.57421875" style="0" customWidth="1"/>
    <col min="4" max="4" width="11.8515625" style="0" customWidth="1"/>
    <col min="5" max="5" width="11.57421875" style="0" customWidth="1"/>
    <col min="6" max="6" width="12.00390625" style="0" customWidth="1"/>
    <col min="7" max="7" width="12.00390625" style="0" hidden="1" customWidth="1"/>
    <col min="8" max="8" width="13.57421875" style="0" customWidth="1"/>
    <col min="9" max="9" width="14.140625" style="0" customWidth="1"/>
    <col min="10" max="10" width="13.57421875" style="0" bestFit="1" customWidth="1"/>
  </cols>
  <sheetData>
    <row r="1" spans="1:6" ht="15">
      <c r="A1" s="445"/>
      <c r="B1" s="445"/>
      <c r="C1" s="445"/>
      <c r="D1" s="445"/>
      <c r="E1" s="445"/>
      <c r="F1" s="445"/>
    </row>
    <row r="2" spans="1:9" ht="24" customHeight="1">
      <c r="A2" s="438" t="s">
        <v>866</v>
      </c>
      <c r="B2" s="438"/>
      <c r="C2" s="438"/>
      <c r="D2" s="438"/>
      <c r="E2" s="438"/>
      <c r="F2" s="438"/>
      <c r="G2" s="438"/>
      <c r="H2" s="438"/>
      <c r="I2" s="438"/>
    </row>
    <row r="3" spans="1:9" ht="24" customHeight="1">
      <c r="A3" s="441" t="s">
        <v>114</v>
      </c>
      <c r="B3" s="441"/>
      <c r="C3" s="441"/>
      <c r="D3" s="441"/>
      <c r="E3" s="441"/>
      <c r="F3" s="441"/>
      <c r="G3" s="441"/>
      <c r="H3" s="441"/>
      <c r="I3" s="441"/>
    </row>
    <row r="4" spans="1:9" ht="15" customHeight="1">
      <c r="A4" s="446" t="s">
        <v>105</v>
      </c>
      <c r="B4" s="446"/>
      <c r="C4" s="446"/>
      <c r="D4" s="446"/>
      <c r="E4" s="446"/>
      <c r="F4" s="446"/>
      <c r="G4" s="446"/>
      <c r="H4" s="446"/>
      <c r="I4" s="446"/>
    </row>
    <row r="5" ht="15">
      <c r="A5" s="4" t="s">
        <v>441</v>
      </c>
    </row>
    <row r="6" spans="1:9" ht="38.25">
      <c r="A6" s="199" t="s">
        <v>564</v>
      </c>
      <c r="B6" s="200" t="s">
        <v>514</v>
      </c>
      <c r="C6" s="201" t="s">
        <v>349</v>
      </c>
      <c r="D6" s="201" t="s">
        <v>350</v>
      </c>
      <c r="E6" s="201" t="s">
        <v>351</v>
      </c>
      <c r="F6" s="202" t="s">
        <v>450</v>
      </c>
      <c r="G6" s="202" t="s">
        <v>1074</v>
      </c>
      <c r="H6" s="202" t="s">
        <v>1074</v>
      </c>
      <c r="I6" s="202" t="s">
        <v>1088</v>
      </c>
    </row>
    <row r="7" spans="1:9" ht="15" customHeight="1">
      <c r="A7" s="208" t="s">
        <v>755</v>
      </c>
      <c r="B7" s="212" t="s">
        <v>756</v>
      </c>
      <c r="C7" s="260">
        <v>92456</v>
      </c>
      <c r="D7" s="260"/>
      <c r="E7" s="260"/>
      <c r="F7" s="260">
        <v>92456</v>
      </c>
      <c r="G7" s="260">
        <v>92456</v>
      </c>
      <c r="H7" s="260">
        <v>92456</v>
      </c>
      <c r="I7" s="260">
        <v>92456</v>
      </c>
    </row>
    <row r="8" spans="1:9" ht="15" customHeight="1">
      <c r="A8" s="209" t="s">
        <v>757</v>
      </c>
      <c r="B8" s="212" t="s">
        <v>758</v>
      </c>
      <c r="C8" s="260">
        <v>40860209</v>
      </c>
      <c r="D8" s="260"/>
      <c r="E8" s="260"/>
      <c r="F8" s="260">
        <v>40860209</v>
      </c>
      <c r="G8" s="260">
        <v>42629102</v>
      </c>
      <c r="H8" s="260">
        <v>43573528</v>
      </c>
      <c r="I8" s="260">
        <v>43573528</v>
      </c>
    </row>
    <row r="9" spans="1:9" ht="15" customHeight="1">
      <c r="A9" s="209" t="s">
        <v>759</v>
      </c>
      <c r="B9" s="212" t="s">
        <v>760</v>
      </c>
      <c r="C9" s="260">
        <v>30893817</v>
      </c>
      <c r="D9" s="260"/>
      <c r="E9" s="260"/>
      <c r="F9" s="260">
        <v>30893817</v>
      </c>
      <c r="G9" s="260">
        <v>34260860</v>
      </c>
      <c r="H9" s="260">
        <v>38812164</v>
      </c>
      <c r="I9" s="260">
        <v>38812164</v>
      </c>
    </row>
    <row r="10" spans="1:9" ht="15" customHeight="1">
      <c r="A10" s="209" t="s">
        <v>761</v>
      </c>
      <c r="B10" s="212" t="s">
        <v>762</v>
      </c>
      <c r="C10" s="260">
        <v>1615380</v>
      </c>
      <c r="D10" s="260"/>
      <c r="E10" s="260"/>
      <c r="F10" s="260">
        <v>1615380</v>
      </c>
      <c r="G10" s="260">
        <v>1615380</v>
      </c>
      <c r="H10" s="260">
        <v>1615380</v>
      </c>
      <c r="I10" s="260">
        <v>1615380</v>
      </c>
    </row>
    <row r="11" spans="1:9" ht="15" customHeight="1">
      <c r="A11" s="209" t="s">
        <v>763</v>
      </c>
      <c r="B11" s="212" t="s">
        <v>764</v>
      </c>
      <c r="C11" s="260"/>
      <c r="D11" s="260"/>
      <c r="E11" s="260"/>
      <c r="F11" s="260"/>
      <c r="G11" s="260">
        <v>1156878</v>
      </c>
      <c r="H11" s="260">
        <v>2203357</v>
      </c>
      <c r="I11" s="260">
        <v>2203357</v>
      </c>
    </row>
    <row r="12" spans="1:9" ht="15" customHeight="1">
      <c r="A12" s="209" t="s">
        <v>765</v>
      </c>
      <c r="B12" s="212" t="s">
        <v>766</v>
      </c>
      <c r="C12" s="260"/>
      <c r="D12" s="260"/>
      <c r="E12" s="260"/>
      <c r="F12" s="260"/>
      <c r="G12" s="260"/>
      <c r="H12" s="260"/>
      <c r="I12" s="260"/>
    </row>
    <row r="13" spans="1:9" ht="15" customHeight="1">
      <c r="A13" s="213" t="s">
        <v>243</v>
      </c>
      <c r="B13" s="223" t="s">
        <v>767</v>
      </c>
      <c r="C13" s="260">
        <f>SUM(C7:C12)</f>
        <v>73461862</v>
      </c>
      <c r="D13" s="260"/>
      <c r="E13" s="260"/>
      <c r="F13" s="260">
        <f>SUM(F7:F12)</f>
        <v>73461862</v>
      </c>
      <c r="G13" s="260">
        <f>SUM(G7:G12)</f>
        <v>79754676</v>
      </c>
      <c r="H13" s="260">
        <f>SUM(H7:H12)</f>
        <v>86296885</v>
      </c>
      <c r="I13" s="260">
        <f>SUM(I7:I12)</f>
        <v>86296885</v>
      </c>
    </row>
    <row r="14" spans="1:9" ht="15" customHeight="1">
      <c r="A14" s="209" t="s">
        <v>768</v>
      </c>
      <c r="B14" s="212" t="s">
        <v>769</v>
      </c>
      <c r="C14" s="260"/>
      <c r="D14" s="260"/>
      <c r="E14" s="260"/>
      <c r="F14" s="260"/>
      <c r="G14" s="260"/>
      <c r="H14" s="260"/>
      <c r="I14" s="260"/>
    </row>
    <row r="15" spans="1:9" ht="15" customHeight="1">
      <c r="A15" s="209" t="s">
        <v>770</v>
      </c>
      <c r="B15" s="212" t="s">
        <v>771</v>
      </c>
      <c r="C15" s="260"/>
      <c r="D15" s="260"/>
      <c r="E15" s="260"/>
      <c r="F15" s="260"/>
      <c r="G15" s="260"/>
      <c r="H15" s="260"/>
      <c r="I15" s="260"/>
    </row>
    <row r="16" spans="1:9" ht="15" customHeight="1">
      <c r="A16" s="209" t="s">
        <v>204</v>
      </c>
      <c r="B16" s="212" t="s">
        <v>772</v>
      </c>
      <c r="C16" s="260"/>
      <c r="D16" s="260"/>
      <c r="E16" s="260"/>
      <c r="F16" s="260"/>
      <c r="G16" s="260"/>
      <c r="H16" s="260"/>
      <c r="I16" s="260"/>
    </row>
    <row r="17" spans="1:9" ht="15" customHeight="1">
      <c r="A17" s="209" t="s">
        <v>205</v>
      </c>
      <c r="B17" s="212" t="s">
        <v>773</v>
      </c>
      <c r="C17" s="260"/>
      <c r="D17" s="260"/>
      <c r="E17" s="260"/>
      <c r="F17" s="260"/>
      <c r="G17" s="260"/>
      <c r="H17" s="260"/>
      <c r="I17" s="260"/>
    </row>
    <row r="18" spans="1:9" ht="15" customHeight="1">
      <c r="A18" s="209" t="s">
        <v>206</v>
      </c>
      <c r="B18" s="212" t="s">
        <v>774</v>
      </c>
      <c r="C18" s="261">
        <v>4040000</v>
      </c>
      <c r="D18" s="260"/>
      <c r="E18" s="260"/>
      <c r="F18" s="260">
        <v>4040000</v>
      </c>
      <c r="G18" s="260">
        <v>4040000</v>
      </c>
      <c r="H18" s="260">
        <v>5413067</v>
      </c>
      <c r="I18" s="260">
        <v>8650780</v>
      </c>
    </row>
    <row r="19" spans="1:9" ht="15" customHeight="1">
      <c r="A19" s="213" t="s">
        <v>244</v>
      </c>
      <c r="B19" s="223" t="s">
        <v>775</v>
      </c>
      <c r="C19" s="206">
        <f>SUM(C13:C18)</f>
        <v>77501862</v>
      </c>
      <c r="D19" s="206"/>
      <c r="E19" s="206"/>
      <c r="F19" s="206">
        <f>SUM(F13:F18)</f>
        <v>77501862</v>
      </c>
      <c r="G19" s="206">
        <f>SUM(G13:G18)</f>
        <v>83794676</v>
      </c>
      <c r="H19" s="206">
        <f>SUM(H13:H18)</f>
        <v>91709952</v>
      </c>
      <c r="I19" s="206">
        <f>SUM(I13:I18)</f>
        <v>94947665</v>
      </c>
    </row>
    <row r="20" spans="1:9" ht="15" customHeight="1">
      <c r="A20" s="209" t="s">
        <v>210</v>
      </c>
      <c r="B20" s="212" t="s">
        <v>784</v>
      </c>
      <c r="C20" s="260"/>
      <c r="D20" s="260"/>
      <c r="E20" s="260"/>
      <c r="F20" s="260"/>
      <c r="G20" s="260"/>
      <c r="H20" s="260"/>
      <c r="I20" s="260"/>
    </row>
    <row r="21" spans="1:9" ht="15" customHeight="1">
      <c r="A21" s="209" t="s">
        <v>211</v>
      </c>
      <c r="B21" s="212" t="s">
        <v>788</v>
      </c>
      <c r="C21" s="260"/>
      <c r="D21" s="260"/>
      <c r="E21" s="260"/>
      <c r="F21" s="260"/>
      <c r="G21" s="260"/>
      <c r="H21" s="260"/>
      <c r="I21" s="260"/>
    </row>
    <row r="22" spans="1:9" ht="15" customHeight="1">
      <c r="A22" s="213" t="s">
        <v>246</v>
      </c>
      <c r="B22" s="223" t="s">
        <v>789</v>
      </c>
      <c r="C22" s="260"/>
      <c r="D22" s="260"/>
      <c r="E22" s="260"/>
      <c r="F22" s="260"/>
      <c r="G22" s="260"/>
      <c r="H22" s="260"/>
      <c r="I22" s="260"/>
    </row>
    <row r="23" spans="1:9" ht="15" customHeight="1">
      <c r="A23" s="209" t="s">
        <v>212</v>
      </c>
      <c r="B23" s="212" t="s">
        <v>790</v>
      </c>
      <c r="C23" s="260"/>
      <c r="D23" s="260"/>
      <c r="E23" s="260"/>
      <c r="F23" s="260"/>
      <c r="G23" s="260"/>
      <c r="H23" s="260"/>
      <c r="I23" s="260"/>
    </row>
    <row r="24" spans="1:9" ht="15" customHeight="1">
      <c r="A24" s="209" t="s">
        <v>213</v>
      </c>
      <c r="B24" s="212" t="s">
        <v>791</v>
      </c>
      <c r="C24" s="260"/>
      <c r="D24" s="260"/>
      <c r="E24" s="260"/>
      <c r="F24" s="260"/>
      <c r="G24" s="260"/>
      <c r="H24" s="260"/>
      <c r="I24" s="260"/>
    </row>
    <row r="25" spans="1:9" ht="15" customHeight="1">
      <c r="A25" s="209" t="s">
        <v>214</v>
      </c>
      <c r="B25" s="212" t="s">
        <v>792</v>
      </c>
      <c r="C25" s="260">
        <v>2900000</v>
      </c>
      <c r="D25" s="260"/>
      <c r="E25" s="260"/>
      <c r="F25" s="260">
        <f>SUM(C25:E25)</f>
        <v>2900000</v>
      </c>
      <c r="G25" s="260">
        <v>2900000</v>
      </c>
      <c r="H25" s="260">
        <v>2900000</v>
      </c>
      <c r="I25" s="260">
        <v>3054020</v>
      </c>
    </row>
    <row r="26" spans="1:9" ht="15" customHeight="1">
      <c r="A26" s="209" t="s">
        <v>215</v>
      </c>
      <c r="B26" s="212" t="s">
        <v>793</v>
      </c>
      <c r="C26" s="260">
        <v>230000000</v>
      </c>
      <c r="D26" s="260"/>
      <c r="E26" s="260"/>
      <c r="F26" s="260">
        <f>SUM(C26:E26)</f>
        <v>230000000</v>
      </c>
      <c r="G26" s="260">
        <v>230000000</v>
      </c>
      <c r="H26" s="260">
        <v>230000000</v>
      </c>
      <c r="I26" s="260">
        <v>277638815</v>
      </c>
    </row>
    <row r="27" spans="1:9" ht="15" customHeight="1">
      <c r="A27" s="209" t="s">
        <v>216</v>
      </c>
      <c r="B27" s="212" t="s">
        <v>796</v>
      </c>
      <c r="C27" s="260"/>
      <c r="D27" s="260"/>
      <c r="E27" s="260"/>
      <c r="F27" s="260"/>
      <c r="G27" s="260"/>
      <c r="H27" s="260"/>
      <c r="I27" s="260"/>
    </row>
    <row r="28" spans="1:9" ht="15" customHeight="1">
      <c r="A28" s="209" t="s">
        <v>797</v>
      </c>
      <c r="B28" s="212" t="s">
        <v>798</v>
      </c>
      <c r="C28" s="260"/>
      <c r="D28" s="260"/>
      <c r="E28" s="260"/>
      <c r="F28" s="260"/>
      <c r="G28" s="260"/>
      <c r="H28" s="260"/>
      <c r="I28" s="260"/>
    </row>
    <row r="29" spans="1:9" ht="15" customHeight="1">
      <c r="A29" s="209" t="s">
        <v>217</v>
      </c>
      <c r="B29" s="212" t="s">
        <v>799</v>
      </c>
      <c r="C29" s="260">
        <v>6300000</v>
      </c>
      <c r="D29" s="260"/>
      <c r="E29" s="260"/>
      <c r="F29" s="260">
        <f>SUM(C29:E29)</f>
        <v>6300000</v>
      </c>
      <c r="G29" s="260">
        <v>6300000</v>
      </c>
      <c r="H29" s="260">
        <v>6300000</v>
      </c>
      <c r="I29" s="260">
        <v>6574185</v>
      </c>
    </row>
    <row r="30" spans="1:9" ht="15" customHeight="1">
      <c r="A30" s="209" t="s">
        <v>218</v>
      </c>
      <c r="B30" s="212" t="s">
        <v>805</v>
      </c>
      <c r="C30" s="260">
        <v>150000</v>
      </c>
      <c r="D30" s="260"/>
      <c r="E30" s="260"/>
      <c r="F30" s="260">
        <f>SUM(C30:E30)</f>
        <v>150000</v>
      </c>
      <c r="G30" s="260">
        <v>150000</v>
      </c>
      <c r="H30" s="260">
        <v>150000</v>
      </c>
      <c r="I30" s="260"/>
    </row>
    <row r="31" spans="1:9" ht="15" customHeight="1">
      <c r="A31" s="213" t="s">
        <v>247</v>
      </c>
      <c r="B31" s="223" t="s">
        <v>821</v>
      </c>
      <c r="C31" s="260">
        <f>SUM(C26:C30)</f>
        <v>236450000</v>
      </c>
      <c r="D31" s="260"/>
      <c r="E31" s="260"/>
      <c r="F31" s="260">
        <f>SUM(F26:F30)</f>
        <v>236450000</v>
      </c>
      <c r="G31" s="260">
        <f>SUM(G26:G30)</f>
        <v>236450000</v>
      </c>
      <c r="H31" s="260">
        <f>SUM(H26:H30)</f>
        <v>236450000</v>
      </c>
      <c r="I31" s="260">
        <f>SUM(I26:I30)</f>
        <v>284213000</v>
      </c>
    </row>
    <row r="32" spans="1:9" ht="15" customHeight="1">
      <c r="A32" s="209" t="s">
        <v>219</v>
      </c>
      <c r="B32" s="212" t="s">
        <v>822</v>
      </c>
      <c r="C32" s="260"/>
      <c r="D32" s="260"/>
      <c r="E32" s="260"/>
      <c r="F32" s="260"/>
      <c r="G32" s="260"/>
      <c r="H32" s="260"/>
      <c r="I32" s="260">
        <v>348597</v>
      </c>
    </row>
    <row r="33" spans="1:9" ht="15" customHeight="1">
      <c r="A33" s="213" t="s">
        <v>248</v>
      </c>
      <c r="B33" s="223" t="s">
        <v>823</v>
      </c>
      <c r="C33" s="206">
        <f>SUM(C22+C23+C24+C25+C31+C32)</f>
        <v>239350000</v>
      </c>
      <c r="D33" s="206"/>
      <c r="E33" s="206"/>
      <c r="F33" s="206">
        <f>SUM(C33:E33)</f>
        <v>239350000</v>
      </c>
      <c r="G33" s="206">
        <f>SUM(G22+G23+G24+G25+G31+G32)</f>
        <v>239350000</v>
      </c>
      <c r="H33" s="206">
        <f>SUM(H22+H23+H24+H25+H31+H32)</f>
        <v>239350000</v>
      </c>
      <c r="I33" s="206">
        <f>SUM(I22+I23+I24+I25+I31+I32)</f>
        <v>287615617</v>
      </c>
    </row>
    <row r="34" spans="1:9" ht="15" customHeight="1">
      <c r="A34" s="216" t="s">
        <v>824</v>
      </c>
      <c r="B34" s="212" t="s">
        <v>825</v>
      </c>
      <c r="C34" s="260"/>
      <c r="D34" s="260"/>
      <c r="E34" s="260"/>
      <c r="F34" s="260"/>
      <c r="G34" s="260"/>
      <c r="H34" s="260"/>
      <c r="I34" s="260"/>
    </row>
    <row r="35" spans="1:9" ht="15" customHeight="1">
      <c r="A35" s="216" t="s">
        <v>220</v>
      </c>
      <c r="B35" s="212" t="s">
        <v>826</v>
      </c>
      <c r="C35" s="260">
        <v>13188453</v>
      </c>
      <c r="D35" s="260"/>
      <c r="E35" s="260"/>
      <c r="F35" s="260">
        <f>SUM(C35:E35)</f>
        <v>13188453</v>
      </c>
      <c r="G35" s="260">
        <v>13188453</v>
      </c>
      <c r="H35" s="260">
        <v>15394784</v>
      </c>
      <c r="I35" s="260">
        <v>16775784</v>
      </c>
    </row>
    <row r="36" spans="1:9" ht="15" customHeight="1">
      <c r="A36" s="216" t="s">
        <v>221</v>
      </c>
      <c r="B36" s="212" t="s">
        <v>829</v>
      </c>
      <c r="C36" s="260"/>
      <c r="D36" s="260">
        <v>2220000</v>
      </c>
      <c r="E36" s="260"/>
      <c r="F36" s="260">
        <f>SUM(C36:E36)</f>
        <v>2220000</v>
      </c>
      <c r="G36" s="260">
        <v>2220000</v>
      </c>
      <c r="H36" s="260">
        <v>2220000</v>
      </c>
      <c r="I36" s="260">
        <v>1811017</v>
      </c>
    </row>
    <row r="37" spans="1:9" ht="15" customHeight="1">
      <c r="A37" s="216" t="s">
        <v>222</v>
      </c>
      <c r="B37" s="212" t="s">
        <v>830</v>
      </c>
      <c r="C37" s="260"/>
      <c r="D37" s="260"/>
      <c r="E37" s="260"/>
      <c r="F37" s="260">
        <f>SUM(C37:E37)</f>
        <v>0</v>
      </c>
      <c r="G37" s="260"/>
      <c r="H37" s="260"/>
      <c r="I37" s="260"/>
    </row>
    <row r="38" spans="1:9" ht="15" customHeight="1">
      <c r="A38" s="216" t="s">
        <v>837</v>
      </c>
      <c r="B38" s="212" t="s">
        <v>838</v>
      </c>
      <c r="C38" s="260">
        <v>5180885</v>
      </c>
      <c r="D38" s="260"/>
      <c r="E38" s="260"/>
      <c r="F38" s="260">
        <f>SUM(C38:E38)</f>
        <v>5180885</v>
      </c>
      <c r="G38" s="260">
        <v>5180885</v>
      </c>
      <c r="H38" s="260">
        <v>5180885</v>
      </c>
      <c r="I38" s="260">
        <v>4342186</v>
      </c>
    </row>
    <row r="39" spans="1:9" ht="15" customHeight="1">
      <c r="A39" s="216" t="s">
        <v>839</v>
      </c>
      <c r="B39" s="212" t="s">
        <v>840</v>
      </c>
      <c r="C39" s="260">
        <v>5270376</v>
      </c>
      <c r="D39" s="260"/>
      <c r="E39" s="260"/>
      <c r="F39" s="260">
        <f>SUM(C39:E39)</f>
        <v>5270376</v>
      </c>
      <c r="G39" s="260">
        <v>5270376</v>
      </c>
      <c r="H39" s="260">
        <v>5270376</v>
      </c>
      <c r="I39" s="260">
        <v>6023634</v>
      </c>
    </row>
    <row r="40" spans="1:9" ht="15" customHeight="1">
      <c r="A40" s="216" t="s">
        <v>841</v>
      </c>
      <c r="B40" s="212" t="s">
        <v>842</v>
      </c>
      <c r="C40" s="260"/>
      <c r="D40" s="260"/>
      <c r="E40" s="260"/>
      <c r="F40" s="260"/>
      <c r="G40" s="260"/>
      <c r="H40" s="260"/>
      <c r="I40" s="260">
        <v>1871814</v>
      </c>
    </row>
    <row r="41" spans="1:9" ht="15" customHeight="1">
      <c r="A41" s="216" t="s">
        <v>223</v>
      </c>
      <c r="B41" s="212" t="s">
        <v>843</v>
      </c>
      <c r="C41" s="260"/>
      <c r="D41" s="260">
        <v>1500000</v>
      </c>
      <c r="E41" s="260"/>
      <c r="F41" s="260">
        <f>SUM(C41:E41)</f>
        <v>1500000</v>
      </c>
      <c r="G41" s="260">
        <v>1500000</v>
      </c>
      <c r="H41" s="260">
        <v>1500000</v>
      </c>
      <c r="I41" s="260">
        <v>1875068</v>
      </c>
    </row>
    <row r="42" spans="1:9" ht="15" customHeight="1">
      <c r="A42" s="216" t="s">
        <v>224</v>
      </c>
      <c r="B42" s="212" t="s">
        <v>845</v>
      </c>
      <c r="C42" s="260"/>
      <c r="D42" s="260"/>
      <c r="E42" s="260"/>
      <c r="F42" s="260"/>
      <c r="G42" s="260"/>
      <c r="H42" s="260"/>
      <c r="I42" s="260"/>
    </row>
    <row r="43" spans="1:9" ht="15" customHeight="1">
      <c r="A43" s="216" t="s">
        <v>225</v>
      </c>
      <c r="B43" s="212" t="s">
        <v>1072</v>
      </c>
      <c r="C43" s="260">
        <v>200000</v>
      </c>
      <c r="D43" s="260"/>
      <c r="E43" s="260"/>
      <c r="F43" s="260">
        <f>SUM(C43:E43)</f>
        <v>200000</v>
      </c>
      <c r="G43" s="260">
        <v>200000</v>
      </c>
      <c r="H43" s="260">
        <v>200000</v>
      </c>
      <c r="I43" s="260">
        <v>4471472</v>
      </c>
    </row>
    <row r="44" spans="1:10" ht="15" customHeight="1">
      <c r="A44" s="218" t="s">
        <v>249</v>
      </c>
      <c r="B44" s="223" t="s">
        <v>6</v>
      </c>
      <c r="C44" s="206">
        <f>SUM(C34:C43)</f>
        <v>23839714</v>
      </c>
      <c r="D44" s="206">
        <f>SUM(D34:D43)</f>
        <v>3720000</v>
      </c>
      <c r="E44" s="206"/>
      <c r="F44" s="206">
        <f>SUM(C44:E44)</f>
        <v>27559714</v>
      </c>
      <c r="G44" s="206">
        <f>SUM(G34:G43)</f>
        <v>27559714</v>
      </c>
      <c r="H44" s="206">
        <f>SUM(H34:H43)</f>
        <v>29766045</v>
      </c>
      <c r="I44" s="206">
        <f>SUM(I34:I43)</f>
        <v>37170975</v>
      </c>
      <c r="J44" s="152"/>
    </row>
    <row r="45" spans="1:9" ht="15" customHeight="1">
      <c r="A45" s="216" t="s">
        <v>18</v>
      </c>
      <c r="B45" s="212" t="s">
        <v>19</v>
      </c>
      <c r="C45" s="260"/>
      <c r="D45" s="260"/>
      <c r="E45" s="260"/>
      <c r="F45" s="260"/>
      <c r="G45" s="260"/>
      <c r="H45" s="260"/>
      <c r="I45" s="260"/>
    </row>
    <row r="46" spans="1:9" ht="15" customHeight="1">
      <c r="A46" s="209" t="s">
        <v>229</v>
      </c>
      <c r="B46" s="212" t="s">
        <v>20</v>
      </c>
      <c r="C46" s="260"/>
      <c r="D46" s="260"/>
      <c r="E46" s="260"/>
      <c r="F46" s="260"/>
      <c r="G46" s="260"/>
      <c r="H46" s="260"/>
      <c r="I46" s="260"/>
    </row>
    <row r="47" spans="1:9" ht="15" customHeight="1">
      <c r="A47" s="216" t="s">
        <v>230</v>
      </c>
      <c r="B47" s="212" t="s">
        <v>21</v>
      </c>
      <c r="C47" s="260"/>
      <c r="D47" s="260"/>
      <c r="E47" s="260"/>
      <c r="F47" s="260"/>
      <c r="G47" s="260"/>
      <c r="H47" s="260"/>
      <c r="I47" s="260"/>
    </row>
    <row r="48" spans="1:9" ht="15" customHeight="1">
      <c r="A48" s="213" t="s">
        <v>251</v>
      </c>
      <c r="B48" s="223" t="s">
        <v>22</v>
      </c>
      <c r="C48" s="206"/>
      <c r="D48" s="206"/>
      <c r="E48" s="206"/>
      <c r="F48" s="206"/>
      <c r="G48" s="206"/>
      <c r="H48" s="206"/>
      <c r="I48" s="206"/>
    </row>
    <row r="49" spans="1:9" ht="15" customHeight="1">
      <c r="A49" s="221" t="s">
        <v>348</v>
      </c>
      <c r="B49" s="262"/>
      <c r="C49" s="260"/>
      <c r="D49" s="260"/>
      <c r="E49" s="260"/>
      <c r="F49" s="260"/>
      <c r="G49" s="260"/>
      <c r="H49" s="260"/>
      <c r="I49" s="260"/>
    </row>
    <row r="50" spans="1:9" ht="15" customHeight="1">
      <c r="A50" s="209" t="s">
        <v>776</v>
      </c>
      <c r="B50" s="212" t="s">
        <v>777</v>
      </c>
      <c r="C50" s="260"/>
      <c r="D50" s="260"/>
      <c r="E50" s="260"/>
      <c r="F50" s="260"/>
      <c r="G50" s="260"/>
      <c r="H50" s="260"/>
      <c r="I50" s="260"/>
    </row>
    <row r="51" spans="1:9" ht="15" customHeight="1">
      <c r="A51" s="209" t="s">
        <v>778</v>
      </c>
      <c r="B51" s="212" t="s">
        <v>779</v>
      </c>
      <c r="C51" s="260"/>
      <c r="D51" s="260"/>
      <c r="E51" s="260"/>
      <c r="F51" s="260"/>
      <c r="G51" s="260"/>
      <c r="H51" s="260"/>
      <c r="I51" s="260"/>
    </row>
    <row r="52" spans="1:9" ht="15" customHeight="1">
      <c r="A52" s="209" t="s">
        <v>207</v>
      </c>
      <c r="B52" s="212" t="s">
        <v>780</v>
      </c>
      <c r="C52" s="260"/>
      <c r="D52" s="260"/>
      <c r="E52" s="260"/>
      <c r="F52" s="260"/>
      <c r="G52" s="260"/>
      <c r="H52" s="260"/>
      <c r="I52" s="260"/>
    </row>
    <row r="53" spans="1:9" ht="15" customHeight="1">
      <c r="A53" s="209" t="s">
        <v>208</v>
      </c>
      <c r="B53" s="212" t="s">
        <v>781</v>
      </c>
      <c r="C53" s="260"/>
      <c r="D53" s="260"/>
      <c r="E53" s="260"/>
      <c r="F53" s="260"/>
      <c r="G53" s="260"/>
      <c r="H53" s="260"/>
      <c r="I53" s="260"/>
    </row>
    <row r="54" spans="1:9" ht="15" customHeight="1">
      <c r="A54" s="209" t="s">
        <v>209</v>
      </c>
      <c r="B54" s="212" t="s">
        <v>782</v>
      </c>
      <c r="C54" s="260"/>
      <c r="D54" s="260"/>
      <c r="E54" s="260"/>
      <c r="F54" s="260"/>
      <c r="G54" s="260"/>
      <c r="H54" s="260"/>
      <c r="I54" s="260"/>
    </row>
    <row r="55" spans="1:9" ht="15" customHeight="1">
      <c r="A55" s="213" t="s">
        <v>245</v>
      </c>
      <c r="B55" s="223" t="s">
        <v>783</v>
      </c>
      <c r="C55" s="206"/>
      <c r="D55" s="206">
        <f>SUM(D50:D54)</f>
        <v>0</v>
      </c>
      <c r="E55" s="206"/>
      <c r="F55" s="206"/>
      <c r="G55" s="206"/>
      <c r="H55" s="206"/>
      <c r="I55" s="206"/>
    </row>
    <row r="56" spans="1:9" ht="15" customHeight="1">
      <c r="A56" s="216" t="s">
        <v>226</v>
      </c>
      <c r="B56" s="212" t="s">
        <v>7</v>
      </c>
      <c r="C56" s="260"/>
      <c r="D56" s="260"/>
      <c r="E56" s="260"/>
      <c r="F56" s="260"/>
      <c r="G56" s="260"/>
      <c r="H56" s="260"/>
      <c r="I56" s="260"/>
    </row>
    <row r="57" spans="1:9" ht="15" customHeight="1">
      <c r="A57" s="216" t="s">
        <v>227</v>
      </c>
      <c r="B57" s="212" t="s">
        <v>9</v>
      </c>
      <c r="C57" s="260"/>
      <c r="D57" s="260"/>
      <c r="E57" s="260"/>
      <c r="F57" s="260"/>
      <c r="G57" s="260"/>
      <c r="H57" s="260"/>
      <c r="I57" s="260">
        <v>576000</v>
      </c>
    </row>
    <row r="58" spans="1:9" ht="15" customHeight="1">
      <c r="A58" s="216" t="s">
        <v>11</v>
      </c>
      <c r="B58" s="212" t="s">
        <v>12</v>
      </c>
      <c r="C58" s="260"/>
      <c r="D58" s="260"/>
      <c r="E58" s="260"/>
      <c r="F58" s="260"/>
      <c r="G58" s="260"/>
      <c r="H58" s="260"/>
      <c r="I58" s="260"/>
    </row>
    <row r="59" spans="1:9" ht="15" customHeight="1">
      <c r="A59" s="216" t="s">
        <v>228</v>
      </c>
      <c r="B59" s="212" t="s">
        <v>13</v>
      </c>
      <c r="C59" s="260"/>
      <c r="D59" s="260"/>
      <c r="E59" s="260"/>
      <c r="F59" s="260"/>
      <c r="G59" s="260"/>
      <c r="H59" s="260"/>
      <c r="I59" s="260"/>
    </row>
    <row r="60" spans="1:9" ht="15" customHeight="1">
      <c r="A60" s="216" t="s">
        <v>15</v>
      </c>
      <c r="B60" s="212" t="s">
        <v>16</v>
      </c>
      <c r="C60" s="260"/>
      <c r="D60" s="260"/>
      <c r="E60" s="260"/>
      <c r="F60" s="260"/>
      <c r="G60" s="260"/>
      <c r="H60" s="260"/>
      <c r="I60" s="260"/>
    </row>
    <row r="61" spans="1:9" ht="15" customHeight="1">
      <c r="A61" s="213" t="s">
        <v>250</v>
      </c>
      <c r="B61" s="223" t="s">
        <v>17</v>
      </c>
      <c r="C61" s="206"/>
      <c r="D61" s="206"/>
      <c r="E61" s="206"/>
      <c r="F61" s="206"/>
      <c r="G61" s="206"/>
      <c r="H61" s="206"/>
      <c r="I61" s="206">
        <f>SUM(I56:I60)</f>
        <v>576000</v>
      </c>
    </row>
    <row r="62" spans="1:9" ht="15" customHeight="1">
      <c r="A62" s="216" t="s">
        <v>23</v>
      </c>
      <c r="B62" s="212" t="s">
        <v>24</v>
      </c>
      <c r="C62" s="260"/>
      <c r="D62" s="260"/>
      <c r="E62" s="260"/>
      <c r="F62" s="260"/>
      <c r="G62" s="260"/>
      <c r="H62" s="260"/>
      <c r="I62" s="260"/>
    </row>
    <row r="63" spans="1:9" ht="15" customHeight="1">
      <c r="A63" s="209" t="s">
        <v>231</v>
      </c>
      <c r="B63" s="212" t="s">
        <v>25</v>
      </c>
      <c r="C63" s="260"/>
      <c r="D63" s="260"/>
      <c r="E63" s="260"/>
      <c r="F63" s="260"/>
      <c r="G63" s="260"/>
      <c r="H63" s="260"/>
      <c r="I63" s="260">
        <v>1500000</v>
      </c>
    </row>
    <row r="64" spans="1:9" ht="15" customHeight="1">
      <c r="A64" s="216" t="s">
        <v>232</v>
      </c>
      <c r="B64" s="212" t="s">
        <v>26</v>
      </c>
      <c r="C64" s="260"/>
      <c r="D64" s="260"/>
      <c r="E64" s="260"/>
      <c r="F64" s="260"/>
      <c r="G64" s="260"/>
      <c r="H64" s="260"/>
      <c r="I64" s="260"/>
    </row>
    <row r="65" spans="1:9" ht="15" customHeight="1">
      <c r="A65" s="213" t="s">
        <v>253</v>
      </c>
      <c r="B65" s="223" t="s">
        <v>27</v>
      </c>
      <c r="C65" s="206"/>
      <c r="D65" s="206"/>
      <c r="E65" s="206"/>
      <c r="F65" s="206"/>
      <c r="G65" s="206"/>
      <c r="H65" s="206"/>
      <c r="I65" s="206">
        <f>SUM(I62:I64)</f>
        <v>1500000</v>
      </c>
    </row>
    <row r="66" spans="1:9" ht="15" customHeight="1">
      <c r="A66" s="221" t="s">
        <v>347</v>
      </c>
      <c r="B66" s="262"/>
      <c r="C66" s="260"/>
      <c r="D66" s="260"/>
      <c r="E66" s="260"/>
      <c r="F66" s="260"/>
      <c r="G66" s="260"/>
      <c r="H66" s="260"/>
      <c r="I66" s="260"/>
    </row>
    <row r="67" spans="1:9" ht="15">
      <c r="A67" s="263" t="s">
        <v>252</v>
      </c>
      <c r="B67" s="224" t="s">
        <v>28</v>
      </c>
      <c r="C67" s="260">
        <f>SUM(C19+C33+C44+C48+C55+C61+C65)</f>
        <v>340691576</v>
      </c>
      <c r="D67" s="260">
        <f>SUM(D19+D33+D44+D48+D55+D61+D65)</f>
        <v>3720000</v>
      </c>
      <c r="E67" s="260"/>
      <c r="F67" s="260">
        <f>SUM(C67:E67)</f>
        <v>344411576</v>
      </c>
      <c r="G67" s="260">
        <f>SUM(G19+G33+G44+G48+G55+G61+G65)</f>
        <v>350704390</v>
      </c>
      <c r="H67" s="260">
        <f>SUM(H19+H33+H44+H48+H55+H61+H65)</f>
        <v>360825997</v>
      </c>
      <c r="I67" s="260">
        <f>SUM(I19+I33+I44+I48+I55+I61+I65)</f>
        <v>421810257</v>
      </c>
    </row>
    <row r="68" spans="1:9" ht="15">
      <c r="A68" s="264" t="s">
        <v>400</v>
      </c>
      <c r="B68" s="265"/>
      <c r="C68" s="260"/>
      <c r="D68" s="260"/>
      <c r="E68" s="260"/>
      <c r="F68" s="260"/>
      <c r="G68" s="260"/>
      <c r="H68" s="260"/>
      <c r="I68" s="260"/>
    </row>
    <row r="69" spans="1:9" ht="15">
      <c r="A69" s="264" t="s">
        <v>401</v>
      </c>
      <c r="B69" s="265"/>
      <c r="C69" s="260"/>
      <c r="D69" s="260"/>
      <c r="E69" s="260"/>
      <c r="F69" s="260"/>
      <c r="G69" s="260"/>
      <c r="H69" s="260"/>
      <c r="I69" s="260"/>
    </row>
    <row r="70" spans="1:9" ht="15">
      <c r="A70" s="231" t="s">
        <v>234</v>
      </c>
      <c r="B70" s="209" t="s">
        <v>29</v>
      </c>
      <c r="C70" s="260"/>
      <c r="D70" s="260"/>
      <c r="E70" s="260"/>
      <c r="F70" s="260"/>
      <c r="G70" s="260"/>
      <c r="H70" s="260"/>
      <c r="I70" s="260"/>
    </row>
    <row r="71" spans="1:9" ht="15">
      <c r="A71" s="216" t="s">
        <v>30</v>
      </c>
      <c r="B71" s="209" t="s">
        <v>31</v>
      </c>
      <c r="C71" s="260"/>
      <c r="D71" s="260"/>
      <c r="E71" s="260"/>
      <c r="F71" s="260"/>
      <c r="G71" s="260"/>
      <c r="H71" s="260"/>
      <c r="I71" s="260"/>
    </row>
    <row r="72" spans="1:9" ht="15">
      <c r="A72" s="231" t="s">
        <v>235</v>
      </c>
      <c r="B72" s="209" t="s">
        <v>32</v>
      </c>
      <c r="C72" s="260"/>
      <c r="D72" s="260"/>
      <c r="E72" s="260"/>
      <c r="F72" s="260"/>
      <c r="G72" s="260"/>
      <c r="H72" s="260"/>
      <c r="I72" s="260"/>
    </row>
    <row r="73" spans="1:9" ht="15">
      <c r="A73" s="218" t="s">
        <v>254</v>
      </c>
      <c r="B73" s="213" t="s">
        <v>33</v>
      </c>
      <c r="C73" s="260"/>
      <c r="D73" s="260"/>
      <c r="E73" s="260"/>
      <c r="F73" s="260"/>
      <c r="G73" s="260"/>
      <c r="H73" s="260"/>
      <c r="I73" s="260"/>
    </row>
    <row r="74" spans="1:9" ht="15">
      <c r="A74" s="216" t="s">
        <v>236</v>
      </c>
      <c r="B74" s="209" t="s">
        <v>34</v>
      </c>
      <c r="C74" s="260"/>
      <c r="D74" s="260"/>
      <c r="E74" s="260"/>
      <c r="F74" s="260"/>
      <c r="G74" s="260"/>
      <c r="H74" s="260"/>
      <c r="I74" s="260"/>
    </row>
    <row r="75" spans="1:9" ht="15">
      <c r="A75" s="231" t="s">
        <v>35</v>
      </c>
      <c r="B75" s="209" t="s">
        <v>36</v>
      </c>
      <c r="C75" s="260"/>
      <c r="D75" s="260"/>
      <c r="E75" s="260"/>
      <c r="F75" s="260"/>
      <c r="G75" s="260"/>
      <c r="H75" s="260"/>
      <c r="I75" s="260"/>
    </row>
    <row r="76" spans="1:9" ht="15">
      <c r="A76" s="216" t="s">
        <v>237</v>
      </c>
      <c r="B76" s="209" t="s">
        <v>37</v>
      </c>
      <c r="C76" s="260"/>
      <c r="D76" s="260"/>
      <c r="E76" s="260"/>
      <c r="F76" s="260"/>
      <c r="G76" s="260"/>
      <c r="H76" s="260"/>
      <c r="I76" s="260"/>
    </row>
    <row r="77" spans="1:9" ht="15">
      <c r="A77" s="231" t="s">
        <v>38</v>
      </c>
      <c r="B77" s="209" t="s">
        <v>39</v>
      </c>
      <c r="C77" s="260"/>
      <c r="D77" s="260"/>
      <c r="E77" s="260"/>
      <c r="F77" s="260"/>
      <c r="G77" s="260"/>
      <c r="H77" s="260"/>
      <c r="I77" s="260"/>
    </row>
    <row r="78" spans="1:9" ht="15">
      <c r="A78" s="235" t="s">
        <v>255</v>
      </c>
      <c r="B78" s="213" t="s">
        <v>40</v>
      </c>
      <c r="C78" s="260"/>
      <c r="D78" s="260"/>
      <c r="E78" s="260"/>
      <c r="F78" s="260"/>
      <c r="G78" s="260"/>
      <c r="H78" s="260"/>
      <c r="I78" s="260"/>
    </row>
    <row r="79" spans="1:9" ht="15">
      <c r="A79" s="209" t="s">
        <v>398</v>
      </c>
      <c r="B79" s="209" t="s">
        <v>41</v>
      </c>
      <c r="C79" s="260"/>
      <c r="D79" s="260"/>
      <c r="E79" s="260"/>
      <c r="F79" s="260"/>
      <c r="G79" s="260"/>
      <c r="H79" s="260"/>
      <c r="I79" s="260"/>
    </row>
    <row r="80" spans="1:9" ht="15">
      <c r="A80" s="209" t="s">
        <v>399</v>
      </c>
      <c r="B80" s="209" t="s">
        <v>41</v>
      </c>
      <c r="C80" s="260">
        <v>323178234</v>
      </c>
      <c r="D80" s="260"/>
      <c r="E80" s="260"/>
      <c r="F80" s="260">
        <f>SUM(C80:E80)</f>
        <v>323178234</v>
      </c>
      <c r="G80" s="260">
        <v>321095536</v>
      </c>
      <c r="H80" s="260">
        <v>321095536</v>
      </c>
      <c r="I80" s="260">
        <v>321095536</v>
      </c>
    </row>
    <row r="81" spans="1:9" ht="15">
      <c r="A81" s="209" t="s">
        <v>396</v>
      </c>
      <c r="B81" s="209" t="s">
        <v>42</v>
      </c>
      <c r="C81" s="260"/>
      <c r="D81" s="260"/>
      <c r="E81" s="260"/>
      <c r="F81" s="260"/>
      <c r="G81" s="260"/>
      <c r="H81" s="260"/>
      <c r="I81" s="260"/>
    </row>
    <row r="82" spans="1:9" ht="15">
      <c r="A82" s="209" t="s">
        <v>397</v>
      </c>
      <c r="B82" s="209" t="s">
        <v>42</v>
      </c>
      <c r="C82" s="260"/>
      <c r="D82" s="260"/>
      <c r="E82" s="260"/>
      <c r="F82" s="260"/>
      <c r="G82" s="260"/>
      <c r="H82" s="260"/>
      <c r="I82" s="260"/>
    </row>
    <row r="83" spans="1:9" ht="15">
      <c r="A83" s="213" t="s">
        <v>256</v>
      </c>
      <c r="B83" s="213" t="s">
        <v>43</v>
      </c>
      <c r="C83" s="260">
        <f>SUM(C79:C82)</f>
        <v>323178234</v>
      </c>
      <c r="D83" s="260"/>
      <c r="E83" s="260"/>
      <c r="F83" s="260">
        <f>SUM(C83:E83)</f>
        <v>323178234</v>
      </c>
      <c r="G83" s="260">
        <v>321095536</v>
      </c>
      <c r="H83" s="260">
        <f>SUM(H79:H82)</f>
        <v>321095536</v>
      </c>
      <c r="I83" s="260">
        <v>321095536</v>
      </c>
    </row>
    <row r="84" spans="1:9" ht="15">
      <c r="A84" s="231" t="s">
        <v>44</v>
      </c>
      <c r="B84" s="209" t="s">
        <v>45</v>
      </c>
      <c r="C84" s="260"/>
      <c r="D84" s="260"/>
      <c r="E84" s="260"/>
      <c r="F84" s="260"/>
      <c r="G84" s="260"/>
      <c r="H84" s="260"/>
      <c r="I84" s="260">
        <v>2363781</v>
      </c>
    </row>
    <row r="85" spans="1:9" ht="15">
      <c r="A85" s="231" t="s">
        <v>46</v>
      </c>
      <c r="B85" s="209" t="s">
        <v>47</v>
      </c>
      <c r="C85" s="260"/>
      <c r="D85" s="260"/>
      <c r="E85" s="260"/>
      <c r="F85" s="260"/>
      <c r="G85" s="260"/>
      <c r="H85" s="260"/>
      <c r="I85" s="260"/>
    </row>
    <row r="86" spans="1:9" ht="15">
      <c r="A86" s="231" t="s">
        <v>48</v>
      </c>
      <c r="B86" s="209" t="s">
        <v>49</v>
      </c>
      <c r="C86" s="260"/>
      <c r="D86" s="260"/>
      <c r="E86" s="260"/>
      <c r="F86" s="260"/>
      <c r="G86" s="260"/>
      <c r="H86" s="260"/>
      <c r="I86" s="260"/>
    </row>
    <row r="87" spans="1:9" ht="15">
      <c r="A87" s="231" t="s">
        <v>50</v>
      </c>
      <c r="B87" s="209" t="s">
        <v>51</v>
      </c>
      <c r="C87" s="260"/>
      <c r="D87" s="260"/>
      <c r="E87" s="260"/>
      <c r="F87" s="260"/>
      <c r="G87" s="260"/>
      <c r="H87" s="260"/>
      <c r="I87" s="260"/>
    </row>
    <row r="88" spans="1:9" ht="15">
      <c r="A88" s="216" t="s">
        <v>238</v>
      </c>
      <c r="B88" s="209" t="s">
        <v>52</v>
      </c>
      <c r="C88" s="260"/>
      <c r="D88" s="260"/>
      <c r="E88" s="260"/>
      <c r="F88" s="260"/>
      <c r="G88" s="260"/>
      <c r="H88" s="260"/>
      <c r="I88" s="260"/>
    </row>
    <row r="89" spans="1:9" ht="15">
      <c r="A89" s="218" t="s">
        <v>257</v>
      </c>
      <c r="B89" s="213" t="s">
        <v>54</v>
      </c>
      <c r="C89" s="260">
        <f>SUM(C73+C78+C83+C84+C85+C86+C87+C88)</f>
        <v>323178234</v>
      </c>
      <c r="D89" s="260"/>
      <c r="E89" s="260"/>
      <c r="F89" s="260">
        <f>SUM(C89:E89)</f>
        <v>323178234</v>
      </c>
      <c r="G89" s="260">
        <v>321095536</v>
      </c>
      <c r="H89" s="260">
        <f>SUM(G89)</f>
        <v>321095536</v>
      </c>
      <c r="I89" s="260">
        <f>SUM(I73+I78+I83+I84+I85+I86+I87+I88)</f>
        <v>323459317</v>
      </c>
    </row>
    <row r="90" spans="1:9" ht="15">
      <c r="A90" s="216" t="s">
        <v>55</v>
      </c>
      <c r="B90" s="209" t="s">
        <v>56</v>
      </c>
      <c r="C90" s="260"/>
      <c r="D90" s="260"/>
      <c r="E90" s="260"/>
      <c r="F90" s="260"/>
      <c r="G90" s="260"/>
      <c r="H90" s="260"/>
      <c r="I90" s="260"/>
    </row>
    <row r="91" spans="1:9" ht="15">
      <c r="A91" s="216" t="s">
        <v>57</v>
      </c>
      <c r="B91" s="209" t="s">
        <v>58</v>
      </c>
      <c r="C91" s="260"/>
      <c r="D91" s="260"/>
      <c r="E91" s="260"/>
      <c r="F91" s="260"/>
      <c r="G91" s="260"/>
      <c r="H91" s="260"/>
      <c r="I91" s="260"/>
    </row>
    <row r="92" spans="1:9" ht="15">
      <c r="A92" s="231" t="s">
        <v>59</v>
      </c>
      <c r="B92" s="209" t="s">
        <v>60</v>
      </c>
      <c r="C92" s="260"/>
      <c r="D92" s="260"/>
      <c r="E92" s="260"/>
      <c r="F92" s="260"/>
      <c r="G92" s="260"/>
      <c r="H92" s="260"/>
      <c r="I92" s="260"/>
    </row>
    <row r="93" spans="1:9" ht="15">
      <c r="A93" s="231" t="s">
        <v>239</v>
      </c>
      <c r="B93" s="209" t="s">
        <v>61</v>
      </c>
      <c r="C93" s="260"/>
      <c r="D93" s="260"/>
      <c r="E93" s="260"/>
      <c r="F93" s="260"/>
      <c r="G93" s="260"/>
      <c r="H93" s="260"/>
      <c r="I93" s="260"/>
    </row>
    <row r="94" spans="1:9" ht="15">
      <c r="A94" s="235" t="s">
        <v>258</v>
      </c>
      <c r="B94" s="213" t="s">
        <v>62</v>
      </c>
      <c r="C94" s="260"/>
      <c r="D94" s="260"/>
      <c r="E94" s="260"/>
      <c r="F94" s="260"/>
      <c r="G94" s="260"/>
      <c r="H94" s="260"/>
      <c r="I94" s="260"/>
    </row>
    <row r="95" spans="1:9" ht="15">
      <c r="A95" s="218" t="s">
        <v>63</v>
      </c>
      <c r="B95" s="213" t="s">
        <v>64</v>
      </c>
      <c r="C95" s="260"/>
      <c r="D95" s="260"/>
      <c r="E95" s="260"/>
      <c r="F95" s="260"/>
      <c r="G95" s="260"/>
      <c r="H95" s="260"/>
      <c r="I95" s="260"/>
    </row>
    <row r="96" spans="1:9" ht="15">
      <c r="A96" s="238" t="s">
        <v>259</v>
      </c>
      <c r="B96" s="239" t="s">
        <v>65</v>
      </c>
      <c r="C96" s="206">
        <f>SUM(C89+C94+C95)</f>
        <v>323178234</v>
      </c>
      <c r="D96" s="206"/>
      <c r="E96" s="206"/>
      <c r="F96" s="206">
        <f>SUM(C96:E96)</f>
        <v>323178234</v>
      </c>
      <c r="G96" s="206">
        <f>SUM(G89+G94+G95)</f>
        <v>321095536</v>
      </c>
      <c r="H96" s="206">
        <f>SUM(G96)</f>
        <v>321095536</v>
      </c>
      <c r="I96" s="206">
        <f>SUM(I89+I94+I95)</f>
        <v>323459317</v>
      </c>
    </row>
    <row r="97" spans="1:9" ht="15">
      <c r="A97" s="240" t="s">
        <v>241</v>
      </c>
      <c r="B97" s="241"/>
      <c r="C97" s="260">
        <f>SUM(C67+C96)</f>
        <v>663869810</v>
      </c>
      <c r="D97" s="260">
        <f>SUM(D67+D96)</f>
        <v>3720000</v>
      </c>
      <c r="E97" s="260"/>
      <c r="F97" s="260">
        <f>SUM(F67+F96)</f>
        <v>667589810</v>
      </c>
      <c r="G97" s="260">
        <f>SUM(G67+G96)</f>
        <v>671799926</v>
      </c>
      <c r="H97" s="260">
        <f>SUM(H67+H96)</f>
        <v>681921533</v>
      </c>
      <c r="I97" s="260">
        <f>SUM(I67+I96)</f>
        <v>745269574</v>
      </c>
    </row>
    <row r="98" ht="15">
      <c r="F98" s="152"/>
    </row>
  </sheetData>
  <sheetProtection/>
  <mergeCells count="4">
    <mergeCell ref="A1:F1"/>
    <mergeCell ref="A2:I2"/>
    <mergeCell ref="A3:I3"/>
    <mergeCell ref="A4:I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7.57421875" style="0" customWidth="1"/>
    <col min="3" max="3" width="11.421875" style="0" customWidth="1"/>
    <col min="4" max="4" width="11.57421875" style="0" customWidth="1"/>
    <col min="5" max="5" width="11.28125" style="0" customWidth="1"/>
    <col min="6" max="6" width="12.421875" style="0" customWidth="1"/>
    <col min="7" max="7" width="12.7109375" style="0" hidden="1" customWidth="1"/>
    <col min="8" max="8" width="12.28125" style="0" customWidth="1"/>
    <col min="9" max="9" width="15.28125" style="0" hidden="1" customWidth="1"/>
    <col min="10" max="10" width="15.8515625" style="0" hidden="1" customWidth="1"/>
    <col min="11" max="11" width="13.57421875" style="0" customWidth="1"/>
  </cols>
  <sheetData>
    <row r="1" spans="1:11" ht="24" customHeight="1">
      <c r="A1" s="438" t="s">
        <v>867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24" customHeight="1">
      <c r="A2" s="441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5" customHeight="1">
      <c r="A3" s="440" t="s">
        <v>105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ht="15">
      <c r="A4" s="4" t="s">
        <v>416</v>
      </c>
    </row>
    <row r="5" spans="1:11" ht="51.75">
      <c r="A5" s="199" t="s">
        <v>564</v>
      </c>
      <c r="B5" s="200" t="s">
        <v>514</v>
      </c>
      <c r="C5" s="201" t="s">
        <v>349</v>
      </c>
      <c r="D5" s="201" t="s">
        <v>350</v>
      </c>
      <c r="E5" s="201" t="s">
        <v>351</v>
      </c>
      <c r="F5" s="202" t="s">
        <v>450</v>
      </c>
      <c r="G5" s="202" t="s">
        <v>1074</v>
      </c>
      <c r="H5" s="202" t="s">
        <v>1074</v>
      </c>
      <c r="I5" s="190" t="s">
        <v>1075</v>
      </c>
      <c r="J5" s="190" t="s">
        <v>1052</v>
      </c>
      <c r="K5" s="202" t="s">
        <v>1088</v>
      </c>
    </row>
    <row r="6" spans="1:11" ht="15" customHeight="1">
      <c r="A6" s="208" t="s">
        <v>755</v>
      </c>
      <c r="B6" s="212" t="s">
        <v>756</v>
      </c>
      <c r="C6" s="266"/>
      <c r="D6" s="266"/>
      <c r="E6" s="260"/>
      <c r="F6" s="260"/>
      <c r="G6" s="260"/>
      <c r="H6" s="260"/>
      <c r="I6" s="194"/>
      <c r="J6" s="194"/>
      <c r="K6" s="260"/>
    </row>
    <row r="7" spans="1:11" ht="15" customHeight="1">
      <c r="A7" s="209" t="s">
        <v>757</v>
      </c>
      <c r="B7" s="212" t="s">
        <v>758</v>
      </c>
      <c r="C7" s="266"/>
      <c r="D7" s="266"/>
      <c r="E7" s="260"/>
      <c r="F7" s="260"/>
      <c r="G7" s="260"/>
      <c r="H7" s="260"/>
      <c r="I7" s="194"/>
      <c r="J7" s="194"/>
      <c r="K7" s="260"/>
    </row>
    <row r="8" spans="1:11" ht="15" customHeight="1">
      <c r="A8" s="209" t="s">
        <v>759</v>
      </c>
      <c r="B8" s="212" t="s">
        <v>760</v>
      </c>
      <c r="C8" s="266"/>
      <c r="D8" s="266"/>
      <c r="E8" s="260"/>
      <c r="F8" s="260"/>
      <c r="G8" s="260"/>
      <c r="H8" s="260"/>
      <c r="I8" s="194"/>
      <c r="J8" s="194"/>
      <c r="K8" s="260"/>
    </row>
    <row r="9" spans="1:11" ht="15" customHeight="1">
      <c r="A9" s="209" t="s">
        <v>761</v>
      </c>
      <c r="B9" s="212" t="s">
        <v>762</v>
      </c>
      <c r="C9" s="266"/>
      <c r="D9" s="266"/>
      <c r="E9" s="260"/>
      <c r="F9" s="260"/>
      <c r="G9" s="260"/>
      <c r="H9" s="260"/>
      <c r="I9" s="194"/>
      <c r="J9" s="194"/>
      <c r="K9" s="260"/>
    </row>
    <row r="10" spans="1:11" ht="15" customHeight="1">
      <c r="A10" s="209" t="s">
        <v>763</v>
      </c>
      <c r="B10" s="212" t="s">
        <v>764</v>
      </c>
      <c r="C10" s="266"/>
      <c r="D10" s="266"/>
      <c r="E10" s="260"/>
      <c r="F10" s="260"/>
      <c r="G10" s="260"/>
      <c r="H10" s="260"/>
      <c r="I10" s="194"/>
      <c r="J10" s="194"/>
      <c r="K10" s="260"/>
    </row>
    <row r="11" spans="1:11" ht="15" customHeight="1">
      <c r="A11" s="209" t="s">
        <v>765</v>
      </c>
      <c r="B11" s="212" t="s">
        <v>766</v>
      </c>
      <c r="C11" s="266"/>
      <c r="D11" s="266"/>
      <c r="E11" s="260"/>
      <c r="F11" s="260"/>
      <c r="G11" s="260"/>
      <c r="H11" s="260"/>
      <c r="I11" s="194"/>
      <c r="J11" s="194"/>
      <c r="K11" s="260"/>
    </row>
    <row r="12" spans="1:11" ht="15" customHeight="1">
      <c r="A12" s="213" t="s">
        <v>243</v>
      </c>
      <c r="B12" s="223" t="s">
        <v>767</v>
      </c>
      <c r="C12" s="266"/>
      <c r="D12" s="266"/>
      <c r="E12" s="260"/>
      <c r="F12" s="260"/>
      <c r="G12" s="260"/>
      <c r="H12" s="260"/>
      <c r="I12" s="194"/>
      <c r="J12" s="194"/>
      <c r="K12" s="260"/>
    </row>
    <row r="13" spans="1:11" ht="15" customHeight="1">
      <c r="A13" s="209" t="s">
        <v>768</v>
      </c>
      <c r="B13" s="212" t="s">
        <v>769</v>
      </c>
      <c r="C13" s="266"/>
      <c r="D13" s="266"/>
      <c r="E13" s="260"/>
      <c r="F13" s="260"/>
      <c r="G13" s="260"/>
      <c r="H13" s="260"/>
      <c r="I13" s="194"/>
      <c r="J13" s="194"/>
      <c r="K13" s="260"/>
    </row>
    <row r="14" spans="1:11" ht="15" customHeight="1">
      <c r="A14" s="209" t="s">
        <v>770</v>
      </c>
      <c r="B14" s="212" t="s">
        <v>771</v>
      </c>
      <c r="C14" s="266"/>
      <c r="D14" s="266"/>
      <c r="E14" s="260"/>
      <c r="F14" s="260"/>
      <c r="G14" s="260"/>
      <c r="H14" s="260"/>
      <c r="I14" s="194"/>
      <c r="J14" s="194"/>
      <c r="K14" s="260"/>
    </row>
    <row r="15" spans="1:11" ht="15" customHeight="1">
      <c r="A15" s="209" t="s">
        <v>204</v>
      </c>
      <c r="B15" s="212" t="s">
        <v>772</v>
      </c>
      <c r="C15" s="266"/>
      <c r="D15" s="266"/>
      <c r="E15" s="260"/>
      <c r="F15" s="260"/>
      <c r="G15" s="260"/>
      <c r="H15" s="260"/>
      <c r="I15" s="194"/>
      <c r="J15" s="194"/>
      <c r="K15" s="260"/>
    </row>
    <row r="16" spans="1:11" ht="15" customHeight="1">
      <c r="A16" s="209" t="s">
        <v>205</v>
      </c>
      <c r="B16" s="212" t="s">
        <v>773</v>
      </c>
      <c r="C16" s="266"/>
      <c r="D16" s="266"/>
      <c r="E16" s="260"/>
      <c r="F16" s="260"/>
      <c r="G16" s="260"/>
      <c r="H16" s="260"/>
      <c r="I16" s="194"/>
      <c r="J16" s="194"/>
      <c r="K16" s="260"/>
    </row>
    <row r="17" spans="1:11" ht="15" customHeight="1">
      <c r="A17" s="209" t="s">
        <v>206</v>
      </c>
      <c r="B17" s="212" t="s">
        <v>774</v>
      </c>
      <c r="C17" s="266"/>
      <c r="D17" s="266"/>
      <c r="E17" s="260"/>
      <c r="F17" s="260"/>
      <c r="G17" s="260"/>
      <c r="H17" s="260"/>
      <c r="I17" s="194"/>
      <c r="J17" s="194"/>
      <c r="K17" s="260"/>
    </row>
    <row r="18" spans="1:11" ht="15" customHeight="1">
      <c r="A18" s="213" t="s">
        <v>244</v>
      </c>
      <c r="B18" s="223" t="s">
        <v>775</v>
      </c>
      <c r="C18" s="266"/>
      <c r="D18" s="266"/>
      <c r="E18" s="260"/>
      <c r="F18" s="260"/>
      <c r="G18" s="260"/>
      <c r="H18" s="260"/>
      <c r="I18" s="194"/>
      <c r="J18" s="194"/>
      <c r="K18" s="260"/>
    </row>
    <row r="19" spans="1:11" ht="15" customHeight="1">
      <c r="A19" s="209" t="s">
        <v>210</v>
      </c>
      <c r="B19" s="212" t="s">
        <v>784</v>
      </c>
      <c r="C19" s="266"/>
      <c r="D19" s="266"/>
      <c r="E19" s="260"/>
      <c r="F19" s="260"/>
      <c r="G19" s="260"/>
      <c r="H19" s="260"/>
      <c r="I19" s="194"/>
      <c r="J19" s="194"/>
      <c r="K19" s="260"/>
    </row>
    <row r="20" spans="1:11" ht="15" customHeight="1">
      <c r="A20" s="209" t="s">
        <v>211</v>
      </c>
      <c r="B20" s="212" t="s">
        <v>788</v>
      </c>
      <c r="C20" s="266"/>
      <c r="D20" s="266"/>
      <c r="E20" s="260"/>
      <c r="F20" s="260"/>
      <c r="G20" s="260"/>
      <c r="H20" s="260"/>
      <c r="I20" s="194"/>
      <c r="J20" s="194"/>
      <c r="K20" s="260"/>
    </row>
    <row r="21" spans="1:11" ht="15" customHeight="1">
      <c r="A21" s="213" t="s">
        <v>246</v>
      </c>
      <c r="B21" s="223" t="s">
        <v>789</v>
      </c>
      <c r="C21" s="266"/>
      <c r="D21" s="266"/>
      <c r="E21" s="260"/>
      <c r="F21" s="260"/>
      <c r="G21" s="260"/>
      <c r="H21" s="260"/>
      <c r="I21" s="194"/>
      <c r="J21" s="194"/>
      <c r="K21" s="260"/>
    </row>
    <row r="22" spans="1:11" ht="15" customHeight="1">
      <c r="A22" s="209" t="s">
        <v>212</v>
      </c>
      <c r="B22" s="212" t="s">
        <v>790</v>
      </c>
      <c r="C22" s="266"/>
      <c r="D22" s="266"/>
      <c r="E22" s="260"/>
      <c r="F22" s="260"/>
      <c r="G22" s="260"/>
      <c r="H22" s="260"/>
      <c r="I22" s="194"/>
      <c r="J22" s="194"/>
      <c r="K22" s="260"/>
    </row>
    <row r="23" spans="1:11" ht="15" customHeight="1">
      <c r="A23" s="209" t="s">
        <v>213</v>
      </c>
      <c r="B23" s="212" t="s">
        <v>791</v>
      </c>
      <c r="C23" s="266"/>
      <c r="D23" s="266"/>
      <c r="E23" s="260"/>
      <c r="F23" s="260"/>
      <c r="G23" s="260"/>
      <c r="H23" s="260"/>
      <c r="I23" s="194"/>
      <c r="J23" s="194"/>
      <c r="K23" s="260"/>
    </row>
    <row r="24" spans="1:11" ht="15" customHeight="1">
      <c r="A24" s="209" t="s">
        <v>214</v>
      </c>
      <c r="B24" s="212" t="s">
        <v>792</v>
      </c>
      <c r="C24" s="266"/>
      <c r="D24" s="266"/>
      <c r="E24" s="260"/>
      <c r="F24" s="260"/>
      <c r="G24" s="260"/>
      <c r="H24" s="260"/>
      <c r="I24" s="194"/>
      <c r="J24" s="194"/>
      <c r="K24" s="260"/>
    </row>
    <row r="25" spans="1:11" ht="15" customHeight="1">
      <c r="A25" s="209" t="s">
        <v>215</v>
      </c>
      <c r="B25" s="212" t="s">
        <v>793</v>
      </c>
      <c r="C25" s="266"/>
      <c r="D25" s="266"/>
      <c r="E25" s="260"/>
      <c r="F25" s="260"/>
      <c r="G25" s="260"/>
      <c r="H25" s="260"/>
      <c r="I25" s="194"/>
      <c r="J25" s="194"/>
      <c r="K25" s="260"/>
    </row>
    <row r="26" spans="1:11" ht="15" customHeight="1">
      <c r="A26" s="209" t="s">
        <v>216</v>
      </c>
      <c r="B26" s="212" t="s">
        <v>796</v>
      </c>
      <c r="C26" s="266"/>
      <c r="D26" s="266"/>
      <c r="E26" s="260"/>
      <c r="F26" s="260"/>
      <c r="G26" s="260"/>
      <c r="H26" s="260"/>
      <c r="I26" s="194"/>
      <c r="J26" s="194"/>
      <c r="K26" s="260"/>
    </row>
    <row r="27" spans="1:11" ht="15" customHeight="1">
      <c r="A27" s="209" t="s">
        <v>797</v>
      </c>
      <c r="B27" s="212" t="s">
        <v>798</v>
      </c>
      <c r="C27" s="266"/>
      <c r="D27" s="266"/>
      <c r="E27" s="260"/>
      <c r="F27" s="260"/>
      <c r="G27" s="260"/>
      <c r="H27" s="260"/>
      <c r="I27" s="194"/>
      <c r="J27" s="194"/>
      <c r="K27" s="260"/>
    </row>
    <row r="28" spans="1:11" ht="15" customHeight="1">
      <c r="A28" s="209" t="s">
        <v>217</v>
      </c>
      <c r="B28" s="212" t="s">
        <v>799</v>
      </c>
      <c r="C28" s="266"/>
      <c r="D28" s="266"/>
      <c r="E28" s="260"/>
      <c r="F28" s="260"/>
      <c r="G28" s="260"/>
      <c r="H28" s="260"/>
      <c r="I28" s="194"/>
      <c r="J28" s="194"/>
      <c r="K28" s="260"/>
    </row>
    <row r="29" spans="1:11" ht="15" customHeight="1">
      <c r="A29" s="209" t="s">
        <v>218</v>
      </c>
      <c r="B29" s="212" t="s">
        <v>805</v>
      </c>
      <c r="C29" s="266"/>
      <c r="D29" s="266"/>
      <c r="E29" s="260"/>
      <c r="F29" s="260"/>
      <c r="G29" s="260"/>
      <c r="H29" s="260"/>
      <c r="I29" s="194"/>
      <c r="J29" s="194"/>
      <c r="K29" s="260"/>
    </row>
    <row r="30" spans="1:11" ht="15" customHeight="1">
      <c r="A30" s="213" t="s">
        <v>247</v>
      </c>
      <c r="B30" s="223" t="s">
        <v>821</v>
      </c>
      <c r="C30" s="266"/>
      <c r="D30" s="266"/>
      <c r="E30" s="260"/>
      <c r="F30" s="260"/>
      <c r="G30" s="260"/>
      <c r="H30" s="260"/>
      <c r="I30" s="194"/>
      <c r="J30" s="194"/>
      <c r="K30" s="260"/>
    </row>
    <row r="31" spans="1:11" ht="15" customHeight="1">
      <c r="A31" s="209" t="s">
        <v>219</v>
      </c>
      <c r="B31" s="212" t="s">
        <v>822</v>
      </c>
      <c r="C31" s="266"/>
      <c r="D31" s="266"/>
      <c r="E31" s="260"/>
      <c r="F31" s="260"/>
      <c r="G31" s="260"/>
      <c r="H31" s="260"/>
      <c r="I31" s="194"/>
      <c r="J31" s="194"/>
      <c r="K31" s="260"/>
    </row>
    <row r="32" spans="1:11" ht="15" customHeight="1">
      <c r="A32" s="213" t="s">
        <v>248</v>
      </c>
      <c r="B32" s="223" t="s">
        <v>823</v>
      </c>
      <c r="C32" s="266"/>
      <c r="D32" s="266"/>
      <c r="E32" s="260"/>
      <c r="F32" s="260"/>
      <c r="G32" s="260"/>
      <c r="H32" s="260"/>
      <c r="I32" s="194"/>
      <c r="J32" s="194"/>
      <c r="K32" s="260"/>
    </row>
    <row r="33" spans="1:11" ht="15" customHeight="1">
      <c r="A33" s="216" t="s">
        <v>824</v>
      </c>
      <c r="B33" s="212" t="s">
        <v>825</v>
      </c>
      <c r="C33" s="266"/>
      <c r="D33" s="266"/>
      <c r="E33" s="260"/>
      <c r="F33" s="260"/>
      <c r="G33" s="260"/>
      <c r="H33" s="260"/>
      <c r="I33" s="194"/>
      <c r="J33" s="194"/>
      <c r="K33" s="260"/>
    </row>
    <row r="34" spans="1:11" ht="15" customHeight="1">
      <c r="A34" s="216" t="s">
        <v>220</v>
      </c>
      <c r="B34" s="212" t="s">
        <v>826</v>
      </c>
      <c r="C34" s="266"/>
      <c r="D34" s="266"/>
      <c r="E34" s="260"/>
      <c r="F34" s="260"/>
      <c r="G34" s="260"/>
      <c r="H34" s="260"/>
      <c r="I34" s="194"/>
      <c r="J34" s="194"/>
      <c r="K34" s="260"/>
    </row>
    <row r="35" spans="1:11" ht="15" customHeight="1">
      <c r="A35" s="216" t="s">
        <v>221</v>
      </c>
      <c r="B35" s="212" t="s">
        <v>829</v>
      </c>
      <c r="C35" s="266"/>
      <c r="D35" s="266"/>
      <c r="E35" s="260"/>
      <c r="F35" s="260"/>
      <c r="G35" s="260">
        <v>124200</v>
      </c>
      <c r="H35" s="260">
        <v>124200</v>
      </c>
      <c r="I35" s="194">
        <v>124200</v>
      </c>
      <c r="J35" s="194"/>
      <c r="K35" s="260"/>
    </row>
    <row r="36" spans="1:11" ht="15" customHeight="1">
      <c r="A36" s="216" t="s">
        <v>222</v>
      </c>
      <c r="B36" s="212" t="s">
        <v>830</v>
      </c>
      <c r="C36" s="266"/>
      <c r="D36" s="266"/>
      <c r="E36" s="260"/>
      <c r="F36" s="260"/>
      <c r="G36" s="260"/>
      <c r="H36" s="260"/>
      <c r="I36" s="194"/>
      <c r="J36" s="194"/>
      <c r="K36" s="260"/>
    </row>
    <row r="37" spans="1:11" ht="15" customHeight="1">
      <c r="A37" s="216" t="s">
        <v>837</v>
      </c>
      <c r="B37" s="212" t="s">
        <v>838</v>
      </c>
      <c r="C37" s="266"/>
      <c r="D37" s="266"/>
      <c r="E37" s="260"/>
      <c r="F37" s="260"/>
      <c r="G37" s="260"/>
      <c r="H37" s="260"/>
      <c r="I37" s="194"/>
      <c r="J37" s="194"/>
      <c r="K37" s="260"/>
    </row>
    <row r="38" spans="1:11" ht="15" customHeight="1">
      <c r="A38" s="216" t="s">
        <v>839</v>
      </c>
      <c r="B38" s="212" t="s">
        <v>840</v>
      </c>
      <c r="C38" s="266"/>
      <c r="D38" s="266"/>
      <c r="E38" s="260"/>
      <c r="F38" s="260"/>
      <c r="G38" s="260"/>
      <c r="H38" s="260"/>
      <c r="I38" s="194"/>
      <c r="J38" s="194"/>
      <c r="K38" s="260"/>
    </row>
    <row r="39" spans="1:11" ht="15" customHeight="1">
      <c r="A39" s="216" t="s">
        <v>841</v>
      </c>
      <c r="B39" s="212" t="s">
        <v>842</v>
      </c>
      <c r="C39" s="266"/>
      <c r="D39" s="266"/>
      <c r="E39" s="260"/>
      <c r="F39" s="260"/>
      <c r="G39" s="260"/>
      <c r="H39" s="260"/>
      <c r="I39" s="194"/>
      <c r="J39" s="194"/>
      <c r="K39" s="260"/>
    </row>
    <row r="40" spans="1:11" ht="15" customHeight="1">
      <c r="A40" s="216" t="s">
        <v>223</v>
      </c>
      <c r="B40" s="212" t="s">
        <v>843</v>
      </c>
      <c r="C40" s="266"/>
      <c r="D40" s="266"/>
      <c r="E40" s="260"/>
      <c r="F40" s="260"/>
      <c r="G40" s="260"/>
      <c r="H40" s="260"/>
      <c r="I40" s="194"/>
      <c r="J40" s="194"/>
      <c r="K40" s="260">
        <v>546</v>
      </c>
    </row>
    <row r="41" spans="1:11" ht="15" customHeight="1">
      <c r="A41" s="216" t="s">
        <v>224</v>
      </c>
      <c r="B41" s="212" t="s">
        <v>845</v>
      </c>
      <c r="C41" s="266"/>
      <c r="D41" s="266"/>
      <c r="E41" s="260"/>
      <c r="F41" s="260"/>
      <c r="G41" s="260"/>
      <c r="H41" s="260"/>
      <c r="I41" s="194"/>
      <c r="J41" s="194"/>
      <c r="K41" s="260"/>
    </row>
    <row r="42" spans="1:11" ht="15" customHeight="1">
      <c r="A42" s="216" t="s">
        <v>225</v>
      </c>
      <c r="B42" s="212" t="s">
        <v>1072</v>
      </c>
      <c r="C42" s="266"/>
      <c r="D42" s="266"/>
      <c r="E42" s="260"/>
      <c r="F42" s="260"/>
      <c r="G42" s="260"/>
      <c r="H42" s="260">
        <f>SUM(I42:J42)</f>
        <v>5997</v>
      </c>
      <c r="I42" s="194">
        <v>321</v>
      </c>
      <c r="J42" s="194">
        <v>5676</v>
      </c>
      <c r="K42" s="260">
        <v>7297</v>
      </c>
    </row>
    <row r="43" spans="1:11" ht="15" customHeight="1">
      <c r="A43" s="218" t="s">
        <v>249</v>
      </c>
      <c r="B43" s="223" t="s">
        <v>6</v>
      </c>
      <c r="C43" s="266"/>
      <c r="D43" s="266"/>
      <c r="E43" s="260"/>
      <c r="F43" s="260"/>
      <c r="G43" s="260">
        <v>124200</v>
      </c>
      <c r="H43" s="260">
        <f>SUM(H33:H42)</f>
        <v>130197</v>
      </c>
      <c r="I43" s="194">
        <f>SUM(I33:I42)</f>
        <v>124521</v>
      </c>
      <c r="J43" s="194">
        <v>5676</v>
      </c>
      <c r="K43" s="260">
        <f>SUM(K33:K42)</f>
        <v>7843</v>
      </c>
    </row>
    <row r="44" spans="1:11" ht="15" customHeight="1">
      <c r="A44" s="216" t="s">
        <v>18</v>
      </c>
      <c r="B44" s="212" t="s">
        <v>19</v>
      </c>
      <c r="C44" s="266"/>
      <c r="D44" s="266"/>
      <c r="E44" s="260"/>
      <c r="F44" s="260"/>
      <c r="G44" s="260"/>
      <c r="H44" s="260"/>
      <c r="I44" s="194"/>
      <c r="J44" s="194"/>
      <c r="K44" s="260"/>
    </row>
    <row r="45" spans="1:11" ht="15" customHeight="1">
      <c r="A45" s="209" t="s">
        <v>229</v>
      </c>
      <c r="B45" s="212" t="s">
        <v>20</v>
      </c>
      <c r="C45" s="266"/>
      <c r="D45" s="266"/>
      <c r="E45" s="260"/>
      <c r="F45" s="260"/>
      <c r="G45" s="260"/>
      <c r="H45" s="260"/>
      <c r="I45" s="194"/>
      <c r="J45" s="194"/>
      <c r="K45" s="260"/>
    </row>
    <row r="46" spans="1:11" ht="15" customHeight="1">
      <c r="A46" s="216" t="s">
        <v>230</v>
      </c>
      <c r="B46" s="212" t="s">
        <v>21</v>
      </c>
      <c r="C46" s="266"/>
      <c r="D46" s="266"/>
      <c r="E46" s="260"/>
      <c r="F46" s="260"/>
      <c r="G46" s="260"/>
      <c r="H46" s="260"/>
      <c r="I46" s="194"/>
      <c r="J46" s="194"/>
      <c r="K46" s="260"/>
    </row>
    <row r="47" spans="1:11" ht="15" customHeight="1">
      <c r="A47" s="213" t="s">
        <v>251</v>
      </c>
      <c r="B47" s="223" t="s">
        <v>22</v>
      </c>
      <c r="C47" s="266"/>
      <c r="D47" s="266"/>
      <c r="E47" s="260"/>
      <c r="F47" s="260"/>
      <c r="G47" s="260"/>
      <c r="H47" s="260"/>
      <c r="I47" s="194"/>
      <c r="J47" s="194"/>
      <c r="K47" s="260"/>
    </row>
    <row r="48" spans="1:11" ht="15" customHeight="1">
      <c r="A48" s="221" t="s">
        <v>348</v>
      </c>
      <c r="B48" s="262"/>
      <c r="C48" s="266"/>
      <c r="D48" s="266"/>
      <c r="E48" s="260"/>
      <c r="F48" s="260"/>
      <c r="G48" s="260"/>
      <c r="H48" s="260"/>
      <c r="I48" s="194"/>
      <c r="J48" s="194"/>
      <c r="K48" s="260"/>
    </row>
    <row r="49" spans="1:11" ht="15" customHeight="1">
      <c r="A49" s="209" t="s">
        <v>776</v>
      </c>
      <c r="B49" s="212" t="s">
        <v>777</v>
      </c>
      <c r="C49" s="266"/>
      <c r="D49" s="266"/>
      <c r="E49" s="260"/>
      <c r="F49" s="260"/>
      <c r="G49" s="260"/>
      <c r="H49" s="260"/>
      <c r="I49" s="194"/>
      <c r="J49" s="194"/>
      <c r="K49" s="260"/>
    </row>
    <row r="50" spans="1:11" ht="15" customHeight="1">
      <c r="A50" s="209" t="s">
        <v>778</v>
      </c>
      <c r="B50" s="212" t="s">
        <v>779</v>
      </c>
      <c r="C50" s="266"/>
      <c r="D50" s="266"/>
      <c r="E50" s="260"/>
      <c r="F50" s="260"/>
      <c r="G50" s="260"/>
      <c r="H50" s="260"/>
      <c r="I50" s="194"/>
      <c r="J50" s="194"/>
      <c r="K50" s="260"/>
    </row>
    <row r="51" spans="1:11" ht="15" customHeight="1">
      <c r="A51" s="209" t="s">
        <v>207</v>
      </c>
      <c r="B51" s="212" t="s">
        <v>780</v>
      </c>
      <c r="C51" s="266"/>
      <c r="D51" s="266"/>
      <c r="E51" s="260"/>
      <c r="F51" s="260"/>
      <c r="G51" s="260"/>
      <c r="H51" s="260"/>
      <c r="I51" s="194"/>
      <c r="J51" s="194"/>
      <c r="K51" s="260"/>
    </row>
    <row r="52" spans="1:11" ht="15" customHeight="1">
      <c r="A52" s="209" t="s">
        <v>208</v>
      </c>
      <c r="B52" s="212" t="s">
        <v>781</v>
      </c>
      <c r="C52" s="266"/>
      <c r="D52" s="266"/>
      <c r="E52" s="260"/>
      <c r="F52" s="260"/>
      <c r="G52" s="260"/>
      <c r="H52" s="260"/>
      <c r="I52" s="194"/>
      <c r="J52" s="194"/>
      <c r="K52" s="260"/>
    </row>
    <row r="53" spans="1:11" ht="15" customHeight="1">
      <c r="A53" s="209" t="s">
        <v>209</v>
      </c>
      <c r="B53" s="212" t="s">
        <v>782</v>
      </c>
      <c r="C53" s="266"/>
      <c r="D53" s="266"/>
      <c r="E53" s="260"/>
      <c r="F53" s="260"/>
      <c r="G53" s="260"/>
      <c r="H53" s="260"/>
      <c r="I53" s="194"/>
      <c r="J53" s="194"/>
      <c r="K53" s="260"/>
    </row>
    <row r="54" spans="1:11" ht="15" customHeight="1">
      <c r="A54" s="213" t="s">
        <v>245</v>
      </c>
      <c r="B54" s="223" t="s">
        <v>783</v>
      </c>
      <c r="C54" s="266"/>
      <c r="D54" s="266"/>
      <c r="E54" s="260"/>
      <c r="F54" s="260"/>
      <c r="G54" s="260"/>
      <c r="H54" s="260"/>
      <c r="I54" s="194"/>
      <c r="J54" s="194"/>
      <c r="K54" s="260"/>
    </row>
    <row r="55" spans="1:11" ht="15" customHeight="1">
      <c r="A55" s="216" t="s">
        <v>226</v>
      </c>
      <c r="B55" s="212" t="s">
        <v>7</v>
      </c>
      <c r="C55" s="266"/>
      <c r="D55" s="266"/>
      <c r="E55" s="260"/>
      <c r="F55" s="260"/>
      <c r="G55" s="260"/>
      <c r="H55" s="260"/>
      <c r="I55" s="194"/>
      <c r="J55" s="194"/>
      <c r="K55" s="260"/>
    </row>
    <row r="56" spans="1:11" ht="15" customHeight="1">
      <c r="A56" s="216" t="s">
        <v>227</v>
      </c>
      <c r="B56" s="212" t="s">
        <v>9</v>
      </c>
      <c r="C56" s="266"/>
      <c r="D56" s="266"/>
      <c r="E56" s="260"/>
      <c r="F56" s="260"/>
      <c r="G56" s="260"/>
      <c r="H56" s="260"/>
      <c r="I56" s="194"/>
      <c r="J56" s="194"/>
      <c r="K56" s="260"/>
    </row>
    <row r="57" spans="1:11" ht="15" customHeight="1">
      <c r="A57" s="216" t="s">
        <v>11</v>
      </c>
      <c r="B57" s="212" t="s">
        <v>12</v>
      </c>
      <c r="C57" s="266"/>
      <c r="D57" s="266"/>
      <c r="E57" s="260"/>
      <c r="F57" s="260"/>
      <c r="G57" s="260"/>
      <c r="H57" s="260"/>
      <c r="I57" s="194"/>
      <c r="J57" s="194"/>
      <c r="K57" s="260"/>
    </row>
    <row r="58" spans="1:11" ht="15" customHeight="1">
      <c r="A58" s="216" t="s">
        <v>228</v>
      </c>
      <c r="B58" s="212" t="s">
        <v>13</v>
      </c>
      <c r="C58" s="266"/>
      <c r="D58" s="266"/>
      <c r="E58" s="260"/>
      <c r="F58" s="260"/>
      <c r="G58" s="260"/>
      <c r="H58" s="260"/>
      <c r="I58" s="194"/>
      <c r="J58" s="194"/>
      <c r="K58" s="260"/>
    </row>
    <row r="59" spans="1:11" ht="15" customHeight="1">
      <c r="A59" s="216" t="s">
        <v>15</v>
      </c>
      <c r="B59" s="212" t="s">
        <v>16</v>
      </c>
      <c r="C59" s="266"/>
      <c r="D59" s="266"/>
      <c r="E59" s="260"/>
      <c r="F59" s="260"/>
      <c r="G59" s="260"/>
      <c r="H59" s="260"/>
      <c r="I59" s="194"/>
      <c r="J59" s="194"/>
      <c r="K59" s="260"/>
    </row>
    <row r="60" spans="1:11" ht="15" customHeight="1">
      <c r="A60" s="213" t="s">
        <v>250</v>
      </c>
      <c r="B60" s="223" t="s">
        <v>17</v>
      </c>
      <c r="C60" s="266"/>
      <c r="D60" s="266"/>
      <c r="E60" s="260"/>
      <c r="F60" s="260"/>
      <c r="G60" s="260"/>
      <c r="H60" s="260"/>
      <c r="I60" s="194"/>
      <c r="J60" s="194"/>
      <c r="K60" s="260"/>
    </row>
    <row r="61" spans="1:11" ht="15" customHeight="1">
      <c r="A61" s="216" t="s">
        <v>23</v>
      </c>
      <c r="B61" s="212" t="s">
        <v>24</v>
      </c>
      <c r="C61" s="266"/>
      <c r="D61" s="266"/>
      <c r="E61" s="260"/>
      <c r="F61" s="260"/>
      <c r="G61" s="260"/>
      <c r="H61" s="260"/>
      <c r="I61" s="194"/>
      <c r="J61" s="194"/>
      <c r="K61" s="260"/>
    </row>
    <row r="62" spans="1:11" ht="15" customHeight="1">
      <c r="A62" s="209" t="s">
        <v>231</v>
      </c>
      <c r="B62" s="212" t="s">
        <v>25</v>
      </c>
      <c r="C62" s="266"/>
      <c r="D62" s="266"/>
      <c r="E62" s="260"/>
      <c r="F62" s="260"/>
      <c r="G62" s="260"/>
      <c r="H62" s="260"/>
      <c r="I62" s="194"/>
      <c r="J62" s="194"/>
      <c r="K62" s="260"/>
    </row>
    <row r="63" spans="1:11" ht="15" customHeight="1">
      <c r="A63" s="216" t="s">
        <v>232</v>
      </c>
      <c r="B63" s="212" t="s">
        <v>26</v>
      </c>
      <c r="C63" s="266"/>
      <c r="D63" s="266"/>
      <c r="E63" s="260"/>
      <c r="F63" s="260"/>
      <c r="G63" s="260"/>
      <c r="H63" s="260"/>
      <c r="I63" s="194"/>
      <c r="J63" s="194"/>
      <c r="K63" s="260"/>
    </row>
    <row r="64" spans="1:11" ht="15" customHeight="1">
      <c r="A64" s="213" t="s">
        <v>253</v>
      </c>
      <c r="B64" s="223" t="s">
        <v>27</v>
      </c>
      <c r="C64" s="266"/>
      <c r="D64" s="266"/>
      <c r="E64" s="260"/>
      <c r="F64" s="260"/>
      <c r="G64" s="260"/>
      <c r="H64" s="260"/>
      <c r="I64" s="194"/>
      <c r="J64" s="194"/>
      <c r="K64" s="260"/>
    </row>
    <row r="65" spans="1:11" ht="15" customHeight="1">
      <c r="A65" s="221" t="s">
        <v>347</v>
      </c>
      <c r="B65" s="262"/>
      <c r="C65" s="266"/>
      <c r="D65" s="266"/>
      <c r="E65" s="260"/>
      <c r="F65" s="260"/>
      <c r="G65" s="260"/>
      <c r="H65" s="260"/>
      <c r="I65" s="194"/>
      <c r="J65" s="194"/>
      <c r="K65" s="260"/>
    </row>
    <row r="66" spans="1:11" ht="15">
      <c r="A66" s="263" t="s">
        <v>252</v>
      </c>
      <c r="B66" s="224" t="s">
        <v>28</v>
      </c>
      <c r="C66" s="266"/>
      <c r="D66" s="266"/>
      <c r="E66" s="260"/>
      <c r="F66" s="260">
        <v>0</v>
      </c>
      <c r="G66" s="260">
        <v>124200</v>
      </c>
      <c r="H66" s="260">
        <f>SUM(I66:J66)</f>
        <v>130197</v>
      </c>
      <c r="I66" s="194">
        <v>124521</v>
      </c>
      <c r="J66" s="194">
        <v>5676</v>
      </c>
      <c r="K66" s="260">
        <v>7843</v>
      </c>
    </row>
    <row r="67" spans="1:11" ht="15">
      <c r="A67" s="264" t="s">
        <v>400</v>
      </c>
      <c r="B67" s="265"/>
      <c r="C67" s="266"/>
      <c r="D67" s="266"/>
      <c r="E67" s="260"/>
      <c r="F67" s="260"/>
      <c r="G67" s="260"/>
      <c r="H67" s="260"/>
      <c r="I67" s="194"/>
      <c r="J67" s="194"/>
      <c r="K67" s="260"/>
    </row>
    <row r="68" spans="1:11" ht="15">
      <c r="A68" s="264" t="s">
        <v>401</v>
      </c>
      <c r="B68" s="265"/>
      <c r="C68" s="266"/>
      <c r="D68" s="266"/>
      <c r="E68" s="260"/>
      <c r="F68" s="260"/>
      <c r="G68" s="260"/>
      <c r="H68" s="260"/>
      <c r="I68" s="194"/>
      <c r="J68" s="194"/>
      <c r="K68" s="260"/>
    </row>
    <row r="69" spans="1:11" ht="15">
      <c r="A69" s="231" t="s">
        <v>234</v>
      </c>
      <c r="B69" s="209" t="s">
        <v>29</v>
      </c>
      <c r="C69" s="266"/>
      <c r="D69" s="266"/>
      <c r="E69" s="260"/>
      <c r="F69" s="260"/>
      <c r="G69" s="260"/>
      <c r="H69" s="260"/>
      <c r="I69" s="194"/>
      <c r="J69" s="194"/>
      <c r="K69" s="260"/>
    </row>
    <row r="70" spans="1:11" ht="15">
      <c r="A70" s="216" t="s">
        <v>30</v>
      </c>
      <c r="B70" s="209" t="s">
        <v>31</v>
      </c>
      <c r="C70" s="266"/>
      <c r="D70" s="266"/>
      <c r="E70" s="260"/>
      <c r="F70" s="260"/>
      <c r="G70" s="260"/>
      <c r="H70" s="260"/>
      <c r="I70" s="194"/>
      <c r="J70" s="194"/>
      <c r="K70" s="260"/>
    </row>
    <row r="71" spans="1:11" ht="15">
      <c r="A71" s="231" t="s">
        <v>235</v>
      </c>
      <c r="B71" s="209" t="s">
        <v>32</v>
      </c>
      <c r="C71" s="266"/>
      <c r="D71" s="266"/>
      <c r="E71" s="260"/>
      <c r="F71" s="260"/>
      <c r="G71" s="260"/>
      <c r="H71" s="260"/>
      <c r="I71" s="194"/>
      <c r="J71" s="194"/>
      <c r="K71" s="260"/>
    </row>
    <row r="72" spans="1:11" ht="15">
      <c r="A72" s="218" t="s">
        <v>254</v>
      </c>
      <c r="B72" s="213" t="s">
        <v>33</v>
      </c>
      <c r="C72" s="266"/>
      <c r="D72" s="266"/>
      <c r="E72" s="260"/>
      <c r="F72" s="260"/>
      <c r="G72" s="260"/>
      <c r="H72" s="260"/>
      <c r="I72" s="194"/>
      <c r="J72" s="194"/>
      <c r="K72" s="260"/>
    </row>
    <row r="73" spans="1:11" ht="15">
      <c r="A73" s="216" t="s">
        <v>236</v>
      </c>
      <c r="B73" s="209" t="s">
        <v>34</v>
      </c>
      <c r="C73" s="266"/>
      <c r="D73" s="266"/>
      <c r="E73" s="260"/>
      <c r="F73" s="260"/>
      <c r="G73" s="260"/>
      <c r="H73" s="260"/>
      <c r="I73" s="194"/>
      <c r="J73" s="194"/>
      <c r="K73" s="260"/>
    </row>
    <row r="74" spans="1:11" ht="15">
      <c r="A74" s="231" t="s">
        <v>35</v>
      </c>
      <c r="B74" s="209" t="s">
        <v>36</v>
      </c>
      <c r="C74" s="266"/>
      <c r="D74" s="266"/>
      <c r="E74" s="260"/>
      <c r="F74" s="260"/>
      <c r="G74" s="260"/>
      <c r="H74" s="260"/>
      <c r="I74" s="194"/>
      <c r="J74" s="194"/>
      <c r="K74" s="260"/>
    </row>
    <row r="75" spans="1:11" ht="15">
      <c r="A75" s="216" t="s">
        <v>237</v>
      </c>
      <c r="B75" s="209" t="s">
        <v>37</v>
      </c>
      <c r="C75" s="266"/>
      <c r="D75" s="266"/>
      <c r="E75" s="260"/>
      <c r="F75" s="260"/>
      <c r="G75" s="260"/>
      <c r="H75" s="260"/>
      <c r="I75" s="194"/>
      <c r="J75" s="194"/>
      <c r="K75" s="260"/>
    </row>
    <row r="76" spans="1:11" ht="15">
      <c r="A76" s="231" t="s">
        <v>38</v>
      </c>
      <c r="B76" s="209" t="s">
        <v>39</v>
      </c>
      <c r="C76" s="266"/>
      <c r="D76" s="266"/>
      <c r="E76" s="260"/>
      <c r="F76" s="260"/>
      <c r="G76" s="260"/>
      <c r="H76" s="260"/>
      <c r="I76" s="194"/>
      <c r="J76" s="194"/>
      <c r="K76" s="260"/>
    </row>
    <row r="77" spans="1:11" ht="15">
      <c r="A77" s="235" t="s">
        <v>255</v>
      </c>
      <c r="B77" s="213" t="s">
        <v>40</v>
      </c>
      <c r="C77" s="266"/>
      <c r="D77" s="266"/>
      <c r="E77" s="260"/>
      <c r="F77" s="260"/>
      <c r="G77" s="260"/>
      <c r="H77" s="260"/>
      <c r="I77" s="194"/>
      <c r="J77" s="194"/>
      <c r="K77" s="260"/>
    </row>
    <row r="78" spans="1:11" ht="15">
      <c r="A78" s="209" t="s">
        <v>398</v>
      </c>
      <c r="B78" s="209" t="s">
        <v>41</v>
      </c>
      <c r="C78" s="260">
        <v>1688670</v>
      </c>
      <c r="D78" s="266"/>
      <c r="E78" s="260">
        <v>6642947</v>
      </c>
      <c r="F78" s="260">
        <f>SUM(C78:E78)</f>
        <v>8331617</v>
      </c>
      <c r="G78" s="260">
        <f>SUM(I78:J78)</f>
        <v>8207417</v>
      </c>
      <c r="H78" s="260">
        <f>SUM(I78:J78)</f>
        <v>8207417</v>
      </c>
      <c r="I78" s="194">
        <v>6518747</v>
      </c>
      <c r="J78" s="194">
        <v>1688670</v>
      </c>
      <c r="K78" s="260">
        <v>8207417</v>
      </c>
    </row>
    <row r="79" spans="1:11" ht="15">
      <c r="A79" s="209" t="s">
        <v>399</v>
      </c>
      <c r="B79" s="209" t="s">
        <v>41</v>
      </c>
      <c r="C79" s="260"/>
      <c r="D79" s="266"/>
      <c r="E79" s="260"/>
      <c r="F79" s="260"/>
      <c r="G79" s="260"/>
      <c r="H79" s="260"/>
      <c r="I79" s="194"/>
      <c r="J79" s="194"/>
      <c r="K79" s="260"/>
    </row>
    <row r="80" spans="1:11" ht="15">
      <c r="A80" s="209" t="s">
        <v>396</v>
      </c>
      <c r="B80" s="209" t="s">
        <v>42</v>
      </c>
      <c r="C80" s="260"/>
      <c r="D80" s="266"/>
      <c r="E80" s="260"/>
      <c r="F80" s="260"/>
      <c r="G80" s="260"/>
      <c r="H80" s="260"/>
      <c r="I80" s="194"/>
      <c r="J80" s="194"/>
      <c r="K80" s="260"/>
    </row>
    <row r="81" spans="1:11" ht="15">
      <c r="A81" s="209" t="s">
        <v>397</v>
      </c>
      <c r="B81" s="209" t="s">
        <v>42</v>
      </c>
      <c r="C81" s="260"/>
      <c r="D81" s="266"/>
      <c r="E81" s="260"/>
      <c r="F81" s="260"/>
      <c r="G81" s="260"/>
      <c r="H81" s="260"/>
      <c r="I81" s="194"/>
      <c r="J81" s="194"/>
      <c r="K81" s="260"/>
    </row>
    <row r="82" spans="1:11" ht="15">
      <c r="A82" s="213" t="s">
        <v>256</v>
      </c>
      <c r="B82" s="213" t="s">
        <v>43</v>
      </c>
      <c r="C82" s="260">
        <f>SUM(C78:C81)</f>
        <v>1688670</v>
      </c>
      <c r="D82" s="266"/>
      <c r="E82" s="260">
        <f>SUM(E78:E81)</f>
        <v>6642947</v>
      </c>
      <c r="F82" s="260">
        <f>SUM(F78:F81)</f>
        <v>8331617</v>
      </c>
      <c r="G82" s="260">
        <f>SUM(I82:J82)</f>
        <v>8207417</v>
      </c>
      <c r="H82" s="260">
        <f>SUM(H78:H81)</f>
        <v>8207417</v>
      </c>
      <c r="I82" s="194">
        <f>SUM(I78:I81)</f>
        <v>6518747</v>
      </c>
      <c r="J82" s="194">
        <v>1688670</v>
      </c>
      <c r="K82" s="260">
        <f>SUM(K78:K81)</f>
        <v>8207417</v>
      </c>
    </row>
    <row r="83" spans="1:11" ht="15">
      <c r="A83" s="231" t="s">
        <v>44</v>
      </c>
      <c r="B83" s="209" t="s">
        <v>45</v>
      </c>
      <c r="C83" s="260"/>
      <c r="D83" s="266"/>
      <c r="E83" s="260"/>
      <c r="F83" s="260"/>
      <c r="G83" s="260"/>
      <c r="H83" s="260"/>
      <c r="I83" s="194"/>
      <c r="J83" s="194"/>
      <c r="K83" s="260"/>
    </row>
    <row r="84" spans="1:11" ht="15">
      <c r="A84" s="231" t="s">
        <v>46</v>
      </c>
      <c r="B84" s="209" t="s">
        <v>47</v>
      </c>
      <c r="C84" s="260"/>
      <c r="D84" s="266"/>
      <c r="E84" s="260"/>
      <c r="F84" s="260"/>
      <c r="G84" s="260"/>
      <c r="H84" s="260"/>
      <c r="I84" s="194"/>
      <c r="J84" s="194"/>
      <c r="K84" s="260"/>
    </row>
    <row r="85" spans="1:11" ht="15">
      <c r="A85" s="231" t="s">
        <v>48</v>
      </c>
      <c r="B85" s="209" t="s">
        <v>49</v>
      </c>
      <c r="C85" s="260">
        <v>52722370</v>
      </c>
      <c r="D85" s="266"/>
      <c r="E85" s="260">
        <v>31373000</v>
      </c>
      <c r="F85" s="260">
        <f>SUM(C85:E85)</f>
        <v>84095370</v>
      </c>
      <c r="G85" s="260">
        <v>85252546</v>
      </c>
      <c r="H85" s="260">
        <f>SUM(I85:J85)</f>
        <v>87290130</v>
      </c>
      <c r="I85" s="194">
        <v>31396786</v>
      </c>
      <c r="J85" s="194">
        <v>55893344</v>
      </c>
      <c r="K85" s="260">
        <v>87290130</v>
      </c>
    </row>
    <row r="86" spans="1:11" ht="15">
      <c r="A86" s="231" t="s">
        <v>50</v>
      </c>
      <c r="B86" s="209" t="s">
        <v>51</v>
      </c>
      <c r="C86" s="260"/>
      <c r="D86" s="266"/>
      <c r="E86" s="260"/>
      <c r="F86" s="260"/>
      <c r="G86" s="260"/>
      <c r="H86" s="260"/>
      <c r="I86" s="194"/>
      <c r="J86" s="194"/>
      <c r="K86" s="260"/>
    </row>
    <row r="87" spans="1:11" ht="15">
      <c r="A87" s="216" t="s">
        <v>238</v>
      </c>
      <c r="B87" s="209" t="s">
        <v>52</v>
      </c>
      <c r="C87" s="260"/>
      <c r="D87" s="266"/>
      <c r="E87" s="260"/>
      <c r="F87" s="260"/>
      <c r="G87" s="260"/>
      <c r="H87" s="260"/>
      <c r="I87" s="194"/>
      <c r="J87" s="194"/>
      <c r="K87" s="260"/>
    </row>
    <row r="88" spans="1:11" ht="15">
      <c r="A88" s="218" t="s">
        <v>257</v>
      </c>
      <c r="B88" s="213" t="s">
        <v>54</v>
      </c>
      <c r="C88" s="260">
        <f>SUM(C72+C77+C82+C83+C84+C85+C86+C87)</f>
        <v>54411040</v>
      </c>
      <c r="D88" s="266"/>
      <c r="E88" s="260">
        <v>38015947</v>
      </c>
      <c r="F88" s="260">
        <f>SUM(F72+F77+F82+F83+F85+F86+F87)</f>
        <v>92426987</v>
      </c>
      <c r="G88" s="260">
        <f>SUM(G72+G77+G82+G83+G84+G85+G86+G87)</f>
        <v>93459963</v>
      </c>
      <c r="H88" s="260">
        <f>SUM(H72+H77+H82+H83+H84+H85+H86+H87)</f>
        <v>95497547</v>
      </c>
      <c r="I88" s="194">
        <v>37915533</v>
      </c>
      <c r="J88" s="194">
        <v>57582014</v>
      </c>
      <c r="K88" s="260">
        <v>95497547</v>
      </c>
    </row>
    <row r="89" spans="1:11" ht="15">
      <c r="A89" s="216" t="s">
        <v>55</v>
      </c>
      <c r="B89" s="209" t="s">
        <v>56</v>
      </c>
      <c r="C89" s="260"/>
      <c r="D89" s="266"/>
      <c r="E89" s="260"/>
      <c r="F89" s="260"/>
      <c r="G89" s="260"/>
      <c r="H89" s="260"/>
      <c r="I89" s="194"/>
      <c r="J89" s="194"/>
      <c r="K89" s="260"/>
    </row>
    <row r="90" spans="1:11" ht="15">
      <c r="A90" s="216" t="s">
        <v>57</v>
      </c>
      <c r="B90" s="209" t="s">
        <v>58</v>
      </c>
      <c r="C90" s="260"/>
      <c r="D90" s="266"/>
      <c r="E90" s="260"/>
      <c r="F90" s="260"/>
      <c r="G90" s="260"/>
      <c r="H90" s="260"/>
      <c r="I90" s="194"/>
      <c r="J90" s="194"/>
      <c r="K90" s="260"/>
    </row>
    <row r="91" spans="1:11" ht="15">
      <c r="A91" s="231" t="s">
        <v>59</v>
      </c>
      <c r="B91" s="209" t="s">
        <v>60</v>
      </c>
      <c r="C91" s="260"/>
      <c r="D91" s="266"/>
      <c r="E91" s="260"/>
      <c r="F91" s="260"/>
      <c r="G91" s="260"/>
      <c r="H91" s="260"/>
      <c r="I91" s="194"/>
      <c r="J91" s="194"/>
      <c r="K91" s="260"/>
    </row>
    <row r="92" spans="1:11" ht="15">
      <c r="A92" s="231" t="s">
        <v>239</v>
      </c>
      <c r="B92" s="209" t="s">
        <v>61</v>
      </c>
      <c r="C92" s="260"/>
      <c r="D92" s="266"/>
      <c r="E92" s="260"/>
      <c r="F92" s="260"/>
      <c r="G92" s="260"/>
      <c r="H92" s="260"/>
      <c r="I92" s="194"/>
      <c r="J92" s="194"/>
      <c r="K92" s="260"/>
    </row>
    <row r="93" spans="1:11" ht="15">
      <c r="A93" s="235" t="s">
        <v>258</v>
      </c>
      <c r="B93" s="213" t="s">
        <v>62</v>
      </c>
      <c r="C93" s="260"/>
      <c r="D93" s="266"/>
      <c r="E93" s="260"/>
      <c r="F93" s="260"/>
      <c r="G93" s="260"/>
      <c r="H93" s="260"/>
      <c r="I93" s="194"/>
      <c r="J93" s="194"/>
      <c r="K93" s="260"/>
    </row>
    <row r="94" spans="1:11" ht="15">
      <c r="A94" s="218" t="s">
        <v>63</v>
      </c>
      <c r="B94" s="213" t="s">
        <v>64</v>
      </c>
      <c r="C94" s="260"/>
      <c r="D94" s="266"/>
      <c r="E94" s="260"/>
      <c r="F94" s="260"/>
      <c r="G94" s="260"/>
      <c r="H94" s="260"/>
      <c r="I94" s="194"/>
      <c r="J94" s="194"/>
      <c r="K94" s="260"/>
    </row>
    <row r="95" spans="1:11" ht="15">
      <c r="A95" s="238" t="s">
        <v>259</v>
      </c>
      <c r="B95" s="239" t="s">
        <v>65</v>
      </c>
      <c r="C95" s="260">
        <f>SUM(C88+C93+C94)</f>
        <v>54411040</v>
      </c>
      <c r="D95" s="266"/>
      <c r="E95" s="260">
        <v>38015947</v>
      </c>
      <c r="F95" s="260">
        <f>SUM(C95:E95)</f>
        <v>92426987</v>
      </c>
      <c r="G95" s="260">
        <f>SUM(G88+G93+G94)</f>
        <v>93459963</v>
      </c>
      <c r="H95" s="260">
        <v>95497547</v>
      </c>
      <c r="I95" s="194">
        <v>37915533</v>
      </c>
      <c r="J95" s="194">
        <v>57582014</v>
      </c>
      <c r="K95" s="260">
        <v>95497547</v>
      </c>
    </row>
    <row r="96" spans="1:11" ht="15">
      <c r="A96" s="240" t="s">
        <v>241</v>
      </c>
      <c r="B96" s="241"/>
      <c r="C96" s="260">
        <f>SUM(C66+C95)</f>
        <v>54411040</v>
      </c>
      <c r="D96" s="266"/>
      <c r="E96" s="260">
        <f>SUM(E66+E95)</f>
        <v>38015947</v>
      </c>
      <c r="F96" s="260">
        <f>SUM(C96:E96)</f>
        <v>92426987</v>
      </c>
      <c r="G96" s="260">
        <f>SUM(G66+G95)</f>
        <v>93584163</v>
      </c>
      <c r="H96" s="260">
        <f>SUM(H66+H95)</f>
        <v>95627744</v>
      </c>
      <c r="I96" s="194">
        <f>SUM(I66+I95)</f>
        <v>38040054</v>
      </c>
      <c r="J96" s="194">
        <f>SUM(J66+J95)</f>
        <v>57587690</v>
      </c>
      <c r="K96" s="260">
        <f>SUM(K66+K95)</f>
        <v>95505390</v>
      </c>
    </row>
    <row r="98" ht="15">
      <c r="F98" s="152"/>
    </row>
  </sheetData>
  <sheetProtection/>
  <mergeCells count="3">
    <mergeCell ref="A1:K1"/>
    <mergeCell ref="A2:K2"/>
    <mergeCell ref="A3:K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78.57421875" style="0" customWidth="1"/>
    <col min="3" max="3" width="11.8515625" style="0" customWidth="1"/>
    <col min="4" max="4" width="11.7109375" style="0" customWidth="1"/>
    <col min="5" max="5" width="12.140625" style="0" customWidth="1"/>
    <col min="6" max="6" width="13.140625" style="0" customWidth="1"/>
    <col min="7" max="8" width="0" style="0" hidden="1" customWidth="1"/>
    <col min="9" max="9" width="13.140625" style="0" hidden="1" customWidth="1"/>
    <col min="10" max="10" width="13.7109375" style="0" customWidth="1"/>
    <col min="11" max="11" width="15.8515625" style="0" hidden="1" customWidth="1"/>
    <col min="12" max="12" width="15.7109375" style="0" hidden="1" customWidth="1"/>
    <col min="13" max="13" width="17.00390625" style="0" hidden="1" customWidth="1"/>
    <col min="14" max="14" width="0" style="0" hidden="1" customWidth="1"/>
    <col min="15" max="15" width="12.00390625" style="0" customWidth="1"/>
    <col min="16" max="16" width="10.00390625" style="0" bestFit="1" customWidth="1"/>
  </cols>
  <sheetData>
    <row r="1" spans="1:15" ht="17.25" customHeight="1">
      <c r="A1" s="438" t="s">
        <v>868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ht="17.25" customHeight="1">
      <c r="A2" s="441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4.25" customHeight="1">
      <c r="A3" s="440" t="s">
        <v>105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ht="15">
      <c r="A4" s="4" t="s">
        <v>443</v>
      </c>
    </row>
    <row r="5" spans="1:15" ht="42" customHeight="1">
      <c r="A5" s="199" t="s">
        <v>564</v>
      </c>
      <c r="B5" s="200" t="s">
        <v>514</v>
      </c>
      <c r="C5" s="201" t="s">
        <v>349</v>
      </c>
      <c r="D5" s="201" t="s">
        <v>350</v>
      </c>
      <c r="E5" s="201" t="s">
        <v>351</v>
      </c>
      <c r="F5" s="202" t="s">
        <v>450</v>
      </c>
      <c r="G5" s="242" t="s">
        <v>1053</v>
      </c>
      <c r="H5" s="242" t="s">
        <v>1052</v>
      </c>
      <c r="I5" s="202" t="s">
        <v>1074</v>
      </c>
      <c r="J5" s="202" t="s">
        <v>1074</v>
      </c>
      <c r="K5" s="190" t="s">
        <v>1076</v>
      </c>
      <c r="L5" s="190" t="s">
        <v>1078</v>
      </c>
      <c r="M5" s="277" t="s">
        <v>1076</v>
      </c>
      <c r="N5" s="277" t="s">
        <v>1086</v>
      </c>
      <c r="O5" s="202" t="s">
        <v>1088</v>
      </c>
    </row>
    <row r="6" spans="1:15" ht="15" customHeight="1">
      <c r="A6" s="208" t="s">
        <v>755</v>
      </c>
      <c r="B6" s="212" t="s">
        <v>756</v>
      </c>
      <c r="C6" s="260">
        <v>92456</v>
      </c>
      <c r="D6" s="260"/>
      <c r="E6" s="260"/>
      <c r="F6" s="206">
        <f>SUM(C6:E6)</f>
        <v>92456</v>
      </c>
      <c r="G6" s="267"/>
      <c r="H6" s="267"/>
      <c r="I6" s="206">
        <f>SUM(K6:L6)</f>
        <v>92456</v>
      </c>
      <c r="J6" s="206">
        <f>SUM(M6:N6)</f>
        <v>92456</v>
      </c>
      <c r="K6" s="181">
        <v>92456</v>
      </c>
      <c r="L6" s="181"/>
      <c r="M6">
        <v>92456</v>
      </c>
      <c r="O6" s="206">
        <v>92456</v>
      </c>
    </row>
    <row r="7" spans="1:15" ht="15" customHeight="1">
      <c r="A7" s="209" t="s">
        <v>757</v>
      </c>
      <c r="B7" s="212" t="s">
        <v>758</v>
      </c>
      <c r="C7" s="260">
        <v>40860209</v>
      </c>
      <c r="D7" s="260"/>
      <c r="E7" s="260"/>
      <c r="F7" s="206">
        <f>SUM(C7:E7)</f>
        <v>40860209</v>
      </c>
      <c r="G7" s="267"/>
      <c r="H7" s="267"/>
      <c r="I7" s="206">
        <f>SUM(K7:L7)</f>
        <v>42629102</v>
      </c>
      <c r="J7" s="206">
        <f>SUM(M7:N7)</f>
        <v>43573528</v>
      </c>
      <c r="K7" s="181">
        <v>42629102</v>
      </c>
      <c r="L7" s="181"/>
      <c r="M7">
        <v>43573528</v>
      </c>
      <c r="O7" s="206">
        <v>43573528</v>
      </c>
    </row>
    <row r="8" spans="1:15" ht="15" customHeight="1">
      <c r="A8" s="209" t="s">
        <v>759</v>
      </c>
      <c r="B8" s="212" t="s">
        <v>760</v>
      </c>
      <c r="C8" s="260">
        <v>30893817</v>
      </c>
      <c r="D8" s="260"/>
      <c r="E8" s="260"/>
      <c r="F8" s="206">
        <f>SUM(C8:E8)</f>
        <v>30893817</v>
      </c>
      <c r="G8" s="267"/>
      <c r="H8" s="267"/>
      <c r="I8" s="206">
        <f>SUM(K8:L8)</f>
        <v>34260860</v>
      </c>
      <c r="J8" s="206">
        <f>SUM(M8:N8)</f>
        <v>38812164</v>
      </c>
      <c r="K8" s="181">
        <v>34260860</v>
      </c>
      <c r="L8" s="181"/>
      <c r="M8">
        <v>38812164</v>
      </c>
      <c r="O8" s="206">
        <v>38812164</v>
      </c>
    </row>
    <row r="9" spans="1:15" ht="15" customHeight="1">
      <c r="A9" s="209" t="s">
        <v>761</v>
      </c>
      <c r="B9" s="212" t="s">
        <v>762</v>
      </c>
      <c r="C9" s="260">
        <v>1615380</v>
      </c>
      <c r="D9" s="260"/>
      <c r="E9" s="260"/>
      <c r="F9" s="206">
        <f>SUM(C9:E9)</f>
        <v>1615380</v>
      </c>
      <c r="G9" s="267"/>
      <c r="H9" s="267"/>
      <c r="I9" s="206">
        <f>SUM(K9:L9)</f>
        <v>1615380</v>
      </c>
      <c r="J9" s="206">
        <f>SUM(M9:N9)</f>
        <v>1615380</v>
      </c>
      <c r="K9" s="181">
        <v>1615380</v>
      </c>
      <c r="L9" s="181"/>
      <c r="M9">
        <v>1615380</v>
      </c>
      <c r="O9" s="206">
        <v>1615380</v>
      </c>
    </row>
    <row r="10" spans="1:15" ht="15" customHeight="1">
      <c r="A10" s="209" t="s">
        <v>763</v>
      </c>
      <c r="B10" s="212" t="s">
        <v>764</v>
      </c>
      <c r="C10" s="260"/>
      <c r="D10" s="260"/>
      <c r="E10" s="260"/>
      <c r="F10" s="206"/>
      <c r="G10" s="267"/>
      <c r="H10" s="267"/>
      <c r="I10" s="206">
        <f>SUM(K10:L10)</f>
        <v>1156878</v>
      </c>
      <c r="J10" s="206">
        <f>SUM(M10:N10)</f>
        <v>2203357</v>
      </c>
      <c r="K10" s="181">
        <v>1156878</v>
      </c>
      <c r="L10" s="181"/>
      <c r="M10">
        <v>2203357</v>
      </c>
      <c r="O10" s="206">
        <v>2203357</v>
      </c>
    </row>
    <row r="11" spans="1:15" ht="15" customHeight="1">
      <c r="A11" s="209" t="s">
        <v>765</v>
      </c>
      <c r="B11" s="212" t="s">
        <v>766</v>
      </c>
      <c r="C11" s="260"/>
      <c r="D11" s="260"/>
      <c r="E11" s="260"/>
      <c r="F11" s="206"/>
      <c r="G11" s="267"/>
      <c r="H11" s="267"/>
      <c r="I11" s="206"/>
      <c r="J11" s="206"/>
      <c r="K11" s="181"/>
      <c r="L11" s="181"/>
      <c r="O11" s="206"/>
    </row>
    <row r="12" spans="1:15" ht="15" customHeight="1">
      <c r="A12" s="213" t="s">
        <v>243</v>
      </c>
      <c r="B12" s="223" t="s">
        <v>767</v>
      </c>
      <c r="C12" s="260">
        <f>SUM(C6:C11)</f>
        <v>73461862</v>
      </c>
      <c r="D12" s="260"/>
      <c r="E12" s="260"/>
      <c r="F12" s="206">
        <f>SUM(C12:E12)</f>
        <v>73461862</v>
      </c>
      <c r="G12" s="267"/>
      <c r="H12" s="267"/>
      <c r="I12" s="206">
        <f>SUM(I6:I11)</f>
        <v>79754676</v>
      </c>
      <c r="J12" s="206">
        <f>SUM(J6:J11)</f>
        <v>86296885</v>
      </c>
      <c r="K12" s="181">
        <f>SUM(K6:K11)</f>
        <v>79754676</v>
      </c>
      <c r="L12" s="181"/>
      <c r="M12">
        <f>SUM(M6:M11)</f>
        <v>86296885</v>
      </c>
      <c r="O12" s="206">
        <f>SUM(O6:O11)</f>
        <v>86296885</v>
      </c>
    </row>
    <row r="13" spans="1:15" ht="15" customHeight="1">
      <c r="A13" s="209" t="s">
        <v>768</v>
      </c>
      <c r="B13" s="212" t="s">
        <v>769</v>
      </c>
      <c r="C13" s="260"/>
      <c r="D13" s="260"/>
      <c r="E13" s="260"/>
      <c r="F13" s="206"/>
      <c r="G13" s="267"/>
      <c r="H13" s="267"/>
      <c r="I13" s="206"/>
      <c r="J13" s="206"/>
      <c r="K13" s="181"/>
      <c r="L13" s="181"/>
      <c r="O13" s="206"/>
    </row>
    <row r="14" spans="1:15" ht="15" customHeight="1">
      <c r="A14" s="209" t="s">
        <v>770</v>
      </c>
      <c r="B14" s="212" t="s">
        <v>771</v>
      </c>
      <c r="C14" s="260"/>
      <c r="D14" s="260"/>
      <c r="E14" s="260"/>
      <c r="F14" s="206"/>
      <c r="G14" s="267"/>
      <c r="H14" s="267"/>
      <c r="I14" s="206"/>
      <c r="J14" s="206"/>
      <c r="K14" s="181"/>
      <c r="L14" s="181"/>
      <c r="O14" s="206"/>
    </row>
    <row r="15" spans="1:15" ht="15" customHeight="1">
      <c r="A15" s="209" t="s">
        <v>204</v>
      </c>
      <c r="B15" s="212" t="s">
        <v>772</v>
      </c>
      <c r="C15" s="260"/>
      <c r="D15" s="260"/>
      <c r="E15" s="260"/>
      <c r="F15" s="206"/>
      <c r="G15" s="267"/>
      <c r="H15" s="267"/>
      <c r="I15" s="206"/>
      <c r="J15" s="206"/>
      <c r="K15" s="181"/>
      <c r="L15" s="181"/>
      <c r="O15" s="206"/>
    </row>
    <row r="16" spans="1:15" ht="15" customHeight="1">
      <c r="A16" s="209" t="s">
        <v>205</v>
      </c>
      <c r="B16" s="212" t="s">
        <v>773</v>
      </c>
      <c r="C16" s="260"/>
      <c r="D16" s="260"/>
      <c r="E16" s="260"/>
      <c r="F16" s="206"/>
      <c r="G16" s="267"/>
      <c r="H16" s="267"/>
      <c r="I16" s="206"/>
      <c r="J16" s="206"/>
      <c r="K16" s="181"/>
      <c r="L16" s="181"/>
      <c r="O16" s="206"/>
    </row>
    <row r="17" spans="1:15" ht="15" customHeight="1">
      <c r="A17" s="209" t="s">
        <v>206</v>
      </c>
      <c r="B17" s="212" t="s">
        <v>774</v>
      </c>
      <c r="C17" s="260">
        <v>4040000</v>
      </c>
      <c r="D17" s="260"/>
      <c r="E17" s="260"/>
      <c r="F17" s="206">
        <f>SUM(C17:E17)</f>
        <v>4040000</v>
      </c>
      <c r="G17" s="267"/>
      <c r="H17" s="267"/>
      <c r="I17" s="206">
        <v>4040000</v>
      </c>
      <c r="J17" s="206">
        <f>SUM(M17:N17)</f>
        <v>5413067</v>
      </c>
      <c r="K17" s="181">
        <v>4040000</v>
      </c>
      <c r="L17" s="181"/>
      <c r="M17">
        <v>5413067</v>
      </c>
      <c r="O17" s="206">
        <v>8650780</v>
      </c>
    </row>
    <row r="18" spans="1:15" ht="15" customHeight="1">
      <c r="A18" s="213" t="s">
        <v>244</v>
      </c>
      <c r="B18" s="223" t="s">
        <v>775</v>
      </c>
      <c r="C18" s="206">
        <f>SUM(C12:C17)</f>
        <v>77501862</v>
      </c>
      <c r="D18" s="206"/>
      <c r="E18" s="206"/>
      <c r="F18" s="206">
        <f>SUM(C18:E18)</f>
        <v>77501862</v>
      </c>
      <c r="G18" s="267"/>
      <c r="H18" s="267"/>
      <c r="I18" s="206">
        <f>SUM(I12:I17)</f>
        <v>83794676</v>
      </c>
      <c r="J18" s="206">
        <f>SUM(M18:N18)</f>
        <v>91709952</v>
      </c>
      <c r="K18" s="181">
        <f>SUM(K12:K17)</f>
        <v>83794676</v>
      </c>
      <c r="L18" s="181"/>
      <c r="M18">
        <f>SUM(M12:M17)</f>
        <v>91709952</v>
      </c>
      <c r="O18" s="206">
        <f>SUM(O12:O17)</f>
        <v>94947665</v>
      </c>
    </row>
    <row r="19" spans="1:15" ht="12.75" customHeight="1">
      <c r="A19" s="209" t="s">
        <v>210</v>
      </c>
      <c r="B19" s="212" t="s">
        <v>784</v>
      </c>
      <c r="C19" s="260"/>
      <c r="D19" s="260"/>
      <c r="E19" s="260"/>
      <c r="F19" s="206"/>
      <c r="G19" s="267"/>
      <c r="H19" s="267"/>
      <c r="I19" s="206"/>
      <c r="J19" s="206"/>
      <c r="K19" s="181"/>
      <c r="L19" s="181"/>
      <c r="O19" s="206"/>
    </row>
    <row r="20" spans="1:15" ht="12.75" customHeight="1">
      <c r="A20" s="209" t="s">
        <v>211</v>
      </c>
      <c r="B20" s="212" t="s">
        <v>788</v>
      </c>
      <c r="C20" s="260"/>
      <c r="D20" s="260"/>
      <c r="E20" s="260"/>
      <c r="F20" s="206"/>
      <c r="G20" s="267"/>
      <c r="H20" s="267"/>
      <c r="I20" s="206"/>
      <c r="J20" s="206"/>
      <c r="K20" s="181"/>
      <c r="L20" s="181"/>
      <c r="O20" s="206"/>
    </row>
    <row r="21" spans="1:15" ht="13.5" customHeight="1">
      <c r="A21" s="213" t="s">
        <v>246</v>
      </c>
      <c r="B21" s="223" t="s">
        <v>789</v>
      </c>
      <c r="C21" s="260"/>
      <c r="D21" s="260"/>
      <c r="E21" s="260"/>
      <c r="F21" s="206"/>
      <c r="G21" s="267"/>
      <c r="H21" s="267"/>
      <c r="I21" s="206"/>
      <c r="J21" s="206"/>
      <c r="K21" s="181"/>
      <c r="L21" s="181"/>
      <c r="O21" s="206"/>
    </row>
    <row r="22" spans="1:15" ht="12" customHeight="1">
      <c r="A22" s="209" t="s">
        <v>212</v>
      </c>
      <c r="B22" s="212" t="s">
        <v>790</v>
      </c>
      <c r="C22" s="260"/>
      <c r="D22" s="260"/>
      <c r="E22" s="260"/>
      <c r="F22" s="206"/>
      <c r="G22" s="267"/>
      <c r="H22" s="267"/>
      <c r="I22" s="206"/>
      <c r="J22" s="206"/>
      <c r="K22" s="181"/>
      <c r="L22" s="181"/>
      <c r="O22" s="206"/>
    </row>
    <row r="23" spans="1:15" ht="12" customHeight="1">
      <c r="A23" s="209" t="s">
        <v>213</v>
      </c>
      <c r="B23" s="212" t="s">
        <v>791</v>
      </c>
      <c r="C23" s="260"/>
      <c r="D23" s="260"/>
      <c r="E23" s="260"/>
      <c r="F23" s="206"/>
      <c r="G23" s="267"/>
      <c r="H23" s="267"/>
      <c r="I23" s="206"/>
      <c r="J23" s="206"/>
      <c r="K23" s="181"/>
      <c r="L23" s="181"/>
      <c r="O23" s="206"/>
    </row>
    <row r="24" spans="1:15" ht="15" customHeight="1">
      <c r="A24" s="209" t="s">
        <v>214</v>
      </c>
      <c r="B24" s="212" t="s">
        <v>792</v>
      </c>
      <c r="C24" s="260">
        <v>2900000</v>
      </c>
      <c r="D24" s="260"/>
      <c r="E24" s="260"/>
      <c r="F24" s="206">
        <f>SUM(C24:E24)</f>
        <v>2900000</v>
      </c>
      <c r="G24" s="267"/>
      <c r="H24" s="267"/>
      <c r="I24" s="206">
        <f>SUM(K24:L24)</f>
        <v>2900000</v>
      </c>
      <c r="J24" s="206">
        <f>SUM(M24:N24)</f>
        <v>2900000</v>
      </c>
      <c r="K24" s="181">
        <v>2900000</v>
      </c>
      <c r="L24" s="181"/>
      <c r="M24">
        <v>2900000</v>
      </c>
      <c r="O24" s="206">
        <v>3054020</v>
      </c>
    </row>
    <row r="25" spans="1:15" ht="15" customHeight="1">
      <c r="A25" s="209" t="s">
        <v>215</v>
      </c>
      <c r="B25" s="212" t="s">
        <v>793</v>
      </c>
      <c r="C25" s="260">
        <v>230000000</v>
      </c>
      <c r="D25" s="260"/>
      <c r="E25" s="260"/>
      <c r="F25" s="206">
        <f>SUM(C25:E25)</f>
        <v>230000000</v>
      </c>
      <c r="G25" s="267"/>
      <c r="H25" s="267"/>
      <c r="I25" s="206">
        <f>SUM(K25:L25)</f>
        <v>230000000</v>
      </c>
      <c r="J25" s="206">
        <f>SUM(M25:N25)</f>
        <v>230000000</v>
      </c>
      <c r="K25" s="181">
        <v>230000000</v>
      </c>
      <c r="L25" s="181"/>
      <c r="M25">
        <v>230000000</v>
      </c>
      <c r="O25" s="206">
        <v>277638815</v>
      </c>
    </row>
    <row r="26" spans="1:15" ht="12" customHeight="1">
      <c r="A26" s="209" t="s">
        <v>216</v>
      </c>
      <c r="B26" s="212" t="s">
        <v>796</v>
      </c>
      <c r="C26" s="260"/>
      <c r="D26" s="260"/>
      <c r="E26" s="260"/>
      <c r="F26" s="206"/>
      <c r="G26" s="267"/>
      <c r="H26" s="267"/>
      <c r="I26" s="206"/>
      <c r="J26" s="206"/>
      <c r="K26" s="181"/>
      <c r="L26" s="181"/>
      <c r="O26" s="206"/>
    </row>
    <row r="27" spans="1:15" ht="12" customHeight="1">
      <c r="A27" s="209" t="s">
        <v>797</v>
      </c>
      <c r="B27" s="212" t="s">
        <v>798</v>
      </c>
      <c r="C27" s="260"/>
      <c r="D27" s="260"/>
      <c r="E27" s="260"/>
      <c r="F27" s="206"/>
      <c r="G27" s="267"/>
      <c r="H27" s="267"/>
      <c r="I27" s="206"/>
      <c r="J27" s="206"/>
      <c r="K27" s="181"/>
      <c r="L27" s="181"/>
      <c r="O27" s="206"/>
    </row>
    <row r="28" spans="1:15" ht="15" customHeight="1">
      <c r="A28" s="209" t="s">
        <v>217</v>
      </c>
      <c r="B28" s="212" t="s">
        <v>799</v>
      </c>
      <c r="C28" s="260">
        <v>6300000</v>
      </c>
      <c r="D28" s="260"/>
      <c r="E28" s="260"/>
      <c r="F28" s="206">
        <f>SUM(C28:E28)</f>
        <v>6300000</v>
      </c>
      <c r="G28" s="267"/>
      <c r="H28" s="267"/>
      <c r="I28" s="206">
        <f>SUM(K28:L28)</f>
        <v>6300000</v>
      </c>
      <c r="J28" s="206">
        <f>SUM(M28:N28)</f>
        <v>6300000</v>
      </c>
      <c r="K28" s="181">
        <v>6300000</v>
      </c>
      <c r="L28" s="181"/>
      <c r="M28">
        <v>6300000</v>
      </c>
      <c r="O28" s="206">
        <v>6574185</v>
      </c>
    </row>
    <row r="29" spans="1:15" ht="15" customHeight="1">
      <c r="A29" s="209" t="s">
        <v>218</v>
      </c>
      <c r="B29" s="212" t="s">
        <v>805</v>
      </c>
      <c r="C29" s="260">
        <v>150000</v>
      </c>
      <c r="D29" s="260"/>
      <c r="E29" s="260"/>
      <c r="F29" s="206">
        <f>SUM(C29:E29)</f>
        <v>150000</v>
      </c>
      <c r="G29" s="267"/>
      <c r="H29" s="267"/>
      <c r="I29" s="206">
        <f>SUM(K29:L29)</f>
        <v>150000</v>
      </c>
      <c r="J29" s="206">
        <f>SUM(M29:N29)</f>
        <v>150000</v>
      </c>
      <c r="K29" s="181">
        <v>150000</v>
      </c>
      <c r="L29" s="181"/>
      <c r="M29">
        <v>150000</v>
      </c>
      <c r="O29" s="206"/>
    </row>
    <row r="30" spans="1:15" ht="15" customHeight="1">
      <c r="A30" s="213" t="s">
        <v>247</v>
      </c>
      <c r="B30" s="223" t="s">
        <v>821</v>
      </c>
      <c r="C30" s="260">
        <f>SUM(C25:C29)</f>
        <v>236450000</v>
      </c>
      <c r="D30" s="260"/>
      <c r="E30" s="260"/>
      <c r="F30" s="206">
        <f>SUM(C30:E30)</f>
        <v>236450000</v>
      </c>
      <c r="G30" s="267"/>
      <c r="H30" s="267"/>
      <c r="I30" s="206">
        <f>SUM(I25:I29)</f>
        <v>236450000</v>
      </c>
      <c r="J30" s="206">
        <f>SUM(M30:N30)</f>
        <v>236450000</v>
      </c>
      <c r="K30" s="181">
        <f>SUM(K25:K29)</f>
        <v>236450000</v>
      </c>
      <c r="L30" s="181"/>
      <c r="M30">
        <f>SUM(M25:M29)</f>
        <v>236450000</v>
      </c>
      <c r="O30" s="206">
        <f>SUM(O25:O29)</f>
        <v>284213000</v>
      </c>
    </row>
    <row r="31" spans="1:15" ht="13.5" customHeight="1">
      <c r="A31" s="209" t="s">
        <v>219</v>
      </c>
      <c r="B31" s="212" t="s">
        <v>822</v>
      </c>
      <c r="C31" s="260"/>
      <c r="D31" s="260"/>
      <c r="E31" s="260"/>
      <c r="F31" s="206">
        <f>SUM(C31:E31)</f>
        <v>0</v>
      </c>
      <c r="G31" s="267"/>
      <c r="H31" s="267"/>
      <c r="I31" s="206"/>
      <c r="J31" s="206"/>
      <c r="K31" s="181"/>
      <c r="L31" s="181"/>
      <c r="O31" s="206">
        <v>348597</v>
      </c>
    </row>
    <row r="32" spans="1:15" ht="15" customHeight="1">
      <c r="A32" s="213" t="s">
        <v>248</v>
      </c>
      <c r="B32" s="223" t="s">
        <v>823</v>
      </c>
      <c r="C32" s="260">
        <f>SUM(C21+C22+C23+C24+C30+C31)</f>
        <v>239350000</v>
      </c>
      <c r="D32" s="260"/>
      <c r="E32" s="260"/>
      <c r="F32" s="206">
        <f>SUM(C32:E32)</f>
        <v>239350000</v>
      </c>
      <c r="G32" s="267"/>
      <c r="H32" s="267"/>
      <c r="I32" s="206">
        <f>SUM(I21+I22+I23+I24+I30+I31)</f>
        <v>239350000</v>
      </c>
      <c r="J32" s="206">
        <f>SUM(M32:N32)</f>
        <v>239350000</v>
      </c>
      <c r="K32" s="181">
        <f>SUM(K21+K22+K23+K24+K30+K31)</f>
        <v>239350000</v>
      </c>
      <c r="L32" s="181"/>
      <c r="M32">
        <v>239350000</v>
      </c>
      <c r="O32" s="206">
        <f>SUM(O21+O22+O23+O24+O30+O31)</f>
        <v>287615617</v>
      </c>
    </row>
    <row r="33" spans="1:15" ht="12.75" customHeight="1">
      <c r="A33" s="216" t="s">
        <v>824</v>
      </c>
      <c r="B33" s="212" t="s">
        <v>825</v>
      </c>
      <c r="C33" s="260"/>
      <c r="D33" s="260"/>
      <c r="E33" s="260"/>
      <c r="F33" s="206"/>
      <c r="G33" s="267"/>
      <c r="H33" s="267"/>
      <c r="I33" s="206"/>
      <c r="J33" s="206"/>
      <c r="K33" s="181"/>
      <c r="L33" s="181"/>
      <c r="O33" s="206"/>
    </row>
    <row r="34" spans="1:15" ht="15" customHeight="1">
      <c r="A34" s="216" t="s">
        <v>220</v>
      </c>
      <c r="B34" s="212" t="s">
        <v>826</v>
      </c>
      <c r="C34" s="260">
        <v>13188453</v>
      </c>
      <c r="D34" s="260"/>
      <c r="E34" s="260"/>
      <c r="F34" s="206">
        <f>SUM(C34:E34)</f>
        <v>13188453</v>
      </c>
      <c r="G34" s="267"/>
      <c r="H34" s="267"/>
      <c r="I34" s="206">
        <f>SUM(K34:L34)</f>
        <v>13188453</v>
      </c>
      <c r="J34" s="206">
        <f>SUM(M34:N34)</f>
        <v>15394784</v>
      </c>
      <c r="K34" s="181">
        <v>13188453</v>
      </c>
      <c r="L34" s="181"/>
      <c r="M34">
        <v>15394784</v>
      </c>
      <c r="O34" s="310">
        <v>16775784</v>
      </c>
    </row>
    <row r="35" spans="1:15" ht="15" customHeight="1">
      <c r="A35" s="216" t="s">
        <v>221</v>
      </c>
      <c r="B35" s="212" t="s">
        <v>829</v>
      </c>
      <c r="C35" s="260"/>
      <c r="D35" s="260">
        <v>2220000</v>
      </c>
      <c r="E35" s="260"/>
      <c r="F35" s="206">
        <f>SUM(C35:E35)</f>
        <v>2220000</v>
      </c>
      <c r="G35" s="267"/>
      <c r="H35" s="267"/>
      <c r="I35" s="206">
        <f>SUM(K35:L35)</f>
        <v>2344200</v>
      </c>
      <c r="J35" s="206">
        <f>SUM(M35:N35)</f>
        <v>2344200</v>
      </c>
      <c r="K35" s="181">
        <v>2220000</v>
      </c>
      <c r="L35" s="181">
        <v>124200</v>
      </c>
      <c r="M35">
        <v>2220000</v>
      </c>
      <c r="N35">
        <v>124200</v>
      </c>
      <c r="O35" s="206">
        <v>1811017</v>
      </c>
    </row>
    <row r="36" spans="1:15" ht="12" customHeight="1">
      <c r="A36" s="216" t="s">
        <v>222</v>
      </c>
      <c r="B36" s="212" t="s">
        <v>830</v>
      </c>
      <c r="C36" s="260">
        <v>0</v>
      </c>
      <c r="D36" s="260"/>
      <c r="E36" s="260"/>
      <c r="F36" s="206">
        <f>SUM(C36:E36)</f>
        <v>0</v>
      </c>
      <c r="G36" s="267"/>
      <c r="H36" s="267"/>
      <c r="I36" s="206"/>
      <c r="J36" s="206"/>
      <c r="K36" s="181"/>
      <c r="L36" s="181"/>
      <c r="O36" s="206"/>
    </row>
    <row r="37" spans="1:15" ht="15" customHeight="1">
      <c r="A37" s="216" t="s">
        <v>837</v>
      </c>
      <c r="B37" s="212" t="s">
        <v>838</v>
      </c>
      <c r="C37" s="260">
        <v>5180885</v>
      </c>
      <c r="D37" s="260"/>
      <c r="E37" s="260"/>
      <c r="F37" s="206">
        <f>SUM(C37:E37)</f>
        <v>5180885</v>
      </c>
      <c r="G37" s="267"/>
      <c r="H37" s="267"/>
      <c r="I37" s="206">
        <f>SUM(K37:L37)</f>
        <v>5180885</v>
      </c>
      <c r="J37" s="206">
        <f>SUM(M37:N37)</f>
        <v>5180885</v>
      </c>
      <c r="K37" s="181">
        <v>5180885</v>
      </c>
      <c r="L37" s="181"/>
      <c r="M37">
        <v>5180885</v>
      </c>
      <c r="O37" s="206">
        <v>4342186</v>
      </c>
    </row>
    <row r="38" spans="1:15" ht="15" customHeight="1">
      <c r="A38" s="216" t="s">
        <v>839</v>
      </c>
      <c r="B38" s="212" t="s">
        <v>840</v>
      </c>
      <c r="C38" s="260">
        <v>5270376</v>
      </c>
      <c r="D38" s="260"/>
      <c r="E38" s="260"/>
      <c r="F38" s="206">
        <f>SUM(C38:E38)</f>
        <v>5270376</v>
      </c>
      <c r="G38" s="267"/>
      <c r="H38" s="267"/>
      <c r="I38" s="206">
        <f>SUM(K38:L38)</f>
        <v>5270376</v>
      </c>
      <c r="J38" s="206">
        <f>SUM(M38:N38)</f>
        <v>5270376</v>
      </c>
      <c r="K38" s="181">
        <v>5270376</v>
      </c>
      <c r="L38" s="181"/>
      <c r="M38">
        <v>5270376</v>
      </c>
      <c r="O38" s="206">
        <v>6023634</v>
      </c>
    </row>
    <row r="39" spans="1:15" ht="15" customHeight="1">
      <c r="A39" s="216" t="s">
        <v>841</v>
      </c>
      <c r="B39" s="212" t="s">
        <v>842</v>
      </c>
      <c r="C39" s="260"/>
      <c r="D39" s="260"/>
      <c r="E39" s="260"/>
      <c r="F39" s="206"/>
      <c r="G39" s="267"/>
      <c r="H39" s="267"/>
      <c r="I39" s="206"/>
      <c r="J39" s="206"/>
      <c r="K39" s="181"/>
      <c r="L39" s="181"/>
      <c r="O39" s="206">
        <v>1871614</v>
      </c>
    </row>
    <row r="40" spans="1:15" ht="15" customHeight="1">
      <c r="A40" s="216" t="s">
        <v>223</v>
      </c>
      <c r="B40" s="212" t="s">
        <v>843</v>
      </c>
      <c r="C40" s="260"/>
      <c r="D40" s="260">
        <v>1500000</v>
      </c>
      <c r="E40" s="260"/>
      <c r="F40" s="206">
        <f>SUM(C40:E40)</f>
        <v>1500000</v>
      </c>
      <c r="G40" s="267"/>
      <c r="H40" s="267"/>
      <c r="I40" s="206">
        <f>SUM(K40:L40)</f>
        <v>1500000</v>
      </c>
      <c r="J40" s="206">
        <f>SUM(M40:N40)</f>
        <v>1500000</v>
      </c>
      <c r="K40" s="181">
        <v>1500000</v>
      </c>
      <c r="L40" s="181"/>
      <c r="M40">
        <v>1500000</v>
      </c>
      <c r="O40" s="206">
        <v>1875614</v>
      </c>
    </row>
    <row r="41" spans="1:15" ht="13.5" customHeight="1">
      <c r="A41" s="216" t="s">
        <v>224</v>
      </c>
      <c r="B41" s="212" t="s">
        <v>845</v>
      </c>
      <c r="C41" s="260"/>
      <c r="D41" s="260"/>
      <c r="E41" s="260"/>
      <c r="F41" s="206"/>
      <c r="G41" s="267"/>
      <c r="H41" s="267"/>
      <c r="I41" s="206"/>
      <c r="J41" s="206"/>
      <c r="K41" s="181"/>
      <c r="L41" s="181"/>
      <c r="O41" s="206"/>
    </row>
    <row r="42" spans="1:15" ht="12.75" customHeight="1">
      <c r="A42" s="216" t="s">
        <v>225</v>
      </c>
      <c r="B42" s="212" t="s">
        <v>1072</v>
      </c>
      <c r="C42" s="260">
        <v>200000</v>
      </c>
      <c r="D42" s="260"/>
      <c r="E42" s="260"/>
      <c r="F42" s="206">
        <v>200000</v>
      </c>
      <c r="G42" s="267"/>
      <c r="H42" s="267"/>
      <c r="I42" s="206">
        <f>SUM(K42:L42)</f>
        <v>200000</v>
      </c>
      <c r="J42" s="206">
        <f>SUM(M42:N42)</f>
        <v>205997</v>
      </c>
      <c r="K42" s="181">
        <v>200000</v>
      </c>
      <c r="L42" s="181"/>
      <c r="M42">
        <v>200000</v>
      </c>
      <c r="N42">
        <v>5997</v>
      </c>
      <c r="O42" s="206">
        <v>4478769</v>
      </c>
    </row>
    <row r="43" spans="1:15" ht="15" customHeight="1">
      <c r="A43" s="218" t="s">
        <v>249</v>
      </c>
      <c r="B43" s="223" t="s">
        <v>6</v>
      </c>
      <c r="C43" s="260">
        <f>SUM(C33:C42)</f>
        <v>23839714</v>
      </c>
      <c r="D43" s="260">
        <f>SUM(D33:D42)</f>
        <v>3720000</v>
      </c>
      <c r="E43" s="260"/>
      <c r="F43" s="206">
        <f>SUM(C43:E43)</f>
        <v>27559714</v>
      </c>
      <c r="G43" s="267"/>
      <c r="H43" s="267"/>
      <c r="I43" s="206">
        <f>SUM(I33:I42)</f>
        <v>27683914</v>
      </c>
      <c r="J43" s="206">
        <f>SUM(J33:J42)</f>
        <v>29896242</v>
      </c>
      <c r="K43" s="181">
        <f>SUM(K33:K42)</f>
        <v>27559714</v>
      </c>
      <c r="L43" s="181">
        <v>124200</v>
      </c>
      <c r="M43">
        <f>SUM(M33:M42)</f>
        <v>29766045</v>
      </c>
      <c r="N43">
        <f>SUM(N33:N42)</f>
        <v>130197</v>
      </c>
      <c r="O43" s="206">
        <f>SUM(O33:O42)</f>
        <v>37178618</v>
      </c>
    </row>
    <row r="44" spans="1:15" ht="15" customHeight="1">
      <c r="A44" s="216" t="s">
        <v>18</v>
      </c>
      <c r="B44" s="212" t="s">
        <v>19</v>
      </c>
      <c r="C44" s="260"/>
      <c r="D44" s="260"/>
      <c r="E44" s="260"/>
      <c r="F44" s="206"/>
      <c r="G44" s="267"/>
      <c r="H44" s="267"/>
      <c r="I44" s="206"/>
      <c r="J44" s="206"/>
      <c r="K44" s="181"/>
      <c r="L44" s="181"/>
      <c r="O44" s="206"/>
    </row>
    <row r="45" spans="1:15" ht="15" customHeight="1">
      <c r="A45" s="209" t="s">
        <v>229</v>
      </c>
      <c r="B45" s="212" t="s">
        <v>20</v>
      </c>
      <c r="C45" s="260"/>
      <c r="D45" s="260"/>
      <c r="E45" s="260"/>
      <c r="F45" s="206"/>
      <c r="G45" s="267"/>
      <c r="H45" s="267"/>
      <c r="I45" s="206"/>
      <c r="J45" s="206"/>
      <c r="K45" s="181"/>
      <c r="L45" s="181"/>
      <c r="O45" s="206"/>
    </row>
    <row r="46" spans="1:15" ht="15" customHeight="1">
      <c r="A46" s="216" t="s">
        <v>230</v>
      </c>
      <c r="B46" s="212" t="s">
        <v>21</v>
      </c>
      <c r="C46" s="260"/>
      <c r="D46" s="260"/>
      <c r="E46" s="260"/>
      <c r="F46" s="206"/>
      <c r="G46" s="267"/>
      <c r="H46" s="267"/>
      <c r="I46" s="206"/>
      <c r="J46" s="206"/>
      <c r="K46" s="181"/>
      <c r="L46" s="181"/>
      <c r="O46" s="206"/>
    </row>
    <row r="47" spans="1:15" ht="15" customHeight="1">
      <c r="A47" s="213" t="s">
        <v>251</v>
      </c>
      <c r="B47" s="223" t="s">
        <v>22</v>
      </c>
      <c r="C47" s="260"/>
      <c r="D47" s="260"/>
      <c r="E47" s="260"/>
      <c r="F47" s="206"/>
      <c r="G47" s="267"/>
      <c r="H47" s="267"/>
      <c r="I47" s="206"/>
      <c r="J47" s="206"/>
      <c r="K47" s="181"/>
      <c r="L47" s="181"/>
      <c r="O47" s="206"/>
    </row>
    <row r="48" spans="1:15" ht="15" customHeight="1">
      <c r="A48" s="221" t="s">
        <v>348</v>
      </c>
      <c r="B48" s="262"/>
      <c r="C48" s="260"/>
      <c r="D48" s="260"/>
      <c r="E48" s="260"/>
      <c r="F48" s="206"/>
      <c r="G48" s="267"/>
      <c r="H48" s="267"/>
      <c r="I48" s="206"/>
      <c r="J48" s="206"/>
      <c r="K48" s="181"/>
      <c r="L48" s="181"/>
      <c r="O48" s="206"/>
    </row>
    <row r="49" spans="1:15" ht="12.75" customHeight="1">
      <c r="A49" s="209" t="s">
        <v>776</v>
      </c>
      <c r="B49" s="212" t="s">
        <v>777</v>
      </c>
      <c r="C49" s="260"/>
      <c r="D49" s="260"/>
      <c r="E49" s="260"/>
      <c r="F49" s="206"/>
      <c r="G49" s="267"/>
      <c r="H49" s="267"/>
      <c r="I49" s="206"/>
      <c r="J49" s="206"/>
      <c r="K49" s="181"/>
      <c r="L49" s="181"/>
      <c r="O49" s="206"/>
    </row>
    <row r="50" spans="1:15" ht="12.75" customHeight="1">
      <c r="A50" s="209" t="s">
        <v>778</v>
      </c>
      <c r="B50" s="212" t="s">
        <v>779</v>
      </c>
      <c r="C50" s="260"/>
      <c r="D50" s="260"/>
      <c r="E50" s="260"/>
      <c r="F50" s="206"/>
      <c r="G50" s="267"/>
      <c r="H50" s="267"/>
      <c r="I50" s="206"/>
      <c r="J50" s="206"/>
      <c r="K50" s="181"/>
      <c r="L50" s="181"/>
      <c r="O50" s="206"/>
    </row>
    <row r="51" spans="1:15" ht="15" customHeight="1">
      <c r="A51" s="209" t="s">
        <v>207</v>
      </c>
      <c r="B51" s="212" t="s">
        <v>780</v>
      </c>
      <c r="C51" s="260"/>
      <c r="D51" s="260"/>
      <c r="E51" s="260"/>
      <c r="F51" s="206"/>
      <c r="G51" s="267"/>
      <c r="H51" s="267"/>
      <c r="I51" s="206"/>
      <c r="J51" s="206"/>
      <c r="K51" s="181"/>
      <c r="L51" s="181"/>
      <c r="O51" s="206"/>
    </row>
    <row r="52" spans="1:15" ht="12.75" customHeight="1">
      <c r="A52" s="209" t="s">
        <v>208</v>
      </c>
      <c r="B52" s="212" t="s">
        <v>781</v>
      </c>
      <c r="C52" s="260"/>
      <c r="D52" s="260"/>
      <c r="E52" s="260"/>
      <c r="F52" s="206"/>
      <c r="G52" s="267"/>
      <c r="H52" s="267"/>
      <c r="I52" s="206"/>
      <c r="J52" s="206"/>
      <c r="K52" s="181"/>
      <c r="L52" s="181"/>
      <c r="O52" s="206"/>
    </row>
    <row r="53" spans="1:15" ht="15" customHeight="1">
      <c r="A53" s="209" t="s">
        <v>209</v>
      </c>
      <c r="B53" s="212" t="s">
        <v>782</v>
      </c>
      <c r="C53" s="260"/>
      <c r="D53" s="260"/>
      <c r="E53" s="260"/>
      <c r="F53" s="206">
        <f>SUM(C53:E53)</f>
        <v>0</v>
      </c>
      <c r="G53" s="267"/>
      <c r="H53" s="267"/>
      <c r="I53" s="206"/>
      <c r="J53" s="206"/>
      <c r="K53" s="181"/>
      <c r="L53" s="181"/>
      <c r="O53" s="206"/>
    </row>
    <row r="54" spans="1:15" ht="15" customHeight="1">
      <c r="A54" s="213" t="s">
        <v>245</v>
      </c>
      <c r="B54" s="223" t="s">
        <v>783</v>
      </c>
      <c r="C54" s="260"/>
      <c r="D54" s="260"/>
      <c r="E54" s="260"/>
      <c r="F54" s="206">
        <f>SUM(C54:E54)</f>
        <v>0</v>
      </c>
      <c r="G54" s="267"/>
      <c r="H54" s="267"/>
      <c r="I54" s="206"/>
      <c r="J54" s="206"/>
      <c r="K54" s="181"/>
      <c r="L54" s="181"/>
      <c r="O54" s="206"/>
    </row>
    <row r="55" spans="1:15" ht="13.5" customHeight="1">
      <c r="A55" s="216" t="s">
        <v>226</v>
      </c>
      <c r="B55" s="212" t="s">
        <v>7</v>
      </c>
      <c r="C55" s="260"/>
      <c r="D55" s="260"/>
      <c r="E55" s="260"/>
      <c r="F55" s="206"/>
      <c r="G55" s="267"/>
      <c r="H55" s="267"/>
      <c r="I55" s="206"/>
      <c r="J55" s="206"/>
      <c r="K55" s="181"/>
      <c r="L55" s="181"/>
      <c r="O55" s="206"/>
    </row>
    <row r="56" spans="1:15" ht="12.75" customHeight="1">
      <c r="A56" s="216" t="s">
        <v>227</v>
      </c>
      <c r="B56" s="212" t="s">
        <v>9</v>
      </c>
      <c r="C56" s="260"/>
      <c r="D56" s="260"/>
      <c r="E56" s="260"/>
      <c r="F56" s="206"/>
      <c r="G56" s="267"/>
      <c r="H56" s="267"/>
      <c r="I56" s="206"/>
      <c r="J56" s="206"/>
      <c r="K56" s="181"/>
      <c r="L56" s="181"/>
      <c r="O56" s="206">
        <v>576000</v>
      </c>
    </row>
    <row r="57" spans="1:15" ht="12" customHeight="1">
      <c r="A57" s="216" t="s">
        <v>11</v>
      </c>
      <c r="B57" s="212" t="s">
        <v>12</v>
      </c>
      <c r="C57" s="260"/>
      <c r="D57" s="260"/>
      <c r="E57" s="260"/>
      <c r="F57" s="206"/>
      <c r="G57" s="267"/>
      <c r="H57" s="267"/>
      <c r="I57" s="206"/>
      <c r="J57" s="206"/>
      <c r="K57" s="181"/>
      <c r="L57" s="181"/>
      <c r="O57" s="206"/>
    </row>
    <row r="58" spans="1:15" ht="13.5" customHeight="1">
      <c r="A58" s="216" t="s">
        <v>228</v>
      </c>
      <c r="B58" s="212" t="s">
        <v>13</v>
      </c>
      <c r="C58" s="260"/>
      <c r="D58" s="260"/>
      <c r="E58" s="260"/>
      <c r="F58" s="206"/>
      <c r="G58" s="267"/>
      <c r="H58" s="267"/>
      <c r="I58" s="206"/>
      <c r="J58" s="206"/>
      <c r="K58" s="181"/>
      <c r="L58" s="181"/>
      <c r="O58" s="206"/>
    </row>
    <row r="59" spans="1:15" ht="12" customHeight="1">
      <c r="A59" s="216" t="s">
        <v>15</v>
      </c>
      <c r="B59" s="212" t="s">
        <v>16</v>
      </c>
      <c r="C59" s="260"/>
      <c r="D59" s="260"/>
      <c r="E59" s="260"/>
      <c r="F59" s="206"/>
      <c r="G59" s="267"/>
      <c r="H59" s="267"/>
      <c r="I59" s="206"/>
      <c r="J59" s="206"/>
      <c r="K59" s="181"/>
      <c r="L59" s="181"/>
      <c r="O59" s="206"/>
    </row>
    <row r="60" spans="1:15" ht="13.5" customHeight="1">
      <c r="A60" s="213" t="s">
        <v>250</v>
      </c>
      <c r="B60" s="223" t="s">
        <v>17</v>
      </c>
      <c r="C60" s="260"/>
      <c r="D60" s="260"/>
      <c r="E60" s="260"/>
      <c r="F60" s="206"/>
      <c r="G60" s="267"/>
      <c r="H60" s="267"/>
      <c r="I60" s="206"/>
      <c r="J60" s="206"/>
      <c r="K60" s="181"/>
      <c r="L60" s="181"/>
      <c r="O60" s="206">
        <f>SUM(O55:O59)</f>
        <v>576000</v>
      </c>
    </row>
    <row r="61" spans="1:15" ht="12" customHeight="1">
      <c r="A61" s="216" t="s">
        <v>23</v>
      </c>
      <c r="B61" s="212" t="s">
        <v>24</v>
      </c>
      <c r="C61" s="260"/>
      <c r="D61" s="260"/>
      <c r="E61" s="260"/>
      <c r="F61" s="206"/>
      <c r="G61" s="267"/>
      <c r="H61" s="267"/>
      <c r="I61" s="206"/>
      <c r="J61" s="206"/>
      <c r="K61" s="181"/>
      <c r="L61" s="181"/>
      <c r="O61" s="206"/>
    </row>
    <row r="62" spans="1:15" ht="12" customHeight="1">
      <c r="A62" s="209" t="s">
        <v>231</v>
      </c>
      <c r="B62" s="212" t="s">
        <v>25</v>
      </c>
      <c r="C62" s="260"/>
      <c r="D62" s="260"/>
      <c r="E62" s="260"/>
      <c r="F62" s="206"/>
      <c r="G62" s="267"/>
      <c r="H62" s="267"/>
      <c r="I62" s="206"/>
      <c r="J62" s="206"/>
      <c r="K62" s="181"/>
      <c r="L62" s="181"/>
      <c r="O62" s="206">
        <v>1500000</v>
      </c>
    </row>
    <row r="63" spans="1:15" ht="12.75" customHeight="1">
      <c r="A63" s="216" t="s">
        <v>232</v>
      </c>
      <c r="B63" s="212" t="s">
        <v>26</v>
      </c>
      <c r="C63" s="260"/>
      <c r="D63" s="260"/>
      <c r="E63" s="260"/>
      <c r="F63" s="206"/>
      <c r="G63" s="267"/>
      <c r="H63" s="267"/>
      <c r="I63" s="206"/>
      <c r="J63" s="206"/>
      <c r="K63" s="181"/>
      <c r="L63" s="181"/>
      <c r="O63" s="206"/>
    </row>
    <row r="64" spans="1:15" ht="12.75" customHeight="1">
      <c r="A64" s="213" t="s">
        <v>253</v>
      </c>
      <c r="B64" s="223" t="s">
        <v>27</v>
      </c>
      <c r="C64" s="260"/>
      <c r="D64" s="260"/>
      <c r="E64" s="260"/>
      <c r="F64" s="206"/>
      <c r="G64" s="267"/>
      <c r="H64" s="267"/>
      <c r="I64" s="206"/>
      <c r="J64" s="206"/>
      <c r="K64" s="181"/>
      <c r="L64" s="181"/>
      <c r="O64" s="206">
        <f>SUM(O61:O63)</f>
        <v>1500000</v>
      </c>
    </row>
    <row r="65" spans="1:15" ht="15" customHeight="1">
      <c r="A65" s="221" t="s">
        <v>347</v>
      </c>
      <c r="B65" s="262"/>
      <c r="C65" s="260"/>
      <c r="D65" s="260"/>
      <c r="E65" s="260"/>
      <c r="F65" s="206"/>
      <c r="G65" s="267"/>
      <c r="H65" s="267"/>
      <c r="I65" s="206"/>
      <c r="J65" s="206"/>
      <c r="K65" s="181"/>
      <c r="L65" s="181"/>
      <c r="O65" s="206"/>
    </row>
    <row r="66" spans="1:15" ht="15">
      <c r="A66" s="263" t="s">
        <v>252</v>
      </c>
      <c r="B66" s="224" t="s">
        <v>28</v>
      </c>
      <c r="C66" s="260">
        <f>SUM(C18+C32+C43+C47+C54+C60+C64)</f>
        <v>340691576</v>
      </c>
      <c r="D66" s="260">
        <f>SUM(D18+D32+D43+D47+D54+D60+D64)</f>
        <v>3720000</v>
      </c>
      <c r="E66" s="260"/>
      <c r="F66" s="206">
        <f>SUM(C66:E66)</f>
        <v>344411576</v>
      </c>
      <c r="G66" s="267"/>
      <c r="H66" s="267"/>
      <c r="I66" s="206">
        <f>SUM(I18+I32+I43+I47+I54+I60+I64)</f>
        <v>350828590</v>
      </c>
      <c r="J66" s="206">
        <f>SUM(J18+J32+J43+J47+J54+J60+J64)</f>
        <v>360956194</v>
      </c>
      <c r="K66" s="181">
        <f>SUM(K18+K32+K43+K47+K54+K60+K64)</f>
        <v>350704390</v>
      </c>
      <c r="L66" s="181">
        <v>124200</v>
      </c>
      <c r="M66">
        <f>SUM(M18+M32+M43+M47+M54+M60+M64)</f>
        <v>360825997</v>
      </c>
      <c r="N66">
        <v>130197</v>
      </c>
      <c r="O66" s="206">
        <f>SUM(O18+O32+O43+O47+O54+O60+O64)</f>
        <v>421817900</v>
      </c>
    </row>
    <row r="67" spans="1:15" ht="14.25" customHeight="1">
      <c r="A67" s="264" t="s">
        <v>400</v>
      </c>
      <c r="B67" s="265"/>
      <c r="C67" s="260"/>
      <c r="D67" s="260"/>
      <c r="E67" s="260"/>
      <c r="F67" s="206"/>
      <c r="G67" s="267"/>
      <c r="H67" s="267"/>
      <c r="I67" s="206"/>
      <c r="J67" s="206"/>
      <c r="K67" s="181"/>
      <c r="L67" s="181"/>
      <c r="O67" s="206"/>
    </row>
    <row r="68" spans="1:15" ht="13.5" customHeight="1">
      <c r="A68" s="264" t="s">
        <v>401</v>
      </c>
      <c r="B68" s="265"/>
      <c r="C68" s="260"/>
      <c r="D68" s="260"/>
      <c r="E68" s="260"/>
      <c r="F68" s="206"/>
      <c r="G68" s="267"/>
      <c r="H68" s="267"/>
      <c r="I68" s="206"/>
      <c r="J68" s="206"/>
      <c r="K68" s="181"/>
      <c r="L68" s="181"/>
      <c r="O68" s="206"/>
    </row>
    <row r="69" spans="1:15" ht="12.75" customHeight="1">
      <c r="A69" s="231" t="s">
        <v>234</v>
      </c>
      <c r="B69" s="209" t="s">
        <v>29</v>
      </c>
      <c r="C69" s="260"/>
      <c r="D69" s="260"/>
      <c r="E69" s="260"/>
      <c r="F69" s="206"/>
      <c r="G69" s="267"/>
      <c r="H69" s="267"/>
      <c r="I69" s="206"/>
      <c r="J69" s="206"/>
      <c r="K69" s="181"/>
      <c r="L69" s="181"/>
      <c r="O69" s="206"/>
    </row>
    <row r="70" spans="1:15" ht="12.75" customHeight="1">
      <c r="A70" s="216" t="s">
        <v>30</v>
      </c>
      <c r="B70" s="209" t="s">
        <v>31</v>
      </c>
      <c r="C70" s="260"/>
      <c r="D70" s="260"/>
      <c r="E70" s="260"/>
      <c r="F70" s="206"/>
      <c r="G70" s="267"/>
      <c r="H70" s="267"/>
      <c r="I70" s="206"/>
      <c r="J70" s="206"/>
      <c r="K70" s="181"/>
      <c r="L70" s="181"/>
      <c r="O70" s="206"/>
    </row>
    <row r="71" spans="1:15" ht="13.5" customHeight="1">
      <c r="A71" s="231" t="s">
        <v>235</v>
      </c>
      <c r="B71" s="209" t="s">
        <v>32</v>
      </c>
      <c r="C71" s="260"/>
      <c r="D71" s="260"/>
      <c r="E71" s="260"/>
      <c r="F71" s="206"/>
      <c r="G71" s="267"/>
      <c r="H71" s="267"/>
      <c r="I71" s="206"/>
      <c r="J71" s="206"/>
      <c r="K71" s="181"/>
      <c r="L71" s="181"/>
      <c r="O71" s="206"/>
    </row>
    <row r="72" spans="1:15" ht="12" customHeight="1">
      <c r="A72" s="218" t="s">
        <v>254</v>
      </c>
      <c r="B72" s="213" t="s">
        <v>33</v>
      </c>
      <c r="C72" s="260"/>
      <c r="D72" s="260"/>
      <c r="E72" s="260"/>
      <c r="F72" s="206"/>
      <c r="G72" s="267"/>
      <c r="H72" s="267"/>
      <c r="I72" s="206"/>
      <c r="J72" s="206"/>
      <c r="K72" s="181"/>
      <c r="L72" s="181"/>
      <c r="O72" s="206"/>
    </row>
    <row r="73" spans="1:15" ht="12.75" customHeight="1">
      <c r="A73" s="216" t="s">
        <v>236</v>
      </c>
      <c r="B73" s="209" t="s">
        <v>34</v>
      </c>
      <c r="C73" s="260"/>
      <c r="D73" s="260"/>
      <c r="E73" s="260"/>
      <c r="F73" s="206"/>
      <c r="G73" s="267"/>
      <c r="H73" s="267"/>
      <c r="I73" s="206"/>
      <c r="J73" s="206"/>
      <c r="K73" s="181"/>
      <c r="L73" s="181"/>
      <c r="O73" s="206"/>
    </row>
    <row r="74" spans="1:15" ht="12.75" customHeight="1">
      <c r="A74" s="231" t="s">
        <v>35</v>
      </c>
      <c r="B74" s="209" t="s">
        <v>36</v>
      </c>
      <c r="C74" s="260"/>
      <c r="D74" s="260"/>
      <c r="E74" s="260"/>
      <c r="F74" s="206"/>
      <c r="G74" s="267"/>
      <c r="H74" s="267"/>
      <c r="I74" s="206"/>
      <c r="J74" s="206"/>
      <c r="K74" s="181"/>
      <c r="L74" s="181"/>
      <c r="O74" s="206"/>
    </row>
    <row r="75" spans="1:15" ht="12.75" customHeight="1">
      <c r="A75" s="216" t="s">
        <v>237</v>
      </c>
      <c r="B75" s="209" t="s">
        <v>37</v>
      </c>
      <c r="C75" s="260"/>
      <c r="D75" s="260"/>
      <c r="E75" s="260"/>
      <c r="F75" s="206"/>
      <c r="G75" s="267"/>
      <c r="H75" s="267"/>
      <c r="I75" s="206"/>
      <c r="J75" s="206"/>
      <c r="K75" s="181"/>
      <c r="L75" s="181"/>
      <c r="O75" s="206"/>
    </row>
    <row r="76" spans="1:15" ht="13.5" customHeight="1">
      <c r="A76" s="231" t="s">
        <v>38</v>
      </c>
      <c r="B76" s="209" t="s">
        <v>39</v>
      </c>
      <c r="C76" s="260"/>
      <c r="D76" s="260"/>
      <c r="E76" s="260"/>
      <c r="F76" s="206"/>
      <c r="G76" s="267"/>
      <c r="H76" s="267"/>
      <c r="I76" s="206"/>
      <c r="J76" s="206"/>
      <c r="K76" s="181"/>
      <c r="L76" s="181"/>
      <c r="O76" s="206"/>
    </row>
    <row r="77" spans="1:15" ht="12.75" customHeight="1">
      <c r="A77" s="235" t="s">
        <v>255</v>
      </c>
      <c r="B77" s="213" t="s">
        <v>40</v>
      </c>
      <c r="C77" s="260"/>
      <c r="D77" s="260"/>
      <c r="E77" s="260"/>
      <c r="F77" s="206"/>
      <c r="G77" s="267"/>
      <c r="H77" s="267"/>
      <c r="I77" s="206"/>
      <c r="J77" s="206"/>
      <c r="K77" s="181"/>
      <c r="L77" s="181"/>
      <c r="O77" s="206"/>
    </row>
    <row r="78" spans="1:15" ht="15">
      <c r="A78" s="209" t="s">
        <v>398</v>
      </c>
      <c r="B78" s="209" t="s">
        <v>41</v>
      </c>
      <c r="C78" s="260">
        <v>324866904</v>
      </c>
      <c r="D78" s="260"/>
      <c r="E78" s="260">
        <v>6642947</v>
      </c>
      <c r="F78" s="206">
        <f>SUM(C78:E78)</f>
        <v>331509851</v>
      </c>
      <c r="G78" s="267"/>
      <c r="H78" s="267"/>
      <c r="I78" s="206">
        <f>SUM(K78:L78)</f>
        <v>329302953</v>
      </c>
      <c r="J78" s="206">
        <f>SUM(M78:N78)</f>
        <v>329302953</v>
      </c>
      <c r="K78" s="181">
        <v>321095536</v>
      </c>
      <c r="L78" s="181">
        <v>8207417</v>
      </c>
      <c r="M78">
        <v>321095536</v>
      </c>
      <c r="N78">
        <v>8207417</v>
      </c>
      <c r="O78" s="206">
        <v>329302953</v>
      </c>
    </row>
    <row r="79" spans="1:15" ht="15">
      <c r="A79" s="209" t="s">
        <v>399</v>
      </c>
      <c r="B79" s="209" t="s">
        <v>41</v>
      </c>
      <c r="C79" s="260"/>
      <c r="D79" s="260"/>
      <c r="E79" s="260"/>
      <c r="F79" s="206"/>
      <c r="G79" s="267"/>
      <c r="H79" s="267"/>
      <c r="I79" s="206"/>
      <c r="J79" s="206"/>
      <c r="K79" s="181"/>
      <c r="L79" s="181"/>
      <c r="O79" s="206"/>
    </row>
    <row r="80" spans="1:15" ht="15">
      <c r="A80" s="209" t="s">
        <v>396</v>
      </c>
      <c r="B80" s="209" t="s">
        <v>42</v>
      </c>
      <c r="C80" s="260"/>
      <c r="D80" s="260"/>
      <c r="E80" s="260"/>
      <c r="F80" s="206"/>
      <c r="G80" s="267"/>
      <c r="H80" s="267"/>
      <c r="I80" s="206"/>
      <c r="J80" s="206"/>
      <c r="K80" s="181"/>
      <c r="L80" s="181"/>
      <c r="O80" s="206"/>
    </row>
    <row r="81" spans="1:15" ht="15">
      <c r="A81" s="209" t="s">
        <v>397</v>
      </c>
      <c r="B81" s="209" t="s">
        <v>42</v>
      </c>
      <c r="C81" s="260"/>
      <c r="D81" s="260"/>
      <c r="E81" s="260"/>
      <c r="F81" s="206"/>
      <c r="G81" s="267"/>
      <c r="H81" s="267"/>
      <c r="I81" s="206"/>
      <c r="J81" s="206"/>
      <c r="K81" s="181"/>
      <c r="L81" s="181"/>
      <c r="O81" s="206"/>
    </row>
    <row r="82" spans="1:15" ht="15">
      <c r="A82" s="213" t="s">
        <v>256</v>
      </c>
      <c r="B82" s="213" t="s">
        <v>43</v>
      </c>
      <c r="C82" s="260">
        <f>SUM(C78:C81)</f>
        <v>324866904</v>
      </c>
      <c r="D82" s="260"/>
      <c r="E82" s="260">
        <f>SUM(E78:E81)</f>
        <v>6642947</v>
      </c>
      <c r="F82" s="206">
        <f>SUM(C82:E82)</f>
        <v>331509851</v>
      </c>
      <c r="G82" s="267"/>
      <c r="H82" s="267"/>
      <c r="I82" s="206">
        <f>SUM(K82:L82)</f>
        <v>329302953</v>
      </c>
      <c r="J82" s="206">
        <f>SUM(M82:N82)</f>
        <v>329302953</v>
      </c>
      <c r="K82" s="181">
        <f>SUM(K78:K81)</f>
        <v>321095536</v>
      </c>
      <c r="L82" s="181">
        <f>SUM(L78:L81)</f>
        <v>8207417</v>
      </c>
      <c r="M82">
        <f>SUM(M78:M81)</f>
        <v>321095536</v>
      </c>
      <c r="N82">
        <f>SUM(N78:N81)</f>
        <v>8207417</v>
      </c>
      <c r="O82" s="206">
        <v>329302953</v>
      </c>
    </row>
    <row r="83" spans="1:15" ht="12.75" customHeight="1">
      <c r="A83" s="231" t="s">
        <v>44</v>
      </c>
      <c r="B83" s="209" t="s">
        <v>45</v>
      </c>
      <c r="C83" s="260"/>
      <c r="D83" s="260"/>
      <c r="E83" s="260"/>
      <c r="F83" s="206"/>
      <c r="G83" s="267"/>
      <c r="H83" s="267"/>
      <c r="I83" s="206"/>
      <c r="J83" s="206"/>
      <c r="K83" s="181"/>
      <c r="L83" s="181"/>
      <c r="O83" s="206">
        <v>2363781</v>
      </c>
    </row>
    <row r="84" spans="1:15" ht="12.75" customHeight="1">
      <c r="A84" s="231" t="s">
        <v>46</v>
      </c>
      <c r="B84" s="209" t="s">
        <v>47</v>
      </c>
      <c r="C84" s="260"/>
      <c r="D84" s="260"/>
      <c r="E84" s="260"/>
      <c r="F84" s="206"/>
      <c r="G84" s="267"/>
      <c r="H84" s="267"/>
      <c r="I84" s="206"/>
      <c r="J84" s="206"/>
      <c r="K84" s="181"/>
      <c r="L84" s="181"/>
      <c r="O84" s="206"/>
    </row>
    <row r="85" spans="1:15" ht="12.75" customHeight="1">
      <c r="A85" s="231" t="s">
        <v>48</v>
      </c>
      <c r="B85" s="209" t="s">
        <v>49</v>
      </c>
      <c r="C85" s="260"/>
      <c r="D85" s="260"/>
      <c r="E85" s="260"/>
      <c r="F85" s="206"/>
      <c r="G85" s="267"/>
      <c r="H85" s="267"/>
      <c r="I85" s="206"/>
      <c r="J85" s="206"/>
      <c r="K85" s="181"/>
      <c r="L85" s="181"/>
      <c r="O85" s="206"/>
    </row>
    <row r="86" spans="1:15" ht="12" customHeight="1">
      <c r="A86" s="231" t="s">
        <v>50</v>
      </c>
      <c r="B86" s="209" t="s">
        <v>51</v>
      </c>
      <c r="C86" s="260"/>
      <c r="D86" s="260"/>
      <c r="E86" s="260"/>
      <c r="F86" s="206"/>
      <c r="G86" s="267"/>
      <c r="H86" s="267"/>
      <c r="I86" s="206"/>
      <c r="J86" s="206"/>
      <c r="K86" s="181"/>
      <c r="L86" s="181"/>
      <c r="O86" s="206"/>
    </row>
    <row r="87" spans="1:15" ht="12.75" customHeight="1">
      <c r="A87" s="216" t="s">
        <v>238</v>
      </c>
      <c r="B87" s="209" t="s">
        <v>52</v>
      </c>
      <c r="C87" s="260"/>
      <c r="D87" s="260"/>
      <c r="E87" s="260"/>
      <c r="F87" s="206"/>
      <c r="G87" s="267"/>
      <c r="H87" s="267"/>
      <c r="I87" s="206"/>
      <c r="J87" s="206"/>
      <c r="K87" s="181"/>
      <c r="L87" s="181"/>
      <c r="O87" s="206"/>
    </row>
    <row r="88" spans="1:15" ht="15">
      <c r="A88" s="218" t="s">
        <v>257</v>
      </c>
      <c r="B88" s="213" t="s">
        <v>54</v>
      </c>
      <c r="C88" s="260">
        <f>SUM(C72+C77+C82+C83+C84+C85+C86+C87)</f>
        <v>324866904</v>
      </c>
      <c r="D88" s="260"/>
      <c r="E88" s="260">
        <v>6642947</v>
      </c>
      <c r="F88" s="206">
        <f>SUM(C88:E88)</f>
        <v>331509851</v>
      </c>
      <c r="G88" s="267"/>
      <c r="H88" s="267"/>
      <c r="I88" s="206">
        <f>SUM(K88:L88)</f>
        <v>329302953</v>
      </c>
      <c r="J88" s="206">
        <f>SUM(M88:N88)</f>
        <v>329302953</v>
      </c>
      <c r="K88" s="181">
        <f>SUM(K72+K77+K82+K83+K84+K85+K86+K87)</f>
        <v>321095536</v>
      </c>
      <c r="L88" s="181">
        <v>8207417</v>
      </c>
      <c r="M88">
        <v>321095536</v>
      </c>
      <c r="N88">
        <v>8207417</v>
      </c>
      <c r="O88" s="206">
        <f>SUM(O72+O77+O82+O83+O84+O85+O86+O87)</f>
        <v>331666734</v>
      </c>
    </row>
    <row r="89" spans="1:15" ht="12" customHeight="1">
      <c r="A89" s="216" t="s">
        <v>55</v>
      </c>
      <c r="B89" s="209" t="s">
        <v>56</v>
      </c>
      <c r="C89" s="260"/>
      <c r="D89" s="260"/>
      <c r="E89" s="260"/>
      <c r="F89" s="206"/>
      <c r="G89" s="267"/>
      <c r="H89" s="267"/>
      <c r="I89" s="206"/>
      <c r="J89" s="206"/>
      <c r="K89" s="181"/>
      <c r="L89" s="181"/>
      <c r="O89" s="206"/>
    </row>
    <row r="90" spans="1:15" ht="13.5" customHeight="1">
      <c r="A90" s="216" t="s">
        <v>57</v>
      </c>
      <c r="B90" s="209" t="s">
        <v>58</v>
      </c>
      <c r="C90" s="260"/>
      <c r="D90" s="260"/>
      <c r="E90" s="260"/>
      <c r="F90" s="206"/>
      <c r="G90" s="267"/>
      <c r="H90" s="267"/>
      <c r="I90" s="206"/>
      <c r="J90" s="206"/>
      <c r="K90" s="181"/>
      <c r="L90" s="181"/>
      <c r="O90" s="206"/>
    </row>
    <row r="91" spans="1:15" ht="12.75" customHeight="1">
      <c r="A91" s="231" t="s">
        <v>59</v>
      </c>
      <c r="B91" s="209" t="s">
        <v>60</v>
      </c>
      <c r="C91" s="260"/>
      <c r="D91" s="260"/>
      <c r="E91" s="260"/>
      <c r="F91" s="206"/>
      <c r="G91" s="267"/>
      <c r="H91" s="267"/>
      <c r="I91" s="206"/>
      <c r="J91" s="206"/>
      <c r="K91" s="181"/>
      <c r="L91" s="181"/>
      <c r="O91" s="206"/>
    </row>
    <row r="92" spans="1:15" ht="12.75" customHeight="1">
      <c r="A92" s="231" t="s">
        <v>239</v>
      </c>
      <c r="B92" s="209" t="s">
        <v>61</v>
      </c>
      <c r="C92" s="260"/>
      <c r="D92" s="260"/>
      <c r="E92" s="260"/>
      <c r="F92" s="206"/>
      <c r="G92" s="267"/>
      <c r="H92" s="267"/>
      <c r="I92" s="206"/>
      <c r="J92" s="206"/>
      <c r="K92" s="181"/>
      <c r="L92" s="181"/>
      <c r="O92" s="206"/>
    </row>
    <row r="93" spans="1:15" ht="12.75" customHeight="1">
      <c r="A93" s="235" t="s">
        <v>258</v>
      </c>
      <c r="B93" s="213" t="s">
        <v>62</v>
      </c>
      <c r="C93" s="260"/>
      <c r="D93" s="260"/>
      <c r="E93" s="260"/>
      <c r="F93" s="206"/>
      <c r="G93" s="267"/>
      <c r="H93" s="267"/>
      <c r="I93" s="206"/>
      <c r="J93" s="206"/>
      <c r="K93" s="181"/>
      <c r="L93" s="181"/>
      <c r="O93" s="206"/>
    </row>
    <row r="94" spans="1:15" ht="15">
      <c r="A94" s="218" t="s">
        <v>63</v>
      </c>
      <c r="B94" s="213" t="s">
        <v>64</v>
      </c>
      <c r="C94" s="260"/>
      <c r="D94" s="260"/>
      <c r="E94" s="260"/>
      <c r="F94" s="206"/>
      <c r="G94" s="267"/>
      <c r="H94" s="267"/>
      <c r="I94" s="206"/>
      <c r="J94" s="206"/>
      <c r="K94" s="181"/>
      <c r="L94" s="181"/>
      <c r="O94" s="206"/>
    </row>
    <row r="95" spans="1:15" ht="15">
      <c r="A95" s="238" t="s">
        <v>259</v>
      </c>
      <c r="B95" s="239" t="s">
        <v>65</v>
      </c>
      <c r="C95" s="260">
        <f>SUM(C88+C93+C94)</f>
        <v>324866904</v>
      </c>
      <c r="D95" s="260"/>
      <c r="E95" s="260">
        <v>6642947</v>
      </c>
      <c r="F95" s="206">
        <f>SUM(C95:E95)</f>
        <v>331509851</v>
      </c>
      <c r="G95" s="267"/>
      <c r="H95" s="267"/>
      <c r="I95" s="206">
        <f>SUM(K95:L95)</f>
        <v>329302953</v>
      </c>
      <c r="J95" s="206">
        <f>SUM(M95:N95)</f>
        <v>329302953</v>
      </c>
      <c r="K95" s="181">
        <f>SUM(K88+K93+K94)</f>
        <v>321095536</v>
      </c>
      <c r="L95" s="181">
        <v>8207417</v>
      </c>
      <c r="M95">
        <v>321095536</v>
      </c>
      <c r="N95">
        <v>8207417</v>
      </c>
      <c r="O95" s="206">
        <v>331666734</v>
      </c>
    </row>
    <row r="96" spans="1:15" ht="15">
      <c r="A96" s="240" t="s">
        <v>241</v>
      </c>
      <c r="B96" s="241"/>
      <c r="C96" s="206">
        <f>SUM(C66+C95)</f>
        <v>665558480</v>
      </c>
      <c r="D96" s="206">
        <f>SUM(D95+D66)</f>
        <v>3720000</v>
      </c>
      <c r="E96" s="206">
        <v>6642947</v>
      </c>
      <c r="F96" s="206">
        <f>SUM(C96:E96)</f>
        <v>675921427</v>
      </c>
      <c r="G96" s="267"/>
      <c r="H96" s="267"/>
      <c r="I96" s="206">
        <f>SUM(K96:L96)</f>
        <v>680131543</v>
      </c>
      <c r="J96" s="206">
        <f>SUM(J66+J95)</f>
        <v>690259147</v>
      </c>
      <c r="K96" s="181">
        <f>SUM(K66+K95)</f>
        <v>671799926</v>
      </c>
      <c r="L96" s="181">
        <f>SUM(L66+L95)</f>
        <v>8331617</v>
      </c>
      <c r="O96" s="206">
        <f>SUM(O66+O95)</f>
        <v>753484634</v>
      </c>
    </row>
    <row r="97" ht="15">
      <c r="F97" s="152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2018-05-31T07:22:21Z</cp:lastPrinted>
  <dcterms:created xsi:type="dcterms:W3CDTF">2014-01-03T21:48:14Z</dcterms:created>
  <dcterms:modified xsi:type="dcterms:W3CDTF">2018-05-31T07:31:19Z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