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3"/>
  </bookViews>
  <sheets>
    <sheet name="01" sheetId="1" r:id="rId1"/>
    <sheet name="02" sheetId="5" r:id="rId2"/>
    <sheet name="04" sheetId="3" r:id="rId3"/>
    <sheet name="kiemelt" sheetId="6" r:id="rId4"/>
  </sheets>
  <definedNames>
    <definedName name="_xlnm.Print_Area" localSheetId="0">'01'!$A$1:$I$38</definedName>
    <definedName name="_xlnm.Print_Area" localSheetId="1">'02'!$A$1:$E$10</definedName>
    <definedName name="_xlnm.Print_Area" localSheetId="3">kiemelt!$A$1:$D$26</definedName>
    <definedName name="_xlnm.Print_Area">'01'!$A$3:$AF$64</definedName>
  </definedNames>
  <calcPr calcId="125725"/>
</workbook>
</file>

<file path=xl/calcChain.xml><?xml version="1.0" encoding="utf-8"?>
<calcChain xmlns="http://schemas.openxmlformats.org/spreadsheetml/2006/main">
  <c r="D26" i="6"/>
  <c r="D24"/>
  <c r="D16"/>
  <c r="D14"/>
  <c r="C26"/>
  <c r="C24"/>
  <c r="C16"/>
  <c r="C14"/>
  <c r="B26"/>
  <c r="B24"/>
  <c r="B16"/>
  <c r="B14"/>
  <c r="E9" i="5"/>
  <c r="I36" i="1"/>
  <c r="I33"/>
  <c r="I31"/>
  <c r="I26"/>
  <c r="I23"/>
  <c r="I37"/>
  <c r="I17"/>
  <c r="D13"/>
  <c r="I13"/>
  <c r="I16"/>
  <c r="D36"/>
  <c r="D31"/>
  <c r="D26"/>
  <c r="D23"/>
  <c r="D37"/>
  <c r="D16"/>
  <c r="D38"/>
  <c r="I38"/>
</calcChain>
</file>

<file path=xl/sharedStrings.xml><?xml version="1.0" encoding="utf-8"?>
<sst xmlns="http://schemas.openxmlformats.org/spreadsheetml/2006/main" count="134" uniqueCount="121">
  <si>
    <t>01 - K1-K8. Költségvetési kiadások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</si>
  <si>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</si>
  <si>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</si>
  <si>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</si>
  <si>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</si>
  <si>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</si>
  <si>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</si>
  <si>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</si>
  <si>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</si>
  <si>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01</t>
  </si>
  <si>
    <t>Törvény szerinti illetmények, munkabérek (K1101)</t>
  </si>
  <si>
    <t>04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</si>
  <si>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</si>
  <si>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</si>
  <si>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</si>
  <si>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</si>
  <si>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</si>
  <si>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</si>
  <si>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</si>
  <si>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</si>
  <si>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</si>
  <si>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</si>
  <si>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</si>
  <si>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</si>
  <si>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</si>
  <si>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</si>
  <si>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</si>
  <si>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</si>
  <si>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</si>
  <si>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</si>
  <si>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</si>
  <si>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</si>
  <si>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</si>
  <si>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</si>
  <si>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</si>
  <si>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</si>
  <si>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</si>
  <si>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</si>
  <si>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</si>
  <si>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</si>
  <si>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</si>
  <si>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</si>
  <si>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</si>
  <si>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</si>
  <si>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</si>
  <si>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</si>
  <si>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</si>
  <si>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</si>
  <si>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</si>
  <si>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</si>
  <si>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</si>
  <si>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</si>
  <si>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</si>
  <si>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</si>
  <si>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</si>
  <si>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</si>
  <si>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</si>
  <si>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</si>
  <si>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</si>
  <si>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</si>
  <si>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</si>
  <si>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</si>
  <si>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</si>
  <si>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</si>
  <si>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</si>
  <si>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</si>
  <si>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</si>
  <si>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</si>
  <si>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</si>
  <si>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</si>
  <si>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</si>
  <si>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265</t>
  </si>
  <si>
    <t>Költségvetési kiadások (=20+21+60+118+188+197+202+264) (K1-K8)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</si>
  <si>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</si>
  <si>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</si>
  <si>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</si>
  <si>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</si>
  <si>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</si>
  <si>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</si>
  <si>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</si>
  <si>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</si>
  <si>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</si>
  <si>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8.sz. melléklet</t>
  </si>
  <si>
    <t>10.sz. melléklet</t>
  </si>
  <si>
    <t>02 - B1-B7. Költségvetési bevételek</t>
  </si>
  <si>
    <t>Egyéb működési bevételek (&gt;=220+221) (B411)</t>
  </si>
  <si>
    <t>ebből: kiadások visszatérítései (B411)</t>
  </si>
  <si>
    <t>Működési bevételek (=187+188+191+193+200+…+202+209+217+218+219) (B4)</t>
  </si>
  <si>
    <t>Költségvetési bevételek (=43+79+186+222+231+257+283) (B1-B7)</t>
  </si>
  <si>
    <t>9.sz. melléklet</t>
  </si>
  <si>
    <t>Lövői Napsugár Óvoda  2018. évi beszámoló</t>
  </si>
  <si>
    <t>Normatív jutalmak (K1102)</t>
  </si>
  <si>
    <t>Egyéb kapott (járó) kamatok és kamatjellegű bevételek (B4082)</t>
  </si>
  <si>
    <t>Kamatbevételek és más nyereségjellegű bevételek (B408)</t>
  </si>
  <si>
    <t>Az egységes rovatrend szerint a kiemelt kiadási és bevételi jogcímek</t>
  </si>
  <si>
    <t xml:space="preserve"> Ft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</si>
  <si>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</si>
  <si>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</si>
  <si>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</si>
  <si>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</si>
  <si>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</si>
  <si>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</si>
  <si>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</si>
  <si>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</si>
  <si>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</si>
  <si>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</si>
  <si>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</si>
  <si>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</si>
  <si>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</si>
  <si>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</si>
  <si>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</si>
  <si>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</si>
  <si>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</si>
  <si>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</si>
  <si>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</si>
  <si>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</si>
  <si>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</si>
  <si>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</si>
  <si>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</si>
  <si>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Lövői Napsugár Óvoda 2018.  évi beszámoló</t>
  </si>
  <si>
    <t>19.sz.melléklet</t>
  </si>
</sst>
</file>

<file path=xl/styles.xml><?xml version="1.0" encoding="utf-8"?>
<styleSheet xmlns="http://schemas.openxmlformats.org/spreadsheetml/2006/main">
  <numFmts count="2">
    <numFmt numFmtId="171" formatCode="_-* #,##0.00_-;\-* #,##0.00_-;_-* &quot;-&quot;??_-;_-@_-"/>
    <numFmt numFmtId="173" formatCode="_-* #,##0\ _F_t_-;\-* #,##0\ _F_t_-;_-* &quot;-&quot;??\ _F_t_-;_-@_-"/>
  </numFmts>
  <fonts count="25"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9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5" fillId="2" borderId="0" xfId="0" applyFont="1" applyFill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3" fontId="6" fillId="0" borderId="23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0" fontId="12" fillId="0" borderId="20" xfId="0" applyFont="1" applyBorder="1" applyAlignment="1">
      <alignment horizontal="left" vertical="top" wrapText="1"/>
    </xf>
    <xf numFmtId="3" fontId="12" fillId="0" borderId="21" xfId="0" applyNumberFormat="1" applyFont="1" applyBorder="1" applyAlignment="1">
      <alignment horizontal="right" vertical="top" wrapText="1"/>
    </xf>
    <xf numFmtId="3" fontId="12" fillId="0" borderId="22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0" borderId="18" xfId="0" applyNumberFormat="1" applyFont="1" applyBorder="1" applyAlignment="1">
      <alignment horizontal="right" vertical="top" wrapText="1"/>
    </xf>
    <xf numFmtId="3" fontId="9" fillId="0" borderId="19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4" fillId="3" borderId="16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right" vertical="top" wrapText="1"/>
    </xf>
    <xf numFmtId="0" fontId="13" fillId="0" borderId="23" xfId="0" applyFont="1" applyBorder="1" applyAlignment="1">
      <alignment horizontal="left" vertical="top" wrapText="1"/>
    </xf>
    <xf numFmtId="3" fontId="13" fillId="0" borderId="23" xfId="0" applyNumberFormat="1" applyFont="1" applyBorder="1" applyAlignment="1">
      <alignment horizontal="right" vertical="top" wrapText="1"/>
    </xf>
    <xf numFmtId="3" fontId="13" fillId="0" borderId="25" xfId="0" applyNumberFormat="1" applyFont="1" applyBorder="1" applyAlignment="1">
      <alignment horizontal="right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top" wrapText="1"/>
    </xf>
    <xf numFmtId="3" fontId="13" fillId="0" borderId="27" xfId="0" applyNumberFormat="1" applyFont="1" applyBorder="1" applyAlignment="1">
      <alignment horizontal="right" vertical="top" wrapText="1"/>
    </xf>
    <xf numFmtId="3" fontId="13" fillId="0" borderId="28" xfId="0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3" fontId="15" fillId="0" borderId="7" xfId="0" applyNumberFormat="1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vertical="top" wrapText="1"/>
    </xf>
    <xf numFmtId="0" fontId="0" fillId="0" borderId="12" xfId="0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0" fontId="0" fillId="0" borderId="25" xfId="0" applyBorder="1"/>
    <xf numFmtId="3" fontId="0" fillId="0" borderId="23" xfId="0" applyNumberFormat="1" applyBorder="1"/>
    <xf numFmtId="3" fontId="0" fillId="0" borderId="26" xfId="0" applyNumberFormat="1" applyBorder="1"/>
    <xf numFmtId="0" fontId="0" fillId="0" borderId="7" xfId="0" applyBorder="1"/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left"/>
    </xf>
    <xf numFmtId="0" fontId="16" fillId="0" borderId="27" xfId="0" applyFont="1" applyBorder="1"/>
    <xf numFmtId="0" fontId="16" fillId="0" borderId="27" xfId="0" applyFont="1" applyBorder="1" applyAlignment="1">
      <alignment wrapText="1"/>
    </xf>
    <xf numFmtId="0" fontId="16" fillId="0" borderId="28" xfId="0" applyFont="1" applyBorder="1"/>
    <xf numFmtId="3" fontId="16" fillId="0" borderId="27" xfId="0" applyNumberFormat="1" applyFont="1" applyBorder="1"/>
    <xf numFmtId="3" fontId="16" fillId="0" borderId="29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wrapText="1"/>
    </xf>
    <xf numFmtId="0" fontId="16" fillId="0" borderId="3" xfId="0" applyFont="1" applyBorder="1"/>
    <xf numFmtId="3" fontId="16" fillId="0" borderId="7" xfId="0" applyNumberFormat="1" applyFont="1" applyBorder="1"/>
    <xf numFmtId="3" fontId="16" fillId="0" borderId="4" xfId="0" applyNumberFormat="1" applyFont="1" applyBorder="1"/>
    <xf numFmtId="0" fontId="0" fillId="0" borderId="7" xfId="0" applyBorder="1" applyAlignment="1">
      <alignment horizontal="right"/>
    </xf>
    <xf numFmtId="0" fontId="24" fillId="0" borderId="7" xfId="0" applyFont="1" applyBorder="1" applyAlignment="1">
      <alignment horizontal="center" vertical="center"/>
    </xf>
    <xf numFmtId="173" fontId="20" fillId="0" borderId="16" xfId="1" applyNumberFormat="1" applyFont="1" applyBorder="1"/>
    <xf numFmtId="173" fontId="20" fillId="0" borderId="12" xfId="1" applyNumberFormat="1" applyFont="1" applyBorder="1"/>
    <xf numFmtId="0" fontId="22" fillId="0" borderId="16" xfId="0" applyFont="1" applyBorder="1"/>
    <xf numFmtId="0" fontId="22" fillId="0" borderId="12" xfId="0" applyFont="1" applyBorder="1"/>
    <xf numFmtId="0" fontId="22" fillId="0" borderId="23" xfId="0" applyFont="1" applyBorder="1"/>
    <xf numFmtId="0" fontId="23" fillId="4" borderId="7" xfId="0" applyFont="1" applyFill="1" applyBorder="1"/>
    <xf numFmtId="173" fontId="21" fillId="4" borderId="7" xfId="1" applyNumberFormat="1" applyFont="1" applyFill="1" applyBorder="1"/>
    <xf numFmtId="0" fontId="22" fillId="0" borderId="27" xfId="0" applyFont="1" applyBorder="1"/>
    <xf numFmtId="173" fontId="20" fillId="0" borderId="27" xfId="1" applyNumberFormat="1" applyFont="1" applyBorder="1"/>
    <xf numFmtId="0" fontId="23" fillId="0" borderId="5" xfId="0" applyFont="1" applyBorder="1"/>
    <xf numFmtId="173" fontId="20" fillId="0" borderId="6" xfId="1" applyNumberFormat="1" applyFont="1" applyBorder="1"/>
    <xf numFmtId="0" fontId="23" fillId="0" borderId="7" xfId="0" applyFont="1" applyBorder="1"/>
    <xf numFmtId="173" fontId="20" fillId="0" borderId="7" xfId="1" applyNumberFormat="1" applyFont="1" applyBorder="1"/>
    <xf numFmtId="0" fontId="10" fillId="3" borderId="0" xfId="0" applyFont="1" applyFill="1" applyAlignment="1">
      <alignment horizontal="center" vertical="top" wrapText="1"/>
    </xf>
    <xf numFmtId="0" fontId="11" fillId="3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pane ySplit="5" topLeftCell="A6" activePane="bottomLeft" state="frozen"/>
      <selection pane="bottomLeft" activeCell="K34" sqref="K34"/>
    </sheetView>
  </sheetViews>
  <sheetFormatPr defaultRowHeight="12.75"/>
  <cols>
    <col min="1" max="1" width="8.140625" customWidth="1"/>
    <col min="2" max="2" width="42.7109375" customWidth="1"/>
    <col min="3" max="3" width="13.85546875" customWidth="1"/>
    <col min="4" max="4" width="13.42578125" customWidth="1"/>
    <col min="5" max="8" width="32.85546875" hidden="1" customWidth="1"/>
    <col min="9" max="9" width="14.140625" customWidth="1"/>
  </cols>
  <sheetData>
    <row r="1" spans="1:9" ht="18">
      <c r="A1" s="128" t="s">
        <v>90</v>
      </c>
      <c r="B1" s="128"/>
      <c r="C1" s="128"/>
      <c r="D1" s="128"/>
      <c r="E1" s="128"/>
      <c r="F1" s="128"/>
      <c r="G1" s="128"/>
      <c r="H1" s="128"/>
      <c r="I1" s="128"/>
    </row>
    <row r="2" spans="1:9">
      <c r="I2" s="60" t="s">
        <v>82</v>
      </c>
    </row>
    <row r="3" spans="1:9" ht="37.5" customHeight="1" thickBot="1">
      <c r="A3" s="126" t="s">
        <v>0</v>
      </c>
      <c r="B3" s="127"/>
      <c r="C3" s="127"/>
      <c r="D3" s="127"/>
      <c r="E3" s="127"/>
      <c r="F3" s="127"/>
      <c r="G3" s="127"/>
      <c r="H3" s="127"/>
      <c r="I3" s="127"/>
    </row>
    <row r="4" spans="1:9" ht="31.5" customHeight="1" thickBot="1">
      <c r="A4" s="31"/>
      <c r="B4" s="32" t="s">
        <v>1</v>
      </c>
      <c r="C4" s="31" t="s">
        <v>2</v>
      </c>
      <c r="D4" s="31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4" t="s">
        <v>8</v>
      </c>
    </row>
    <row r="5" spans="1:9" ht="15.75" hidden="1" thickBot="1">
      <c r="A5" s="7"/>
      <c r="B5" s="1"/>
      <c r="C5" s="7"/>
      <c r="D5" s="7"/>
      <c r="E5" s="1">
        <v>6</v>
      </c>
      <c r="F5" s="1">
        <v>7</v>
      </c>
      <c r="G5" s="1">
        <v>8</v>
      </c>
      <c r="H5" s="1">
        <v>9</v>
      </c>
      <c r="I5" s="1"/>
    </row>
    <row r="6" spans="1:9" ht="13.5" customHeight="1">
      <c r="A6" s="35" t="s">
        <v>9</v>
      </c>
      <c r="B6" s="36" t="s">
        <v>10</v>
      </c>
      <c r="C6" s="37">
        <v>36781935</v>
      </c>
      <c r="D6" s="37">
        <v>35839545</v>
      </c>
      <c r="E6" s="38">
        <v>17665630</v>
      </c>
      <c r="F6" s="38">
        <v>18769120</v>
      </c>
      <c r="G6" s="38">
        <v>104205840</v>
      </c>
      <c r="H6" s="38">
        <v>0</v>
      </c>
      <c r="I6" s="39">
        <v>35801533</v>
      </c>
    </row>
    <row r="7" spans="1:9" ht="13.5" customHeight="1">
      <c r="A7" s="45">
        <v>2</v>
      </c>
      <c r="B7" s="46" t="s">
        <v>91</v>
      </c>
      <c r="C7" s="47"/>
      <c r="D7" s="47">
        <v>500000</v>
      </c>
      <c r="E7" s="48"/>
      <c r="F7" s="48"/>
      <c r="G7" s="48"/>
      <c r="H7" s="48"/>
      <c r="I7" s="49">
        <v>500000</v>
      </c>
    </row>
    <row r="8" spans="1:9" ht="25.5">
      <c r="A8" s="44" t="s">
        <v>11</v>
      </c>
      <c r="B8" s="40" t="s">
        <v>12</v>
      </c>
      <c r="C8" s="41">
        <v>500000</v>
      </c>
      <c r="D8" s="41">
        <v>395500</v>
      </c>
      <c r="E8" s="42">
        <v>231255</v>
      </c>
      <c r="F8" s="42">
        <v>268745</v>
      </c>
      <c r="G8" s="42">
        <v>1200000</v>
      </c>
      <c r="H8" s="42">
        <v>0</v>
      </c>
      <c r="I8" s="43">
        <v>314620</v>
      </c>
    </row>
    <row r="9" spans="1:9">
      <c r="A9" s="44" t="s">
        <v>13</v>
      </c>
      <c r="B9" s="40" t="s">
        <v>14</v>
      </c>
      <c r="C9" s="41">
        <v>2838200</v>
      </c>
      <c r="D9" s="41">
        <v>2838200</v>
      </c>
      <c r="E9" s="42">
        <v>965525</v>
      </c>
      <c r="F9" s="42">
        <v>1872675</v>
      </c>
      <c r="G9" s="42">
        <v>0</v>
      </c>
      <c r="H9" s="42">
        <v>0</v>
      </c>
      <c r="I9" s="43">
        <v>2838175</v>
      </c>
    </row>
    <row r="10" spans="1:9">
      <c r="A10" s="44" t="s">
        <v>15</v>
      </c>
      <c r="B10" s="40" t="s">
        <v>16</v>
      </c>
      <c r="C10" s="41">
        <v>1590000</v>
      </c>
      <c r="D10" s="41">
        <v>1590000</v>
      </c>
      <c r="E10" s="42">
        <v>1193000</v>
      </c>
      <c r="F10" s="42">
        <v>397000</v>
      </c>
      <c r="G10" s="42">
        <v>4917330</v>
      </c>
      <c r="H10" s="42">
        <v>0</v>
      </c>
      <c r="I10" s="43">
        <v>1578202</v>
      </c>
    </row>
    <row r="11" spans="1:9">
      <c r="A11" s="44" t="s">
        <v>17</v>
      </c>
      <c r="B11" s="40" t="s">
        <v>18</v>
      </c>
      <c r="C11" s="41">
        <v>280000</v>
      </c>
      <c r="D11" s="41">
        <v>280000</v>
      </c>
      <c r="E11" s="42">
        <v>32580</v>
      </c>
      <c r="F11" s="42">
        <v>230985</v>
      </c>
      <c r="G11" s="42">
        <v>678000</v>
      </c>
      <c r="H11" s="42">
        <v>0</v>
      </c>
      <c r="I11" s="43">
        <v>266735</v>
      </c>
    </row>
    <row r="12" spans="1:9" ht="25.5">
      <c r="A12" s="45" t="s">
        <v>19</v>
      </c>
      <c r="B12" s="46" t="s">
        <v>20</v>
      </c>
      <c r="C12" s="47">
        <v>0</v>
      </c>
      <c r="D12" s="47">
        <v>871484</v>
      </c>
      <c r="E12" s="48">
        <v>0</v>
      </c>
      <c r="F12" s="48">
        <v>526677</v>
      </c>
      <c r="G12" s="48">
        <v>0</v>
      </c>
      <c r="H12" s="48">
        <v>0</v>
      </c>
      <c r="I12" s="49">
        <v>871484</v>
      </c>
    </row>
    <row r="13" spans="1:9" ht="25.5">
      <c r="A13" s="22" t="s">
        <v>21</v>
      </c>
      <c r="B13" s="50" t="s">
        <v>22</v>
      </c>
      <c r="C13" s="24">
        <v>41990135</v>
      </c>
      <c r="D13" s="24">
        <f>SUM(D6:D12)</f>
        <v>42314729</v>
      </c>
      <c r="E13" s="51">
        <v>20087990</v>
      </c>
      <c r="F13" s="51">
        <v>22065202</v>
      </c>
      <c r="G13" s="51">
        <v>111001170</v>
      </c>
      <c r="H13" s="51">
        <v>0</v>
      </c>
      <c r="I13" s="52">
        <f>SUM(I5:I12)</f>
        <v>42170749</v>
      </c>
    </row>
    <row r="14" spans="1:9" ht="28.5" customHeight="1">
      <c r="A14" s="45" t="s">
        <v>23</v>
      </c>
      <c r="B14" s="46" t="s">
        <v>24</v>
      </c>
      <c r="C14" s="47">
        <v>0</v>
      </c>
      <c r="D14" s="47">
        <v>30800</v>
      </c>
      <c r="E14" s="48">
        <v>0</v>
      </c>
      <c r="F14" s="48">
        <v>30800</v>
      </c>
      <c r="G14" s="48">
        <v>1440000</v>
      </c>
      <c r="H14" s="48">
        <v>0</v>
      </c>
      <c r="I14" s="49">
        <v>30800</v>
      </c>
    </row>
    <row r="15" spans="1:9" ht="13.5" thickBot="1">
      <c r="A15" s="17" t="s">
        <v>25</v>
      </c>
      <c r="B15" s="18" t="s">
        <v>26</v>
      </c>
      <c r="C15" s="19">
        <v>0</v>
      </c>
      <c r="D15" s="19">
        <v>30800</v>
      </c>
      <c r="E15" s="20">
        <v>0</v>
      </c>
      <c r="F15" s="20">
        <v>30800</v>
      </c>
      <c r="G15" s="20">
        <v>1440000</v>
      </c>
      <c r="H15" s="20">
        <v>0</v>
      </c>
      <c r="I15" s="21">
        <v>30800</v>
      </c>
    </row>
    <row r="16" spans="1:9" ht="13.5" thickBot="1">
      <c r="A16" s="10" t="s">
        <v>27</v>
      </c>
      <c r="B16" s="15" t="s">
        <v>28</v>
      </c>
      <c r="C16" s="14">
        <v>41990135</v>
      </c>
      <c r="D16" s="14">
        <f>SUM(D13+D15)</f>
        <v>42345529</v>
      </c>
      <c r="E16" s="5">
        <v>20087990</v>
      </c>
      <c r="F16" s="5">
        <v>22096002</v>
      </c>
      <c r="G16" s="5">
        <v>112441170</v>
      </c>
      <c r="H16" s="5">
        <v>0</v>
      </c>
      <c r="I16" s="6">
        <f>SUM(I13+I15)</f>
        <v>42201549</v>
      </c>
    </row>
    <row r="17" spans="1:9" ht="27.75" customHeight="1">
      <c r="A17" s="53" t="s">
        <v>29</v>
      </c>
      <c r="B17" s="54" t="s">
        <v>30</v>
      </c>
      <c r="C17" s="55">
        <v>8450058</v>
      </c>
      <c r="D17" s="55">
        <v>8511765</v>
      </c>
      <c r="E17" s="56">
        <v>4055036</v>
      </c>
      <c r="F17" s="56">
        <v>4395022</v>
      </c>
      <c r="G17" s="56">
        <v>25639350</v>
      </c>
      <c r="H17" s="56">
        <v>0</v>
      </c>
      <c r="I17" s="57">
        <f>SUM(I18:I20)</f>
        <v>8482517</v>
      </c>
    </row>
    <row r="18" spans="1:9">
      <c r="A18" s="44" t="s">
        <v>31</v>
      </c>
      <c r="B18" s="40" t="s">
        <v>32</v>
      </c>
      <c r="C18" s="41"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3">
        <v>7942460</v>
      </c>
    </row>
    <row r="19" spans="1:9">
      <c r="A19" s="44" t="s">
        <v>33</v>
      </c>
      <c r="B19" s="40" t="s">
        <v>34</v>
      </c>
      <c r="C19" s="41"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3">
        <v>260718</v>
      </c>
    </row>
    <row r="20" spans="1:9" ht="26.25" thickBot="1">
      <c r="A20" s="9" t="s">
        <v>35</v>
      </c>
      <c r="B20" s="16" t="s">
        <v>36</v>
      </c>
      <c r="C20" s="13">
        <v>0</v>
      </c>
      <c r="D20" s="13">
        <v>0</v>
      </c>
      <c r="E20" s="3">
        <v>0</v>
      </c>
      <c r="F20" s="3">
        <v>0</v>
      </c>
      <c r="G20" s="3">
        <v>0</v>
      </c>
      <c r="H20" s="3">
        <v>0</v>
      </c>
      <c r="I20" s="4">
        <v>279339</v>
      </c>
    </row>
    <row r="21" spans="1:9">
      <c r="A21" s="35" t="s">
        <v>37</v>
      </c>
      <c r="B21" s="58" t="s">
        <v>38</v>
      </c>
      <c r="C21" s="37">
        <v>310000</v>
      </c>
      <c r="D21" s="37">
        <v>305000</v>
      </c>
      <c r="E21" s="38">
        <v>0</v>
      </c>
      <c r="F21" s="38">
        <v>166723</v>
      </c>
      <c r="G21" s="38">
        <v>0</v>
      </c>
      <c r="H21" s="38">
        <v>0</v>
      </c>
      <c r="I21" s="37">
        <v>291059</v>
      </c>
    </row>
    <row r="22" spans="1:9">
      <c r="A22" s="44" t="s">
        <v>39</v>
      </c>
      <c r="B22" s="59" t="s">
        <v>40</v>
      </c>
      <c r="C22" s="41">
        <v>1244000</v>
      </c>
      <c r="D22" s="41">
        <v>1094000</v>
      </c>
      <c r="E22" s="42">
        <v>0</v>
      </c>
      <c r="F22" s="42">
        <v>466373</v>
      </c>
      <c r="G22" s="42">
        <v>0</v>
      </c>
      <c r="H22" s="42">
        <v>0</v>
      </c>
      <c r="I22" s="41">
        <v>862067</v>
      </c>
    </row>
    <row r="23" spans="1:9">
      <c r="A23" s="22" t="s">
        <v>41</v>
      </c>
      <c r="B23" s="23" t="s">
        <v>42</v>
      </c>
      <c r="C23" s="24">
        <v>1554000</v>
      </c>
      <c r="D23" s="24">
        <f>SUM(D21:D22)</f>
        <v>1399000</v>
      </c>
      <c r="E23" s="51">
        <v>0</v>
      </c>
      <c r="F23" s="51">
        <v>633096</v>
      </c>
      <c r="G23" s="51">
        <v>0</v>
      </c>
      <c r="H23" s="51">
        <v>0</v>
      </c>
      <c r="I23" s="24">
        <f>SUM(I21:I22)</f>
        <v>1153126</v>
      </c>
    </row>
    <row r="24" spans="1:9" ht="13.5" customHeight="1">
      <c r="A24" s="44" t="s">
        <v>43</v>
      </c>
      <c r="B24" s="59" t="s">
        <v>44</v>
      </c>
      <c r="C24" s="41">
        <v>70000</v>
      </c>
      <c r="D24" s="41">
        <v>70000</v>
      </c>
      <c r="E24" s="42">
        <v>0</v>
      </c>
      <c r="F24" s="42">
        <v>20700</v>
      </c>
      <c r="G24" s="42">
        <v>0</v>
      </c>
      <c r="H24" s="42">
        <v>0</v>
      </c>
      <c r="I24" s="41">
        <v>20700</v>
      </c>
    </row>
    <row r="25" spans="1:9">
      <c r="A25" s="44" t="s">
        <v>45</v>
      </c>
      <c r="B25" s="59" t="s">
        <v>46</v>
      </c>
      <c r="C25" s="41">
        <v>50000</v>
      </c>
      <c r="D25" s="41">
        <v>80000</v>
      </c>
      <c r="E25" s="42">
        <v>0</v>
      </c>
      <c r="F25" s="42">
        <v>11165</v>
      </c>
      <c r="G25" s="42">
        <v>0</v>
      </c>
      <c r="H25" s="42">
        <v>0</v>
      </c>
      <c r="I25" s="41">
        <v>70095</v>
      </c>
    </row>
    <row r="26" spans="1:9" ht="16.5" customHeight="1">
      <c r="A26" s="22" t="s">
        <v>47</v>
      </c>
      <c r="B26" s="23" t="s">
        <v>48</v>
      </c>
      <c r="C26" s="24">
        <v>120000</v>
      </c>
      <c r="D26" s="24">
        <f>SUM(D24:D25)</f>
        <v>150000</v>
      </c>
      <c r="E26" s="51">
        <v>0</v>
      </c>
      <c r="F26" s="51">
        <v>31865</v>
      </c>
      <c r="G26" s="51">
        <v>0</v>
      </c>
      <c r="H26" s="51">
        <v>0</v>
      </c>
      <c r="I26" s="24">
        <f>SUM(I24:I25)</f>
        <v>90795</v>
      </c>
    </row>
    <row r="27" spans="1:9">
      <c r="A27" s="44" t="s">
        <v>49</v>
      </c>
      <c r="B27" s="59" t="s">
        <v>50</v>
      </c>
      <c r="C27" s="41">
        <v>960000</v>
      </c>
      <c r="D27" s="41">
        <v>1110000</v>
      </c>
      <c r="E27" s="42">
        <v>199920</v>
      </c>
      <c r="F27" s="42">
        <v>760080</v>
      </c>
      <c r="G27" s="42">
        <v>2700000</v>
      </c>
      <c r="H27" s="42">
        <v>0</v>
      </c>
      <c r="I27" s="41">
        <v>1023495</v>
      </c>
    </row>
    <row r="28" spans="1:9">
      <c r="A28" s="44" t="s">
        <v>51</v>
      </c>
      <c r="B28" s="59" t="s">
        <v>52</v>
      </c>
      <c r="C28" s="41">
        <v>500000</v>
      </c>
      <c r="D28" s="41">
        <v>1360000</v>
      </c>
      <c r="E28" s="42">
        <v>0</v>
      </c>
      <c r="F28" s="42">
        <v>684200</v>
      </c>
      <c r="G28" s="42">
        <v>0</v>
      </c>
      <c r="H28" s="42">
        <v>0</v>
      </c>
      <c r="I28" s="41">
        <v>1226234</v>
      </c>
    </row>
    <row r="29" spans="1:9" ht="25.5">
      <c r="A29" s="44" t="s">
        <v>53</v>
      </c>
      <c r="B29" s="59" t="s">
        <v>54</v>
      </c>
      <c r="C29" s="41">
        <v>200000</v>
      </c>
      <c r="D29" s="41">
        <v>200000</v>
      </c>
      <c r="E29" s="42">
        <v>0</v>
      </c>
      <c r="F29" s="42">
        <v>161000</v>
      </c>
      <c r="G29" s="42">
        <v>0</v>
      </c>
      <c r="H29" s="42">
        <v>0</v>
      </c>
      <c r="I29" s="41">
        <v>183874</v>
      </c>
    </row>
    <row r="30" spans="1:9">
      <c r="A30" s="44" t="s">
        <v>55</v>
      </c>
      <c r="B30" s="59" t="s">
        <v>56</v>
      </c>
      <c r="C30" s="41">
        <v>3438200</v>
      </c>
      <c r="D30" s="41">
        <v>3338200</v>
      </c>
      <c r="E30" s="42">
        <v>0</v>
      </c>
      <c r="F30" s="42">
        <v>1960266</v>
      </c>
      <c r="G30" s="42">
        <v>0</v>
      </c>
      <c r="H30" s="42">
        <v>0</v>
      </c>
      <c r="I30" s="41">
        <v>3330111</v>
      </c>
    </row>
    <row r="31" spans="1:9" ht="25.5">
      <c r="A31" s="22" t="s">
        <v>57</v>
      </c>
      <c r="B31" s="23" t="s">
        <v>58</v>
      </c>
      <c r="C31" s="24">
        <v>5098200</v>
      </c>
      <c r="D31" s="24">
        <f>SUM(D27:D30)</f>
        <v>6008200</v>
      </c>
      <c r="E31" s="51">
        <v>199920</v>
      </c>
      <c r="F31" s="51">
        <v>3565546</v>
      </c>
      <c r="G31" s="51">
        <v>2700000</v>
      </c>
      <c r="H31" s="51">
        <v>0</v>
      </c>
      <c r="I31" s="24">
        <f>SUM(I27:I30)</f>
        <v>5763714</v>
      </c>
    </row>
    <row r="32" spans="1:9">
      <c r="A32" s="8" t="s">
        <v>59</v>
      </c>
      <c r="B32" s="11" t="s">
        <v>60</v>
      </c>
      <c r="C32" s="12">
        <v>80000</v>
      </c>
      <c r="D32" s="12">
        <v>80000</v>
      </c>
      <c r="E32" s="2">
        <v>0</v>
      </c>
      <c r="F32" s="2">
        <v>24395</v>
      </c>
      <c r="G32" s="2">
        <v>10320</v>
      </c>
      <c r="H32" s="2">
        <v>0</v>
      </c>
      <c r="I32" s="12">
        <v>40325</v>
      </c>
    </row>
    <row r="33" spans="1:9" ht="25.5">
      <c r="A33" s="22" t="s">
        <v>61</v>
      </c>
      <c r="B33" s="23" t="s">
        <v>62</v>
      </c>
      <c r="C33" s="24">
        <v>80000</v>
      </c>
      <c r="D33" s="24">
        <v>80000</v>
      </c>
      <c r="E33" s="25">
        <v>0</v>
      </c>
      <c r="F33" s="26">
        <v>24395</v>
      </c>
      <c r="G33" s="26">
        <v>10320</v>
      </c>
      <c r="H33" s="27">
        <v>0</v>
      </c>
      <c r="I33" s="24">
        <f>SUM(I32)</f>
        <v>40325</v>
      </c>
    </row>
    <row r="34" spans="1:9" ht="25.5">
      <c r="A34" s="44" t="s">
        <v>63</v>
      </c>
      <c r="B34" s="59" t="s">
        <v>64</v>
      </c>
      <c r="C34" s="41">
        <v>1720000</v>
      </c>
      <c r="D34" s="41">
        <v>2330000</v>
      </c>
      <c r="E34" s="42">
        <v>53979</v>
      </c>
      <c r="F34" s="42">
        <v>964843</v>
      </c>
      <c r="G34" s="42">
        <v>729000</v>
      </c>
      <c r="H34" s="42">
        <v>0</v>
      </c>
      <c r="I34" s="41">
        <v>1599267</v>
      </c>
    </row>
    <row r="35" spans="1:9">
      <c r="A35" s="44" t="s">
        <v>65</v>
      </c>
      <c r="B35" s="59" t="s">
        <v>66</v>
      </c>
      <c r="C35" s="41">
        <v>5000</v>
      </c>
      <c r="D35" s="41">
        <v>5000</v>
      </c>
      <c r="E35" s="42">
        <v>0</v>
      </c>
      <c r="F35" s="42">
        <v>1436</v>
      </c>
      <c r="G35" s="42">
        <v>0</v>
      </c>
      <c r="H35" s="42">
        <v>0</v>
      </c>
      <c r="I35" s="41">
        <v>1437</v>
      </c>
    </row>
    <row r="36" spans="1:9" ht="26.25" thickBot="1">
      <c r="A36" s="28" t="s">
        <v>67</v>
      </c>
      <c r="B36" s="29" t="s">
        <v>68</v>
      </c>
      <c r="C36" s="30">
        <v>1725000</v>
      </c>
      <c r="D36" s="30">
        <f>SUM(D34:D35)</f>
        <v>2335000</v>
      </c>
      <c r="E36" s="20">
        <v>53979</v>
      </c>
      <c r="F36" s="20">
        <v>966279</v>
      </c>
      <c r="G36" s="20">
        <v>729000</v>
      </c>
      <c r="H36" s="20">
        <v>0</v>
      </c>
      <c r="I36" s="30">
        <f>SUM(I34:I35)</f>
        <v>1600704</v>
      </c>
    </row>
    <row r="37" spans="1:9" ht="13.5" thickBot="1">
      <c r="A37" s="10" t="s">
        <v>69</v>
      </c>
      <c r="B37" s="15" t="s">
        <v>70</v>
      </c>
      <c r="C37" s="14">
        <v>8577200</v>
      </c>
      <c r="D37" s="14">
        <f>SUM(D23+D26+D31+D33+D36)</f>
        <v>9972200</v>
      </c>
      <c r="E37" s="5">
        <v>253899</v>
      </c>
      <c r="F37" s="5">
        <v>5221181</v>
      </c>
      <c r="G37" s="5">
        <v>3439320</v>
      </c>
      <c r="H37" s="5">
        <v>0</v>
      </c>
      <c r="I37" s="6">
        <f>SUM(I23+I26+I31+I33+I36)</f>
        <v>8648664</v>
      </c>
    </row>
    <row r="38" spans="1:9" ht="26.25" thickBot="1">
      <c r="A38" s="10" t="s">
        <v>71</v>
      </c>
      <c r="B38" s="15" t="s">
        <v>72</v>
      </c>
      <c r="C38" s="14">
        <v>59017393</v>
      </c>
      <c r="D38" s="14">
        <f>SUM(D16+D17+D37)</f>
        <v>60829494</v>
      </c>
      <c r="E38" s="5">
        <v>24396925</v>
      </c>
      <c r="F38" s="5">
        <v>31712205</v>
      </c>
      <c r="G38" s="5">
        <v>141519840</v>
      </c>
      <c r="H38" s="5">
        <v>0</v>
      </c>
      <c r="I38" s="6">
        <f>SUM(I16+I17+I37)</f>
        <v>59332730</v>
      </c>
    </row>
  </sheetData>
  <mergeCells count="2">
    <mergeCell ref="A3:I3"/>
    <mergeCell ref="A1:I1"/>
  </mergeCells>
  <pageMargins left="0.25" right="0.25" top="0.75" bottom="0.75" header="0.3" footer="0.3"/>
  <pageSetup orientation="portrait" horizontalDpi="300" verticalDpi="300" r:id="rId1"/>
  <headerFooter alignWithMargins="0">
    <oddHeader>&amp;C&amp;L&amp;RÉrték típus: Forint</oddHeader>
    <oddFooter>&amp;C&amp;LAdatellenőrző kód: -20-732b-60-803b-a75-21153e-29-5d557d-2e-31-65c33&amp;R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K34" sqref="K34"/>
    </sheetView>
  </sheetViews>
  <sheetFormatPr defaultRowHeight="12.75"/>
  <cols>
    <col min="1" max="1" width="5.42578125" customWidth="1"/>
    <col min="2" max="2" width="54.42578125" customWidth="1"/>
    <col min="3" max="3" width="11.28515625" customWidth="1"/>
    <col min="4" max="4" width="12.42578125" customWidth="1"/>
    <col min="5" max="5" width="14.140625" customWidth="1"/>
  </cols>
  <sheetData>
    <row r="1" spans="1:9" ht="18">
      <c r="A1" s="128" t="s">
        <v>90</v>
      </c>
      <c r="B1" s="128"/>
      <c r="C1" s="128"/>
      <c r="D1" s="128"/>
      <c r="E1" s="128"/>
      <c r="F1" s="91"/>
      <c r="G1" s="91"/>
      <c r="H1" s="91"/>
      <c r="I1" s="91"/>
    </row>
    <row r="2" spans="1:9" ht="27.75" customHeight="1">
      <c r="A2" s="128" t="s">
        <v>84</v>
      </c>
      <c r="B2" s="128"/>
      <c r="C2" s="128"/>
      <c r="D2" s="128"/>
      <c r="E2" s="128"/>
    </row>
    <row r="3" spans="1:9" ht="13.5" thickBot="1">
      <c r="E3" s="60" t="s">
        <v>89</v>
      </c>
    </row>
    <row r="4" spans="1:9" ht="42.75" customHeight="1" thickBot="1">
      <c r="A4" s="86"/>
      <c r="B4" s="90" t="s">
        <v>1</v>
      </c>
      <c r="C4" s="87" t="s">
        <v>2</v>
      </c>
      <c r="D4" s="88" t="s">
        <v>3</v>
      </c>
      <c r="E4" s="89" t="s">
        <v>8</v>
      </c>
    </row>
    <row r="5" spans="1:9" ht="19.5" customHeight="1">
      <c r="A5" s="92">
        <v>206</v>
      </c>
      <c r="B5" s="93" t="s">
        <v>92</v>
      </c>
      <c r="C5" s="94"/>
      <c r="D5" s="95"/>
      <c r="E5" s="96">
        <v>130</v>
      </c>
    </row>
    <row r="6" spans="1:9" ht="17.25" customHeight="1">
      <c r="A6" s="79">
        <v>209</v>
      </c>
      <c r="B6" s="100" t="s">
        <v>93</v>
      </c>
      <c r="C6" s="97"/>
      <c r="D6" s="98"/>
      <c r="E6" s="99">
        <v>130</v>
      </c>
    </row>
    <row r="7" spans="1:9">
      <c r="A7" s="82">
        <v>219</v>
      </c>
      <c r="B7" s="82" t="s">
        <v>85</v>
      </c>
      <c r="C7" s="83">
        <v>0</v>
      </c>
      <c r="D7" s="84">
        <v>159092</v>
      </c>
      <c r="E7" s="85">
        <v>51888</v>
      </c>
    </row>
    <row r="8" spans="1:9">
      <c r="A8" s="79">
        <v>221</v>
      </c>
      <c r="B8" s="79" t="s">
        <v>86</v>
      </c>
      <c r="C8" s="80">
        <v>0</v>
      </c>
      <c r="D8" s="79">
        <v>0</v>
      </c>
      <c r="E8" s="81">
        <v>47185</v>
      </c>
    </row>
    <row r="9" spans="1:9" ht="25.5" customHeight="1" thickBot="1">
      <c r="A9" s="101">
        <v>222</v>
      </c>
      <c r="B9" s="102" t="s">
        <v>87</v>
      </c>
      <c r="C9" s="103">
        <v>0</v>
      </c>
      <c r="D9" s="104">
        <v>159092</v>
      </c>
      <c r="E9" s="105">
        <f>SUM(E6:E7)</f>
        <v>52018</v>
      </c>
    </row>
    <row r="10" spans="1:9" ht="25.5" customHeight="1" thickBot="1">
      <c r="A10" s="106">
        <v>284</v>
      </c>
      <c r="B10" s="107" t="s">
        <v>88</v>
      </c>
      <c r="C10" s="108">
        <v>0</v>
      </c>
      <c r="D10" s="109">
        <v>159092</v>
      </c>
      <c r="E10" s="110">
        <v>52018</v>
      </c>
    </row>
  </sheetData>
  <mergeCells count="2">
    <mergeCell ref="A2:E2"/>
    <mergeCell ref="A1:E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pane ySplit="3" topLeftCell="A4" activePane="bottomLeft" state="frozen"/>
      <selection activeCell="K34" sqref="K34"/>
      <selection pane="bottomLeft" activeCell="K34" sqref="K34"/>
    </sheetView>
  </sheetViews>
  <sheetFormatPr defaultRowHeight="12.75"/>
  <cols>
    <col min="1" max="1" width="8.140625" hidden="1" customWidth="1"/>
    <col min="2" max="2" width="3.85546875" customWidth="1"/>
    <col min="3" max="3" width="50.7109375" customWidth="1"/>
    <col min="4" max="4" width="13.5703125" customWidth="1"/>
    <col min="5" max="5" width="14" customWidth="1"/>
    <col min="6" max="6" width="16.42578125" customWidth="1"/>
    <col min="7" max="7" width="13.85546875" customWidth="1"/>
  </cols>
  <sheetData>
    <row r="1" spans="1:7" ht="21" customHeight="1">
      <c r="A1" s="128" t="s">
        <v>90</v>
      </c>
      <c r="B1" s="128"/>
      <c r="C1" s="128"/>
      <c r="D1" s="128"/>
      <c r="E1" s="128"/>
      <c r="F1" s="128"/>
      <c r="G1" s="128"/>
    </row>
    <row r="2" spans="1:7">
      <c r="F2" s="60" t="s">
        <v>83</v>
      </c>
      <c r="G2" s="60"/>
    </row>
    <row r="3" spans="1:7" ht="25.5" customHeight="1" thickBot="1">
      <c r="A3" s="126" t="s">
        <v>73</v>
      </c>
      <c r="B3" s="127"/>
      <c r="C3" s="127"/>
      <c r="D3" s="127"/>
      <c r="E3" s="127"/>
      <c r="F3" s="127"/>
      <c r="G3" s="127"/>
    </row>
    <row r="4" spans="1:7" ht="30.75" thickBot="1">
      <c r="B4" s="61"/>
      <c r="C4" s="69" t="s">
        <v>1</v>
      </c>
      <c r="D4" s="69" t="s">
        <v>2</v>
      </c>
      <c r="E4" s="70" t="s">
        <v>3</v>
      </c>
      <c r="F4" s="69" t="s">
        <v>8</v>
      </c>
    </row>
    <row r="5" spans="1:7" ht="23.25" customHeight="1">
      <c r="B5" s="62" t="s">
        <v>74</v>
      </c>
      <c r="C5" s="66" t="s">
        <v>75</v>
      </c>
      <c r="D5" s="67">
        <v>4041880</v>
      </c>
      <c r="E5" s="68">
        <v>4041880</v>
      </c>
      <c r="F5" s="67">
        <v>4041880</v>
      </c>
    </row>
    <row r="6" spans="1:7" ht="27.75" customHeight="1">
      <c r="B6" s="62" t="s">
        <v>76</v>
      </c>
      <c r="C6" s="63" t="s">
        <v>77</v>
      </c>
      <c r="D6" s="64">
        <v>4041880</v>
      </c>
      <c r="E6" s="65">
        <v>4041880</v>
      </c>
      <c r="F6" s="64">
        <v>4041880</v>
      </c>
    </row>
    <row r="7" spans="1:7" ht="21" customHeight="1">
      <c r="B7" s="62" t="s">
        <v>23</v>
      </c>
      <c r="C7" s="63" t="s">
        <v>78</v>
      </c>
      <c r="D7" s="64">
        <v>54975513</v>
      </c>
      <c r="E7" s="65">
        <v>56628522</v>
      </c>
      <c r="F7" s="64">
        <v>56628522</v>
      </c>
    </row>
    <row r="8" spans="1:7" ht="28.5" customHeight="1" thickBot="1">
      <c r="B8" s="71" t="s">
        <v>79</v>
      </c>
      <c r="C8" s="72" t="s">
        <v>80</v>
      </c>
      <c r="D8" s="73">
        <v>59017393</v>
      </c>
      <c r="E8" s="74">
        <v>60670402</v>
      </c>
      <c r="F8" s="73">
        <v>60670402</v>
      </c>
    </row>
    <row r="9" spans="1:7" ht="21.75" customHeight="1" thickBot="1">
      <c r="B9" s="75" t="s">
        <v>43</v>
      </c>
      <c r="C9" s="76" t="s">
        <v>81</v>
      </c>
      <c r="D9" s="77">
        <v>59017393</v>
      </c>
      <c r="E9" s="78">
        <v>60670402</v>
      </c>
      <c r="F9" s="77">
        <v>60670402</v>
      </c>
    </row>
  </sheetData>
  <mergeCells count="2">
    <mergeCell ref="A3:G3"/>
    <mergeCell ref="A1:G1"/>
  </mergeCells>
  <pageMargins left="0.25" right="0.25" top="0.75" bottom="0.75" header="0.3" footer="0.3"/>
  <pageSetup orientation="portrait" horizontalDpi="300" verticalDpi="300" r:id="rId1"/>
  <headerFooter alignWithMargins="0">
    <oddHeader>&amp;C&amp;L&amp;RÉrték típus: Forint</oddHeader>
    <oddFooter>&amp;C&amp;LAdatellenőrző kód: -20-732b-60-803b-a75-21153e-29-5d557d-2e-31-65c33&amp;R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B21" sqref="B21"/>
    </sheetView>
  </sheetViews>
  <sheetFormatPr defaultRowHeight="12.75"/>
  <cols>
    <col min="1" max="1" width="63.28515625" customWidth="1"/>
    <col min="2" max="2" width="15.85546875" customWidth="1"/>
    <col min="3" max="3" width="14.7109375" customWidth="1"/>
    <col min="4" max="4" width="15.5703125" customWidth="1"/>
  </cols>
  <sheetData>
    <row r="1" spans="1:4" ht="18">
      <c r="A1" s="129" t="s">
        <v>119</v>
      </c>
      <c r="B1" s="129"/>
      <c r="C1" s="129"/>
      <c r="D1" s="129"/>
    </row>
    <row r="2" spans="1:4" ht="18">
      <c r="A2" s="130" t="s">
        <v>94</v>
      </c>
      <c r="B2" s="130"/>
      <c r="C2" s="130"/>
      <c r="D2" s="130"/>
    </row>
    <row r="3" spans="1:4" ht="15">
      <c r="B3" s="131" t="s">
        <v>95</v>
      </c>
      <c r="C3" s="131"/>
      <c r="D3" s="131"/>
    </row>
    <row r="4" spans="1:4" ht="13.5" thickBot="1">
      <c r="A4" s="132" t="s">
        <v>120</v>
      </c>
      <c r="B4" s="132"/>
      <c r="C4" s="132"/>
      <c r="D4" s="132"/>
    </row>
    <row r="5" spans="1:4" ht="15.75" thickBot="1">
      <c r="A5" s="111"/>
      <c r="B5" s="112" t="s">
        <v>96</v>
      </c>
      <c r="C5" s="112" t="s">
        <v>97</v>
      </c>
      <c r="D5" s="112" t="s">
        <v>8</v>
      </c>
    </row>
    <row r="6" spans="1:4" ht="15">
      <c r="A6" s="115" t="s">
        <v>98</v>
      </c>
      <c r="B6" s="113">
        <v>41990135</v>
      </c>
      <c r="C6" s="113">
        <v>42345529</v>
      </c>
      <c r="D6" s="113">
        <v>42201549</v>
      </c>
    </row>
    <row r="7" spans="1:4" ht="15">
      <c r="A7" s="116" t="s">
        <v>99</v>
      </c>
      <c r="B7" s="114">
        <v>8450058</v>
      </c>
      <c r="C7" s="114">
        <v>8511765</v>
      </c>
      <c r="D7" s="114">
        <v>8482517</v>
      </c>
    </row>
    <row r="8" spans="1:4" ht="15">
      <c r="A8" s="116" t="s">
        <v>100</v>
      </c>
      <c r="B8" s="114">
        <v>8577200</v>
      </c>
      <c r="C8" s="114">
        <v>9972200</v>
      </c>
      <c r="D8" s="114">
        <v>8648664</v>
      </c>
    </row>
    <row r="9" spans="1:4" ht="15">
      <c r="A9" s="116" t="s">
        <v>101</v>
      </c>
      <c r="B9" s="114"/>
      <c r="C9" s="114"/>
      <c r="D9" s="114"/>
    </row>
    <row r="10" spans="1:4" ht="15">
      <c r="A10" s="116" t="s">
        <v>102</v>
      </c>
      <c r="B10" s="114"/>
      <c r="C10" s="114"/>
      <c r="D10" s="114"/>
    </row>
    <row r="11" spans="1:4" ht="15">
      <c r="A11" s="116" t="s">
        <v>103</v>
      </c>
      <c r="B11" s="114"/>
      <c r="C11" s="114"/>
      <c r="D11" s="114"/>
    </row>
    <row r="12" spans="1:4" ht="15">
      <c r="A12" s="116" t="s">
        <v>104</v>
      </c>
      <c r="B12" s="114"/>
      <c r="C12" s="114"/>
      <c r="D12" s="114"/>
    </row>
    <row r="13" spans="1:4" ht="15.75" thickBot="1">
      <c r="A13" s="120" t="s">
        <v>105</v>
      </c>
      <c r="B13" s="121"/>
      <c r="C13" s="121"/>
      <c r="D13" s="121"/>
    </row>
    <row r="14" spans="1:4" ht="14.25" thickBot="1">
      <c r="A14" s="124" t="s">
        <v>106</v>
      </c>
      <c r="B14" s="125">
        <f>SUM(B6:B13)</f>
        <v>59017393</v>
      </c>
      <c r="C14" s="125">
        <f>SUM(C6:C13)</f>
        <v>60829494</v>
      </c>
      <c r="D14" s="125">
        <f>SUM(D6:D13)</f>
        <v>59332730</v>
      </c>
    </row>
    <row r="15" spans="1:4" ht="14.25" thickBot="1">
      <c r="A15" s="122" t="s">
        <v>107</v>
      </c>
      <c r="B15" s="123"/>
      <c r="C15" s="123"/>
      <c r="D15" s="123"/>
    </row>
    <row r="16" spans="1:4" ht="13.5" thickBot="1">
      <c r="A16" s="118" t="s">
        <v>108</v>
      </c>
      <c r="B16" s="119">
        <f>SUM(B14:B15)</f>
        <v>59017393</v>
      </c>
      <c r="C16" s="119">
        <f>SUM(C14:C15)</f>
        <v>60829494</v>
      </c>
      <c r="D16" s="119">
        <f>SUM(D14:D15)</f>
        <v>59332730</v>
      </c>
    </row>
    <row r="17" spans="1:4" ht="15">
      <c r="A17" s="117" t="s">
        <v>109</v>
      </c>
      <c r="B17" s="113"/>
      <c r="C17" s="113"/>
      <c r="D17" s="113"/>
    </row>
    <row r="18" spans="1:4" ht="15">
      <c r="A18" s="116" t="s">
        <v>110</v>
      </c>
      <c r="B18" s="114"/>
      <c r="C18" s="114"/>
      <c r="D18" s="114"/>
    </row>
    <row r="19" spans="1:4" ht="15">
      <c r="A19" s="116" t="s">
        <v>111</v>
      </c>
      <c r="B19" s="114"/>
      <c r="C19" s="114"/>
      <c r="D19" s="114"/>
    </row>
    <row r="20" spans="1:4" ht="15">
      <c r="A20" s="116" t="s">
        <v>112</v>
      </c>
      <c r="B20" s="114"/>
      <c r="C20" s="114">
        <v>159092</v>
      </c>
      <c r="D20" s="114">
        <v>52018</v>
      </c>
    </row>
    <row r="21" spans="1:4" ht="15">
      <c r="A21" s="116" t="s">
        <v>113</v>
      </c>
      <c r="B21" s="114"/>
      <c r="C21" s="114"/>
      <c r="D21" s="114"/>
    </row>
    <row r="22" spans="1:4" ht="15">
      <c r="A22" s="116" t="s">
        <v>114</v>
      </c>
      <c r="B22" s="114"/>
      <c r="C22" s="114"/>
      <c r="D22" s="114"/>
    </row>
    <row r="23" spans="1:4" ht="15.75" thickBot="1">
      <c r="A23" s="120" t="s">
        <v>115</v>
      </c>
      <c r="B23" s="121"/>
      <c r="C23" s="121"/>
      <c r="D23" s="121"/>
    </row>
    <row r="24" spans="1:4" ht="14.25" thickBot="1">
      <c r="A24" s="124" t="s">
        <v>116</v>
      </c>
      <c r="B24" s="125">
        <f>SUM(B17:B23)</f>
        <v>0</v>
      </c>
      <c r="C24" s="125">
        <f>SUM(C17:C23)</f>
        <v>159092</v>
      </c>
      <c r="D24" s="125">
        <f>SUM(D17:D23)</f>
        <v>52018</v>
      </c>
    </row>
    <row r="25" spans="1:4" ht="14.25" thickBot="1">
      <c r="A25" s="122" t="s">
        <v>117</v>
      </c>
      <c r="B25" s="123">
        <v>59017393</v>
      </c>
      <c r="C25" s="123">
        <v>60670402</v>
      </c>
      <c r="D25" s="123">
        <v>60670402</v>
      </c>
    </row>
    <row r="26" spans="1:4" ht="13.5" thickBot="1">
      <c r="A26" s="118" t="s">
        <v>118</v>
      </c>
      <c r="B26" s="119">
        <f>SUM(B25)</f>
        <v>59017393</v>
      </c>
      <c r="C26" s="119">
        <f>SUM(C24:C25)</f>
        <v>60829494</v>
      </c>
      <c r="D26" s="119">
        <f>SUM(D24:D25)</f>
        <v>60722420</v>
      </c>
    </row>
  </sheetData>
  <mergeCells count="4">
    <mergeCell ref="A1:D1"/>
    <mergeCell ref="A2:D2"/>
    <mergeCell ref="B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01</vt:lpstr>
      <vt:lpstr>02</vt:lpstr>
      <vt:lpstr>04</vt:lpstr>
      <vt:lpstr>kiemelt</vt:lpstr>
      <vt:lpstr>'01'!Nyomtatási_terület</vt:lpstr>
      <vt:lpstr>'02'!Nyomtatási_terület</vt:lpstr>
      <vt:lpstr>kiemelt!Nyomtatási_terület</vt:lpstr>
      <vt:lpstr>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2019-05-03T10:01:28Z</cp:lastPrinted>
  <dcterms:created xsi:type="dcterms:W3CDTF">2010-05-29T08:47:41Z</dcterms:created>
  <dcterms:modified xsi:type="dcterms:W3CDTF">2019-06-27T09:31:30Z</dcterms:modified>
</cp:coreProperties>
</file>