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DBB976B-CE08-44F2-BAA6-21FA4EEBED13}" xr6:coauthVersionLast="47" xr6:coauthVersionMax="47" xr10:uidLastSave="{00000000-0000-0000-0000-000000000000}"/>
  <bookViews>
    <workbookView xWindow="-120" yWindow="-120" windowWidth="20730" windowHeight="11160" tabRatio="626" firstSheet="40" activeTab="47" xr2:uid="{00000000-000D-0000-FFFF-FFFF00000000}"/>
  </bookViews>
  <sheets>
    <sheet name="Kiemelt ei. Önkorm. és int. " sheetId="59" r:id="rId1"/>
    <sheet name="Kiemelt ei. Lövő Önk. " sheetId="42" state="hidden" r:id="rId2"/>
    <sheet name="Kiemelt ei. KÖH" sheetId="41" state="hidden" r:id="rId3"/>
    <sheet name="Kiemelt ei. óvoda" sheetId="1" state="hidden" r:id="rId4"/>
    <sheet name="kiadások működés felhalmozás" sheetId="2" state="hidden" r:id="rId5"/>
    <sheet name="Bevételek önkorm. és int. " sheetId="60" r:id="rId6"/>
    <sheet name="Lövő Önkorm. bevételek " sheetId="46" r:id="rId7"/>
    <sheet name="Intézmények bevétele" sheetId="61" r:id="rId8"/>
    <sheet name="KÖH bevételek" sheetId="45" state="hidden" r:id="rId9"/>
    <sheet name="Óvoda bevételek" sheetId="34" state="hidden" r:id="rId10"/>
    <sheet name="Kiadások önkorm. és int. " sheetId="62" r:id="rId11"/>
    <sheet name="Lövő Önkorm. Kiadások" sheetId="44" r:id="rId12"/>
    <sheet name="Intézmények kiadásai " sheetId="43" r:id="rId13"/>
    <sheet name="Óvoda kiadások" sheetId="15" state="hidden" r:id="rId14"/>
    <sheet name="kiadások működés felhalmozá (3)" sheetId="17" state="hidden" r:id="rId15"/>
    <sheet name="kiadások funkciócsoportra" sheetId="5" state="hidden" r:id="rId16"/>
    <sheet name="bevételek" sheetId="3" state="hidden" r:id="rId17"/>
    <sheet name="bevételek működés felhalmozás" sheetId="10" state="hidden" r:id="rId18"/>
    <sheet name="bevételek működés felhalmoz (2)" sheetId="33" state="hidden" r:id="rId19"/>
    <sheet name="bevételek funkciócsoportra" sheetId="6" state="hidden" r:id="rId20"/>
    <sheet name="létszám" sheetId="8" state="hidden" r:id="rId21"/>
    <sheet name="beruházások felújítások" sheetId="11" state="hidden" r:id="rId22"/>
    <sheet name="tartalékok" sheetId="12" state="hidden" r:id="rId23"/>
    <sheet name="stabilitási 1" sheetId="13" state="hidden" r:id="rId24"/>
    <sheet name="stabilitási 2" sheetId="14" state="hidden" r:id="rId25"/>
    <sheet name="EU projektek" sheetId="18" state="hidden" r:id="rId26"/>
    <sheet name="hitelek" sheetId="28" state="hidden" r:id="rId27"/>
    <sheet name="finanszírozás" sheetId="27" state="hidden" r:id="rId28"/>
    <sheet name="szociális kiadások" sheetId="29" state="hidden" r:id="rId29"/>
    <sheet name="átadott" sheetId="30" state="hidden" r:id="rId30"/>
    <sheet name="átvett" sheetId="31" state="hidden" r:id="rId31"/>
    <sheet name="helyi adók" sheetId="32" state="hidden" r:id="rId32"/>
    <sheet name="MÉRLEG" sheetId="19" state="hidden" r:id="rId33"/>
    <sheet name="MÉRLEG (2)" sheetId="25" state="hidden" r:id="rId34"/>
    <sheet name="EI FELHASZN TERV" sheetId="20" state="hidden" r:id="rId35"/>
    <sheet name="EI FELHASZN TERV (2)" sheetId="24" state="hidden" r:id="rId36"/>
    <sheet name="TÖBB ÉVES" sheetId="21" state="hidden" r:id="rId37"/>
    <sheet name="KÖZVETETT" sheetId="22" state="hidden" r:id="rId38"/>
    <sheet name="GÖRDÜLŐ" sheetId="23" state="hidden" r:id="rId39"/>
    <sheet name="Létszám összes. " sheetId="47" r:id="rId40"/>
    <sheet name="Beruházások " sheetId="48" r:id="rId41"/>
    <sheet name="Tartalék" sheetId="50" r:id="rId42"/>
    <sheet name="Int. finansz. " sheetId="49" r:id="rId43"/>
    <sheet name="Szoc. támogatás" sheetId="52" r:id="rId44"/>
    <sheet name="Adott támogatások" sheetId="51" r:id="rId45"/>
    <sheet name="Kapott tám. " sheetId="53" r:id="rId46"/>
    <sheet name="helyiadók" sheetId="54" r:id="rId47"/>
    <sheet name="Felh.ütt.Lövő" sheetId="56" r:id="rId48"/>
    <sheet name="Felh.ütt.KÖH" sheetId="57" r:id="rId49"/>
    <sheet name="Felh.ütt.óvoda" sheetId="39" r:id="rId50"/>
    <sheet name="Rovatos" sheetId="40" state="hidden" r:id="rId51"/>
    <sheet name="civil szervezet" sheetId="58" state="hidden" r:id="rId52"/>
  </sheets>
  <definedNames>
    <definedName name="_pr232" localSheetId="38">GÖRDÜLŐ!#REF!</definedName>
    <definedName name="_pr232" localSheetId="37">KÖZVETETT!$A$11</definedName>
    <definedName name="_pr232" localSheetId="32">MÉRLEG!#REF!</definedName>
    <definedName name="_pr232" localSheetId="33">'MÉRLEG (2)'!$A$17</definedName>
    <definedName name="_pr232" localSheetId="36">'TÖBB ÉVES'!$A$17</definedName>
    <definedName name="_pr233" localSheetId="38">GÖRDÜLŐ!#REF!</definedName>
    <definedName name="_pr233" localSheetId="37">KÖZVETETT!$A$16</definedName>
    <definedName name="_pr233" localSheetId="32">MÉRLEG!#REF!</definedName>
    <definedName name="_pr233" localSheetId="33">'MÉRLEG (2)'!$A$18</definedName>
    <definedName name="_pr233" localSheetId="36">'TÖBB ÉVES'!$A$18</definedName>
    <definedName name="_pr234" localSheetId="38">GÖRDÜLŐ!#REF!</definedName>
    <definedName name="_pr234" localSheetId="37">KÖZVETETT!$A$24</definedName>
    <definedName name="_pr234" localSheetId="32">MÉRLEG!#REF!</definedName>
    <definedName name="_pr234" localSheetId="33">'MÉRLEG (2)'!$A$19</definedName>
    <definedName name="_pr234" localSheetId="36">'TÖBB ÉVES'!$A$19</definedName>
    <definedName name="_pr235" localSheetId="38">GÖRDÜLŐ!#REF!</definedName>
    <definedName name="_pr235" localSheetId="37">KÖZVETETT!$A$29</definedName>
    <definedName name="_pr235" localSheetId="32">MÉRLEG!#REF!</definedName>
    <definedName name="_pr235" localSheetId="33">'MÉRLEG (2)'!$A$20</definedName>
    <definedName name="_pr235" localSheetId="36">'TÖBB ÉVES'!$A$20</definedName>
    <definedName name="_pr236" localSheetId="38">GÖRDÜLŐ!#REF!</definedName>
    <definedName name="_pr236" localSheetId="37">KÖZVETETT!$A$34</definedName>
    <definedName name="_pr236" localSheetId="32">MÉRLEG!#REF!</definedName>
    <definedName name="_pr236" localSheetId="33">'MÉRLEG (2)'!$A$21</definedName>
    <definedName name="_pr236" localSheetId="36">'TÖBB ÉVES'!$A$21</definedName>
    <definedName name="_pr312" localSheetId="38">GÖRDÜLŐ!#REF!</definedName>
    <definedName name="_pr312" localSheetId="37">KÖZVETETT!#REF!</definedName>
    <definedName name="_pr312" localSheetId="32">MÉRLEG!#REF!</definedName>
    <definedName name="_pr312" localSheetId="33">'MÉRLEG (2)'!$A$8</definedName>
    <definedName name="_pr312" localSheetId="36">'TÖBB ÉVES'!$A$8</definedName>
    <definedName name="_pr313" localSheetId="38">GÖRDÜLŐ!#REF!</definedName>
    <definedName name="_pr313" localSheetId="37">KÖZVETETT!#REF!</definedName>
    <definedName name="_pr313" localSheetId="32">MÉRLEG!#REF!</definedName>
    <definedName name="_pr313" localSheetId="33">'MÉRLEG (2)'!$A$9</definedName>
    <definedName name="_pr313" localSheetId="36">'TÖBB ÉVES'!$A$3</definedName>
    <definedName name="_pr314" localSheetId="38">GÖRDÜLŐ!#REF!</definedName>
    <definedName name="_pr314" localSheetId="37">KÖZVETETT!$A$3</definedName>
    <definedName name="_pr314" localSheetId="32">MÉRLEG!#REF!</definedName>
    <definedName name="_pr314" localSheetId="33">'MÉRLEG (2)'!$A$10</definedName>
    <definedName name="_pr314" localSheetId="36">'TÖBB ÉVES'!$A$10</definedName>
    <definedName name="_pr315" localSheetId="38">GÖRDÜLŐ!$A$3</definedName>
    <definedName name="_pr315" localSheetId="37">KÖZVETETT!#REF!</definedName>
    <definedName name="_pr315" localSheetId="32">MÉRLEG!#REF!</definedName>
    <definedName name="_pr315" localSheetId="33">'MÉRLEG (2)'!$A$11</definedName>
    <definedName name="_pr315" localSheetId="36">'TÖBB ÉVES'!$A$11</definedName>
    <definedName name="_pr347" localSheetId="38">GÖRDÜLŐ!$A$6</definedName>
    <definedName name="_pr348" localSheetId="38">GÖRDÜLŐ!$A$7</definedName>
    <definedName name="_pr349" localSheetId="38">GÖRDÜLŐ!$A$8</definedName>
    <definedName name="foot_4_place" localSheetId="24">'stabilitási 2'!$A$18</definedName>
    <definedName name="foot_5_place" localSheetId="24">'stabilitási 2'!#REF!</definedName>
    <definedName name="foot_53_place" localSheetId="24">'stabilitási 2'!$A$63</definedName>
    <definedName name="_xlnm.Print_Area" localSheetId="29">átadott!$A$1:$C$117</definedName>
    <definedName name="_xlnm.Print_Area" localSheetId="30">átvett!$A$1:$C$116</definedName>
    <definedName name="_xlnm.Print_Area" localSheetId="21">'beruházások felújítások'!$A$1:$H$48</definedName>
    <definedName name="_xlnm.Print_Area" localSheetId="16">bevételek!$A$1:$F$95</definedName>
    <definedName name="_xlnm.Print_Area" localSheetId="19">'bevételek funkciócsoportra'!$A$1:$O$269</definedName>
    <definedName name="_xlnm.Print_Area" localSheetId="18">'bevételek működés felhalmoz (2)'!$A$1:$F$97</definedName>
    <definedName name="_xlnm.Print_Area" localSheetId="17">'bevételek működés felhalmozás'!$A$1:$F$97</definedName>
    <definedName name="_xlnm.Print_Area" localSheetId="34">'EI FELHASZN TERV'!$A$1:$O$216</definedName>
    <definedName name="_xlnm.Print_Area" localSheetId="35">'EI FELHASZN TERV (2)'!$A$1:$O$216</definedName>
    <definedName name="_xlnm.Print_Area" localSheetId="25">'EU projektek'!$A$1:$B$43</definedName>
    <definedName name="_xlnm.Print_Area" localSheetId="49">'Felh.ütt.óvoda'!$A$1:$O$57</definedName>
    <definedName name="_xlnm.Print_Area" localSheetId="27">finanszírozás!$A$1:$G$9</definedName>
    <definedName name="_xlnm.Print_Area" localSheetId="38">GÖRDÜLŐ!$A$1:$J$43</definedName>
    <definedName name="_xlnm.Print_Area" localSheetId="26">hitelek!$A$1:$D$70</definedName>
    <definedName name="_xlnm.Print_Area" localSheetId="15">'kiadások funkciócsoportra'!$B$1:$P$301</definedName>
    <definedName name="_xlnm.Print_Area" localSheetId="14">'kiadások működés felhalmozá (3)'!$A$1:$F$123</definedName>
    <definedName name="_xlnm.Print_Area" localSheetId="4">'kiadások működés felhalmozás'!$A$1:$F$123</definedName>
    <definedName name="_xlnm.Print_Area" localSheetId="3">'Kiemelt ei. óvoda'!$A$2:$D$28</definedName>
    <definedName name="_xlnm.Print_Area" localSheetId="37">KÖZVETETT!$A$1:$E$35</definedName>
    <definedName name="_xlnm.Print_Area" localSheetId="20">létszám!$A$1:$E$33</definedName>
    <definedName name="_xlnm.Print_Area" localSheetId="32">MÉRLEG!$A$1:$E$154</definedName>
    <definedName name="_xlnm.Print_Area" localSheetId="33">'MÉRLEG (2)'!$A$1:$E$154</definedName>
    <definedName name="_xlnm.Print_Area" localSheetId="9">'Óvoda bevételek'!$A$4:$C$19</definedName>
    <definedName name="_xlnm.Print_Area" localSheetId="13">'Óvoda kiadások'!$A$3:$E$43</definedName>
    <definedName name="_xlnm.Print_Area" localSheetId="23">'stabilitási 1'!$A$1:$J$49</definedName>
    <definedName name="_xlnm.Print_Area" localSheetId="24">'stabilitási 2'!$A$1:$H$38</definedName>
    <definedName name="_xlnm.Print_Area" localSheetId="28">'szociális kiadások'!$A$1:$C$39</definedName>
    <definedName name="_xlnm.Print_Area" localSheetId="22">tartalékok!$A$1:$H$16</definedName>
    <definedName name="_xlnm.Print_Area" localSheetId="36">'TÖBB ÉVES'!$A$1:$I$32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8" i="56" l="1"/>
  <c r="O99" i="56"/>
  <c r="O96" i="56"/>
  <c r="O86" i="56"/>
  <c r="E11" i="43"/>
  <c r="E12" i="43"/>
  <c r="E13" i="43"/>
  <c r="E14" i="43"/>
  <c r="E15" i="43"/>
  <c r="E17" i="43"/>
  <c r="E20" i="43"/>
  <c r="E21" i="43"/>
  <c r="E22" i="43"/>
  <c r="E24" i="43"/>
  <c r="E25" i="43"/>
  <c r="E27" i="43"/>
  <c r="E28" i="43"/>
  <c r="E29" i="43"/>
  <c r="E30" i="43"/>
  <c r="E32" i="43"/>
  <c r="E34" i="43"/>
  <c r="E35" i="43"/>
  <c r="E39" i="43"/>
  <c r="E41" i="43"/>
  <c r="E10" i="43"/>
  <c r="C37" i="43"/>
  <c r="C36" i="43"/>
  <c r="C33" i="43"/>
  <c r="C31" i="43"/>
  <c r="C26" i="43"/>
  <c r="C23" i="43"/>
  <c r="C18" i="43"/>
  <c r="C19" i="43" s="1"/>
  <c r="C16" i="43"/>
  <c r="C38" i="43" l="1"/>
  <c r="E18" i="43"/>
  <c r="C14" i="48"/>
  <c r="H13" i="62"/>
  <c r="H17" i="62"/>
  <c r="H21" i="62"/>
  <c r="H25" i="62"/>
  <c r="H29" i="62"/>
  <c r="H33" i="62"/>
  <c r="H41" i="62"/>
  <c r="H49" i="62"/>
  <c r="H52" i="62"/>
  <c r="H55" i="62"/>
  <c r="H60" i="62"/>
  <c r="E10" i="62"/>
  <c r="H10" i="62" s="1"/>
  <c r="E11" i="62"/>
  <c r="H11" i="62" s="1"/>
  <c r="E12" i="62"/>
  <c r="H12" i="62" s="1"/>
  <c r="E13" i="62"/>
  <c r="E14" i="62"/>
  <c r="H14" i="62" s="1"/>
  <c r="E15" i="62"/>
  <c r="H15" i="62" s="1"/>
  <c r="E16" i="62"/>
  <c r="H16" i="62" s="1"/>
  <c r="E17" i="62"/>
  <c r="E18" i="62"/>
  <c r="H18" i="62" s="1"/>
  <c r="E19" i="62"/>
  <c r="H19" i="62" s="1"/>
  <c r="E21" i="62"/>
  <c r="E22" i="62"/>
  <c r="H22" i="62" s="1"/>
  <c r="E23" i="62"/>
  <c r="H23" i="62" s="1"/>
  <c r="E25" i="62"/>
  <c r="E26" i="62"/>
  <c r="H26" i="62" s="1"/>
  <c r="E27" i="62"/>
  <c r="H27" i="62" s="1"/>
  <c r="E28" i="62"/>
  <c r="H28" i="62" s="1"/>
  <c r="E29" i="62"/>
  <c r="E30" i="62"/>
  <c r="H30" i="62" s="1"/>
  <c r="E31" i="62"/>
  <c r="H31" i="62" s="1"/>
  <c r="E32" i="62"/>
  <c r="H32" i="62" s="1"/>
  <c r="E33" i="62"/>
  <c r="E34" i="62"/>
  <c r="H34" i="62" s="1"/>
  <c r="E35" i="62"/>
  <c r="H35" i="62" s="1"/>
  <c r="E36" i="62"/>
  <c r="H36" i="62" s="1"/>
  <c r="E38" i="62"/>
  <c r="H38" i="62" s="1"/>
  <c r="E39" i="62"/>
  <c r="H39" i="62" s="1"/>
  <c r="E40" i="62"/>
  <c r="H40" i="62" s="1"/>
  <c r="E41" i="62"/>
  <c r="E44" i="62"/>
  <c r="H44" i="62" s="1"/>
  <c r="E46" i="62"/>
  <c r="H46" i="62" s="1"/>
  <c r="E47" i="62"/>
  <c r="H47" i="62" s="1"/>
  <c r="E48" i="62"/>
  <c r="H48" i="62" s="1"/>
  <c r="E53" i="62"/>
  <c r="H53" i="62" s="1"/>
  <c r="E54" i="62"/>
  <c r="H54" i="62" s="1"/>
  <c r="E57" i="62"/>
  <c r="H57" i="62" s="1"/>
  <c r="E58" i="62"/>
  <c r="H58" i="62" s="1"/>
  <c r="E60" i="62"/>
  <c r="E61" i="62"/>
  <c r="H61" i="62" s="1"/>
  <c r="E64" i="62"/>
  <c r="H64" i="62" s="1"/>
  <c r="E65" i="62"/>
  <c r="H65" i="62" s="1"/>
  <c r="E67" i="62"/>
  <c r="H67" i="62" s="1"/>
  <c r="E9" i="62"/>
  <c r="H9" i="62" s="1"/>
  <c r="D42" i="62"/>
  <c r="D37" i="62"/>
  <c r="D35" i="62"/>
  <c r="D27" i="62"/>
  <c r="D24" i="62"/>
  <c r="D43" i="62" s="1"/>
  <c r="D19" i="62"/>
  <c r="D20" i="62" s="1"/>
  <c r="D51" i="62" s="1"/>
  <c r="D63" i="62" s="1"/>
  <c r="D68" i="62" s="1"/>
  <c r="D15" i="62"/>
  <c r="G42" i="62"/>
  <c r="G37" i="62"/>
  <c r="G35" i="62"/>
  <c r="G27" i="62"/>
  <c r="G24" i="62"/>
  <c r="G43" i="62" s="1"/>
  <c r="G15" i="62"/>
  <c r="G20" i="62" s="1"/>
  <c r="F42" i="62"/>
  <c r="F37" i="62"/>
  <c r="F35" i="62"/>
  <c r="F27" i="62"/>
  <c r="F43" i="62" s="1"/>
  <c r="F24" i="62"/>
  <c r="F20" i="62"/>
  <c r="F51" i="62" s="1"/>
  <c r="F63" i="62" s="1"/>
  <c r="F68" i="62" s="1"/>
  <c r="F15" i="62"/>
  <c r="C66" i="62"/>
  <c r="C67" i="62" s="1"/>
  <c r="C61" i="62"/>
  <c r="C59" i="62"/>
  <c r="E59" i="62" s="1"/>
  <c r="H59" i="62" s="1"/>
  <c r="C56" i="62"/>
  <c r="E56" i="62" s="1"/>
  <c r="H56" i="62" s="1"/>
  <c r="C50" i="62"/>
  <c r="E50" i="62" s="1"/>
  <c r="H50" i="62" s="1"/>
  <c r="C45" i="62"/>
  <c r="E45" i="62" s="1"/>
  <c r="H45" i="62" s="1"/>
  <c r="C42" i="62"/>
  <c r="E42" i="62" s="1"/>
  <c r="H42" i="62" s="1"/>
  <c r="C37" i="62"/>
  <c r="E37" i="62" s="1"/>
  <c r="H37" i="62" s="1"/>
  <c r="C35" i="62"/>
  <c r="C27" i="62"/>
  <c r="C24" i="62"/>
  <c r="E24" i="62" s="1"/>
  <c r="H24" i="62" s="1"/>
  <c r="C19" i="62"/>
  <c r="C15" i="62"/>
  <c r="C20" i="62" s="1"/>
  <c r="D14" i="61"/>
  <c r="D15" i="61" s="1"/>
  <c r="D16" i="61" s="1"/>
  <c r="D12" i="61"/>
  <c r="E13" i="61"/>
  <c r="E11" i="61"/>
  <c r="C14" i="61"/>
  <c r="C15" i="61" s="1"/>
  <c r="C16" i="61" s="1"/>
  <c r="C12" i="61"/>
  <c r="E20" i="62" l="1"/>
  <c r="H20" i="62" s="1"/>
  <c r="E16" i="61"/>
  <c r="C43" i="62"/>
  <c r="E43" i="62" s="1"/>
  <c r="H43" i="62" s="1"/>
  <c r="C62" i="62"/>
  <c r="E62" i="62" s="1"/>
  <c r="H62" i="62" s="1"/>
  <c r="E66" i="62"/>
  <c r="H66" i="62" s="1"/>
  <c r="C40" i="43"/>
  <c r="C51" i="62"/>
  <c r="E51" i="62" s="1"/>
  <c r="G51" i="62"/>
  <c r="G63" i="62" s="1"/>
  <c r="G68" i="62" s="1"/>
  <c r="E14" i="61"/>
  <c r="E12" i="61"/>
  <c r="E15" i="61"/>
  <c r="H51" i="62" l="1"/>
  <c r="C42" i="43"/>
  <c r="C63" i="62"/>
  <c r="E63" i="62" l="1"/>
  <c r="H63" i="62" s="1"/>
  <c r="C68" i="62"/>
  <c r="E68" i="62" s="1"/>
  <c r="H68" i="62" s="1"/>
  <c r="H34" i="60" l="1"/>
  <c r="G37" i="60"/>
  <c r="G38" i="60" s="1"/>
  <c r="G39" i="60" s="1"/>
  <c r="G40" i="60" s="1"/>
  <c r="E11" i="60"/>
  <c r="H11" i="60" s="1"/>
  <c r="E12" i="60"/>
  <c r="H12" i="60" s="1"/>
  <c r="E13" i="60"/>
  <c r="H13" i="60" s="1"/>
  <c r="E15" i="60"/>
  <c r="H15" i="60" s="1"/>
  <c r="E17" i="60"/>
  <c r="H17" i="60" s="1"/>
  <c r="E19" i="60"/>
  <c r="H19" i="60" s="1"/>
  <c r="E22" i="60"/>
  <c r="H22" i="60" s="1"/>
  <c r="E23" i="60"/>
  <c r="H23" i="60" s="1"/>
  <c r="E24" i="60"/>
  <c r="H24" i="60" s="1"/>
  <c r="E25" i="60"/>
  <c r="H25" i="60" s="1"/>
  <c r="E26" i="60"/>
  <c r="H26" i="60" s="1"/>
  <c r="E27" i="60"/>
  <c r="H27" i="60" s="1"/>
  <c r="E30" i="60"/>
  <c r="H30" i="60" s="1"/>
  <c r="E34" i="60"/>
  <c r="E35" i="60"/>
  <c r="H35" i="60" s="1"/>
  <c r="E36" i="60"/>
  <c r="H36" i="60" s="1"/>
  <c r="E10" i="60"/>
  <c r="H10" i="60" s="1"/>
  <c r="C37" i="60"/>
  <c r="C38" i="60" s="1"/>
  <c r="C32" i="60"/>
  <c r="E32" i="60" s="1"/>
  <c r="H32" i="60" s="1"/>
  <c r="C31" i="60"/>
  <c r="E31" i="60" s="1"/>
  <c r="H31" i="60" s="1"/>
  <c r="C28" i="60"/>
  <c r="E28" i="60" s="1"/>
  <c r="H28" i="60" s="1"/>
  <c r="C20" i="60"/>
  <c r="E20" i="60" s="1"/>
  <c r="H20" i="60" s="1"/>
  <c r="C18" i="60"/>
  <c r="E18" i="60" s="1"/>
  <c r="H18" i="60" s="1"/>
  <c r="C14" i="60"/>
  <c r="E14" i="60" s="1"/>
  <c r="H14" i="60" s="1"/>
  <c r="D37" i="60"/>
  <c r="D38" i="60" s="1"/>
  <c r="F37" i="60"/>
  <c r="F38" i="60" s="1"/>
  <c r="F39" i="60" s="1"/>
  <c r="F40" i="60" s="1"/>
  <c r="E38" i="60" l="1"/>
  <c r="H38" i="60" s="1"/>
  <c r="C39" i="60"/>
  <c r="E37" i="60"/>
  <c r="H37" i="60" s="1"/>
  <c r="XFC28" i="60"/>
  <c r="C21" i="60"/>
  <c r="E21" i="60" s="1"/>
  <c r="H21" i="60" s="1"/>
  <c r="C16" i="60"/>
  <c r="E16" i="60" s="1"/>
  <c r="H16" i="60" s="1"/>
  <c r="D39" i="60"/>
  <c r="E39" i="60" l="1"/>
  <c r="H39" i="60" s="1"/>
  <c r="C29" i="60"/>
  <c r="E29" i="60" s="1"/>
  <c r="H29" i="60" s="1"/>
  <c r="D40" i="60"/>
  <c r="E25" i="59"/>
  <c r="E27" i="59"/>
  <c r="E29" i="59"/>
  <c r="E14" i="59"/>
  <c r="E15" i="59"/>
  <c r="E16" i="59"/>
  <c r="E19" i="59"/>
  <c r="E20" i="59"/>
  <c r="E22" i="59"/>
  <c r="E13" i="59"/>
  <c r="D21" i="59"/>
  <c r="D23" i="59" s="1"/>
  <c r="C21" i="59"/>
  <c r="C23" i="59" s="1"/>
  <c r="D30" i="59"/>
  <c r="C30" i="59"/>
  <c r="B30" i="59"/>
  <c r="E30" i="59" s="1"/>
  <c r="B28" i="59"/>
  <c r="E28" i="59" s="1"/>
  <c r="B21" i="59"/>
  <c r="B23" i="59" s="1"/>
  <c r="H26" i="58"/>
  <c r="C21" i="51"/>
  <c r="D28" i="58"/>
  <c r="O45" i="56"/>
  <c r="O44" i="56"/>
  <c r="O17" i="56"/>
  <c r="O12" i="56"/>
  <c r="E23" i="59" l="1"/>
  <c r="E21" i="59"/>
  <c r="C33" i="60"/>
  <c r="E33" i="60" s="1"/>
  <c r="H33" i="60" s="1"/>
  <c r="D39" i="57"/>
  <c r="D40" i="57" s="1"/>
  <c r="D41" i="57" s="1"/>
  <c r="E39" i="57"/>
  <c r="F39" i="57"/>
  <c r="F40" i="57" s="1"/>
  <c r="F41" i="57" s="1"/>
  <c r="G39" i="57"/>
  <c r="H39" i="57"/>
  <c r="H40" i="57" s="1"/>
  <c r="H41" i="57" s="1"/>
  <c r="I39" i="57"/>
  <c r="J39" i="57"/>
  <c r="J40" i="57" s="1"/>
  <c r="J41" i="57" s="1"/>
  <c r="K39" i="57"/>
  <c r="L39" i="57"/>
  <c r="L40" i="57" s="1"/>
  <c r="L41" i="57" s="1"/>
  <c r="M39" i="57"/>
  <c r="N39" i="57"/>
  <c r="N40" i="57" s="1"/>
  <c r="N41" i="57" s="1"/>
  <c r="C39" i="57"/>
  <c r="E14" i="49"/>
  <c r="E10" i="49"/>
  <c r="M40" i="57"/>
  <c r="M41" i="57" s="1"/>
  <c r="K40" i="57"/>
  <c r="K41" i="57" s="1"/>
  <c r="I40" i="57"/>
  <c r="I41" i="57" s="1"/>
  <c r="G40" i="57"/>
  <c r="G41" i="57" s="1"/>
  <c r="E40" i="57"/>
  <c r="E41" i="57" s="1"/>
  <c r="O38" i="57"/>
  <c r="C37" i="57"/>
  <c r="O36" i="57"/>
  <c r="O37" i="57" s="1"/>
  <c r="O39" i="57" s="1"/>
  <c r="N29" i="57"/>
  <c r="M29" i="57"/>
  <c r="L29" i="57"/>
  <c r="K29" i="57"/>
  <c r="J29" i="57"/>
  <c r="I29" i="57"/>
  <c r="H29" i="57"/>
  <c r="G29" i="57"/>
  <c r="F29" i="57"/>
  <c r="E29" i="57"/>
  <c r="D29" i="57"/>
  <c r="C29" i="57"/>
  <c r="O28" i="57"/>
  <c r="O27" i="57"/>
  <c r="N26" i="57"/>
  <c r="M26" i="57"/>
  <c r="L26" i="57"/>
  <c r="K26" i="57"/>
  <c r="J26" i="57"/>
  <c r="I26" i="57"/>
  <c r="H26" i="57"/>
  <c r="G26" i="57"/>
  <c r="F26" i="57"/>
  <c r="E26" i="57"/>
  <c r="O25" i="57"/>
  <c r="N24" i="57"/>
  <c r="M24" i="57"/>
  <c r="L24" i="57"/>
  <c r="K24" i="57"/>
  <c r="J24" i="57"/>
  <c r="I24" i="57"/>
  <c r="H24" i="57"/>
  <c r="G24" i="57"/>
  <c r="F24" i="57"/>
  <c r="E24" i="57"/>
  <c r="D24" i="57"/>
  <c r="C24" i="57"/>
  <c r="O23" i="57"/>
  <c r="O22" i="57"/>
  <c r="O21" i="57"/>
  <c r="O20" i="57"/>
  <c r="N19" i="57"/>
  <c r="M19" i="57"/>
  <c r="L19" i="57"/>
  <c r="K19" i="57"/>
  <c r="J19" i="57"/>
  <c r="I19" i="57"/>
  <c r="H19" i="57"/>
  <c r="G19" i="57"/>
  <c r="F19" i="57"/>
  <c r="E19" i="57"/>
  <c r="D19" i="57"/>
  <c r="C19" i="57"/>
  <c r="O18" i="57"/>
  <c r="O17" i="57"/>
  <c r="L16" i="57"/>
  <c r="K16" i="57"/>
  <c r="J16" i="57"/>
  <c r="H16" i="57"/>
  <c r="G16" i="57"/>
  <c r="E16" i="57"/>
  <c r="D16" i="57"/>
  <c r="C16" i="57"/>
  <c r="O15" i="57"/>
  <c r="O14" i="57"/>
  <c r="O13" i="57"/>
  <c r="N11" i="57"/>
  <c r="N12" i="57" s="1"/>
  <c r="M11" i="57"/>
  <c r="M12" i="57" s="1"/>
  <c r="L11" i="57"/>
  <c r="L12" i="57" s="1"/>
  <c r="K11" i="57"/>
  <c r="K12" i="57" s="1"/>
  <c r="J11" i="57"/>
  <c r="J12" i="57" s="1"/>
  <c r="I11" i="57"/>
  <c r="I12" i="57" s="1"/>
  <c r="H11" i="57"/>
  <c r="H12" i="57" s="1"/>
  <c r="G11" i="57"/>
  <c r="G12" i="57" s="1"/>
  <c r="F11" i="57"/>
  <c r="F12" i="57" s="1"/>
  <c r="E11" i="57"/>
  <c r="E12" i="57" s="1"/>
  <c r="D11" i="57"/>
  <c r="D12" i="57" s="1"/>
  <c r="C11" i="57"/>
  <c r="C12" i="57" s="1"/>
  <c r="O10" i="57"/>
  <c r="O9" i="57"/>
  <c r="O8" i="57"/>
  <c r="O7" i="57"/>
  <c r="O6" i="57"/>
  <c r="H31" i="57" l="1"/>
  <c r="H33" i="57" s="1"/>
  <c r="H35" i="57" s="1"/>
  <c r="D31" i="57"/>
  <c r="D33" i="57" s="1"/>
  <c r="D35" i="57" s="1"/>
  <c r="C40" i="60"/>
  <c r="E40" i="60" s="1"/>
  <c r="H40" i="60" s="1"/>
  <c r="O19" i="57"/>
  <c r="G30" i="57"/>
  <c r="G31" i="57" s="1"/>
  <c r="G33" i="57" s="1"/>
  <c r="G35" i="57" s="1"/>
  <c r="O26" i="57"/>
  <c r="O29" i="57"/>
  <c r="O16" i="57"/>
  <c r="L30" i="57"/>
  <c r="L31" i="57" s="1"/>
  <c r="L33" i="57" s="1"/>
  <c r="L35" i="57" s="1"/>
  <c r="K30" i="57"/>
  <c r="K31" i="57" s="1"/>
  <c r="K33" i="57" s="1"/>
  <c r="K35" i="57" s="1"/>
  <c r="D30" i="57"/>
  <c r="O11" i="57"/>
  <c r="E30" i="57"/>
  <c r="E31" i="57" s="1"/>
  <c r="E33" i="57" s="1"/>
  <c r="E35" i="57" s="1"/>
  <c r="J30" i="57"/>
  <c r="J31" i="57" s="1"/>
  <c r="J33" i="57" s="1"/>
  <c r="J35" i="57" s="1"/>
  <c r="C30" i="57"/>
  <c r="C31" i="57" s="1"/>
  <c r="C33" i="57" s="1"/>
  <c r="C35" i="57" s="1"/>
  <c r="H30" i="57"/>
  <c r="O24" i="57"/>
  <c r="C40" i="57"/>
  <c r="O12" i="57"/>
  <c r="I16" i="57"/>
  <c r="I30" i="57" s="1"/>
  <c r="I31" i="57" s="1"/>
  <c r="I33" i="57" s="1"/>
  <c r="I35" i="57" s="1"/>
  <c r="F16" i="57"/>
  <c r="F30" i="57" s="1"/>
  <c r="F31" i="57" s="1"/>
  <c r="F33" i="57" s="1"/>
  <c r="F35" i="57" s="1"/>
  <c r="O30" i="57" l="1"/>
  <c r="O31" i="57" s="1"/>
  <c r="O33" i="57" s="1"/>
  <c r="O35" i="57" s="1"/>
  <c r="O40" i="57"/>
  <c r="C41" i="57"/>
  <c r="O41" i="57" s="1"/>
  <c r="N16" i="57"/>
  <c r="N30" i="57" s="1"/>
  <c r="N31" i="57" s="1"/>
  <c r="N33" i="57" s="1"/>
  <c r="N35" i="57" s="1"/>
  <c r="M16" i="57"/>
  <c r="M30" i="57" s="1"/>
  <c r="M31" i="57" s="1"/>
  <c r="M33" i="57" s="1"/>
  <c r="M35" i="57" s="1"/>
  <c r="D111" i="56" l="1"/>
  <c r="D112" i="56" s="1"/>
  <c r="D113" i="56" s="1"/>
  <c r="E111" i="56"/>
  <c r="E112" i="56" s="1"/>
  <c r="E113" i="56" s="1"/>
  <c r="F111" i="56"/>
  <c r="F112" i="56" s="1"/>
  <c r="F113" i="56" s="1"/>
  <c r="G111" i="56"/>
  <c r="G112" i="56" s="1"/>
  <c r="G113" i="56" s="1"/>
  <c r="H111" i="56"/>
  <c r="H112" i="56" s="1"/>
  <c r="H113" i="56" s="1"/>
  <c r="I111" i="56"/>
  <c r="I112" i="56" s="1"/>
  <c r="I113" i="56" s="1"/>
  <c r="J111" i="56"/>
  <c r="J112" i="56" s="1"/>
  <c r="J113" i="56" s="1"/>
  <c r="K111" i="56"/>
  <c r="K112" i="56" s="1"/>
  <c r="K113" i="56" s="1"/>
  <c r="L111" i="56"/>
  <c r="L112" i="56" s="1"/>
  <c r="L113" i="56" s="1"/>
  <c r="M111" i="56"/>
  <c r="M112" i="56" s="1"/>
  <c r="M113" i="56" s="1"/>
  <c r="N111" i="56"/>
  <c r="N112" i="56" s="1"/>
  <c r="N113" i="56" s="1"/>
  <c r="C111" i="56"/>
  <c r="C112" i="56" s="1"/>
  <c r="C113" i="56" s="1"/>
  <c r="D105" i="56"/>
  <c r="D106" i="56" s="1"/>
  <c r="E105" i="56"/>
  <c r="E106" i="56" s="1"/>
  <c r="F105" i="56"/>
  <c r="F106" i="56" s="1"/>
  <c r="G105" i="56"/>
  <c r="G106" i="56" s="1"/>
  <c r="H105" i="56"/>
  <c r="H106" i="56" s="1"/>
  <c r="I105" i="56"/>
  <c r="I106" i="56" s="1"/>
  <c r="J105" i="56"/>
  <c r="J106" i="56" s="1"/>
  <c r="K105" i="56"/>
  <c r="K106" i="56" s="1"/>
  <c r="L105" i="56"/>
  <c r="L106" i="56" s="1"/>
  <c r="M105" i="56"/>
  <c r="M106" i="56" s="1"/>
  <c r="N105" i="56"/>
  <c r="N106" i="56" s="1"/>
  <c r="C105" i="56"/>
  <c r="C106" i="56" s="1"/>
  <c r="D102" i="56"/>
  <c r="E102" i="56"/>
  <c r="F102" i="56"/>
  <c r="G102" i="56"/>
  <c r="H102" i="56"/>
  <c r="I102" i="56"/>
  <c r="J102" i="56"/>
  <c r="K102" i="56"/>
  <c r="L102" i="56"/>
  <c r="M102" i="56"/>
  <c r="N102" i="56"/>
  <c r="C102" i="56"/>
  <c r="D95" i="56"/>
  <c r="E95" i="56"/>
  <c r="F95" i="56"/>
  <c r="G95" i="56"/>
  <c r="H95" i="56"/>
  <c r="I95" i="56"/>
  <c r="J95" i="56"/>
  <c r="K95" i="56"/>
  <c r="L95" i="56"/>
  <c r="M95" i="56"/>
  <c r="N95" i="56"/>
  <c r="C95" i="56"/>
  <c r="D90" i="56"/>
  <c r="D92" i="56" s="1"/>
  <c r="D103" i="56" s="1"/>
  <c r="D107" i="56" s="1"/>
  <c r="D114" i="56" s="1"/>
  <c r="E90" i="56"/>
  <c r="E92" i="56" s="1"/>
  <c r="E103" i="56" s="1"/>
  <c r="E107" i="56" s="1"/>
  <c r="E114" i="56" s="1"/>
  <c r="F90" i="56"/>
  <c r="F92" i="56" s="1"/>
  <c r="F103" i="56" s="1"/>
  <c r="F107" i="56" s="1"/>
  <c r="G90" i="56"/>
  <c r="G92" i="56" s="1"/>
  <c r="G103" i="56" s="1"/>
  <c r="G107" i="56" s="1"/>
  <c r="H90" i="56"/>
  <c r="H92" i="56" s="1"/>
  <c r="H103" i="56" s="1"/>
  <c r="H107" i="56" s="1"/>
  <c r="H114" i="56" s="1"/>
  <c r="I90" i="56"/>
  <c r="I92" i="56" s="1"/>
  <c r="J90" i="56"/>
  <c r="J92" i="56" s="1"/>
  <c r="K90" i="56"/>
  <c r="K92" i="56" s="1"/>
  <c r="K103" i="56" s="1"/>
  <c r="K107" i="56" s="1"/>
  <c r="K114" i="56" s="1"/>
  <c r="L90" i="56"/>
  <c r="L92" i="56" s="1"/>
  <c r="L103" i="56" s="1"/>
  <c r="L107" i="56" s="1"/>
  <c r="L114" i="56" s="1"/>
  <c r="M90" i="56"/>
  <c r="M92" i="56" s="1"/>
  <c r="M103" i="56" s="1"/>
  <c r="M107" i="56" s="1"/>
  <c r="M114" i="56" s="1"/>
  <c r="N90" i="56"/>
  <c r="N92" i="56" s="1"/>
  <c r="N103" i="56" s="1"/>
  <c r="N107" i="56" s="1"/>
  <c r="N114" i="56" s="1"/>
  <c r="C90" i="56"/>
  <c r="C92" i="56" s="1"/>
  <c r="C103" i="56" s="1"/>
  <c r="C107" i="56" s="1"/>
  <c r="C114" i="56" s="1"/>
  <c r="D62" i="56"/>
  <c r="D63" i="56" s="1"/>
  <c r="E62" i="56"/>
  <c r="E63" i="56" s="1"/>
  <c r="F62" i="56"/>
  <c r="F63" i="56" s="1"/>
  <c r="G62" i="56"/>
  <c r="G63" i="56" s="1"/>
  <c r="H62" i="56"/>
  <c r="H63" i="56" s="1"/>
  <c r="I62" i="56"/>
  <c r="I63" i="56" s="1"/>
  <c r="J62" i="56"/>
  <c r="J63" i="56" s="1"/>
  <c r="K62" i="56"/>
  <c r="K63" i="56" s="1"/>
  <c r="L62" i="56"/>
  <c r="L63" i="56" s="1"/>
  <c r="M62" i="56"/>
  <c r="M63" i="56" s="1"/>
  <c r="N62" i="56"/>
  <c r="N63" i="56" s="1"/>
  <c r="C62" i="56"/>
  <c r="D57" i="56"/>
  <c r="E57" i="56"/>
  <c r="F57" i="56"/>
  <c r="G57" i="56"/>
  <c r="H57" i="56"/>
  <c r="I57" i="56"/>
  <c r="J57" i="56"/>
  <c r="K57" i="56"/>
  <c r="L57" i="56"/>
  <c r="M57" i="56"/>
  <c r="N57" i="56"/>
  <c r="C57" i="56"/>
  <c r="D55" i="56"/>
  <c r="E55" i="56"/>
  <c r="F55" i="56"/>
  <c r="G55" i="56"/>
  <c r="H55" i="56"/>
  <c r="I55" i="56"/>
  <c r="J55" i="56"/>
  <c r="K55" i="56"/>
  <c r="L55" i="56"/>
  <c r="M55" i="56"/>
  <c r="N55" i="56"/>
  <c r="C55" i="56"/>
  <c r="D52" i="56"/>
  <c r="E52" i="56"/>
  <c r="F52" i="56"/>
  <c r="G52" i="56"/>
  <c r="H52" i="56"/>
  <c r="I52" i="56"/>
  <c r="J52" i="56"/>
  <c r="K52" i="56"/>
  <c r="L52" i="56"/>
  <c r="M52" i="56"/>
  <c r="N52" i="56"/>
  <c r="C52" i="56"/>
  <c r="D46" i="56"/>
  <c r="E46" i="56"/>
  <c r="F46" i="56"/>
  <c r="H46" i="56"/>
  <c r="I46" i="56"/>
  <c r="J46" i="56"/>
  <c r="K46" i="56"/>
  <c r="L46" i="56"/>
  <c r="M46" i="56"/>
  <c r="N46" i="56"/>
  <c r="C46" i="56"/>
  <c r="D41" i="56"/>
  <c r="E41" i="56"/>
  <c r="F41" i="56"/>
  <c r="G41" i="56"/>
  <c r="H41" i="56"/>
  <c r="I41" i="56"/>
  <c r="J41" i="56"/>
  <c r="K41" i="56"/>
  <c r="L41" i="56"/>
  <c r="M41" i="56"/>
  <c r="N41" i="56"/>
  <c r="C41" i="56"/>
  <c r="D38" i="56"/>
  <c r="E38" i="56"/>
  <c r="F38" i="56"/>
  <c r="G38" i="56"/>
  <c r="H38" i="56"/>
  <c r="I38" i="56"/>
  <c r="J38" i="56"/>
  <c r="K38" i="56"/>
  <c r="L38" i="56"/>
  <c r="M38" i="56"/>
  <c r="N38" i="56"/>
  <c r="C38" i="56"/>
  <c r="D33" i="56"/>
  <c r="E33" i="56"/>
  <c r="F33" i="56"/>
  <c r="G33" i="56"/>
  <c r="H33" i="56"/>
  <c r="I33" i="56"/>
  <c r="J33" i="56"/>
  <c r="K33" i="56"/>
  <c r="L33" i="56"/>
  <c r="M33" i="56"/>
  <c r="N33" i="56"/>
  <c r="C33" i="56"/>
  <c r="D31" i="56"/>
  <c r="E31" i="56"/>
  <c r="F31" i="56"/>
  <c r="G31" i="56"/>
  <c r="H31" i="56"/>
  <c r="I31" i="56"/>
  <c r="J31" i="56"/>
  <c r="K31" i="56"/>
  <c r="L31" i="56"/>
  <c r="M31" i="56"/>
  <c r="N31" i="56"/>
  <c r="C31" i="56"/>
  <c r="D23" i="56"/>
  <c r="E23" i="56"/>
  <c r="F23" i="56"/>
  <c r="G23" i="56"/>
  <c r="H23" i="56"/>
  <c r="I23" i="56"/>
  <c r="J23" i="56"/>
  <c r="K23" i="56"/>
  <c r="L23" i="56"/>
  <c r="M23" i="56"/>
  <c r="N23" i="56"/>
  <c r="C23" i="56"/>
  <c r="D20" i="56"/>
  <c r="D39" i="56" s="1"/>
  <c r="E20" i="56"/>
  <c r="E39" i="56" s="1"/>
  <c r="F20" i="56"/>
  <c r="F39" i="56" s="1"/>
  <c r="G20" i="56"/>
  <c r="G39" i="56" s="1"/>
  <c r="H20" i="56"/>
  <c r="H39" i="56" s="1"/>
  <c r="I20" i="56"/>
  <c r="I39" i="56" s="1"/>
  <c r="J20" i="56"/>
  <c r="J39" i="56" s="1"/>
  <c r="K20" i="56"/>
  <c r="K39" i="56" s="1"/>
  <c r="L20" i="56"/>
  <c r="L39" i="56" s="1"/>
  <c r="M20" i="56"/>
  <c r="M39" i="56" s="1"/>
  <c r="N20" i="56"/>
  <c r="N39" i="56" s="1"/>
  <c r="C20" i="56"/>
  <c r="C39" i="56" s="1"/>
  <c r="D15" i="56"/>
  <c r="E15" i="56"/>
  <c r="F15" i="56"/>
  <c r="G15" i="56"/>
  <c r="H15" i="56"/>
  <c r="I15" i="56"/>
  <c r="J15" i="56"/>
  <c r="K15" i="56"/>
  <c r="L15" i="56"/>
  <c r="M15" i="56"/>
  <c r="N15" i="56"/>
  <c r="C15" i="56"/>
  <c r="D11" i="56"/>
  <c r="E11" i="56"/>
  <c r="F11" i="56"/>
  <c r="G11" i="56"/>
  <c r="H11" i="56"/>
  <c r="I11" i="56"/>
  <c r="J11" i="56"/>
  <c r="K11" i="56"/>
  <c r="L11" i="56"/>
  <c r="M11" i="56"/>
  <c r="N11" i="56"/>
  <c r="C11" i="56"/>
  <c r="O111" i="56"/>
  <c r="O112" i="56" s="1"/>
  <c r="O113" i="56" s="1"/>
  <c r="O105" i="56"/>
  <c r="O106" i="56" s="1"/>
  <c r="O102" i="56"/>
  <c r="O90" i="56"/>
  <c r="O92" i="56" s="1"/>
  <c r="O62" i="56"/>
  <c r="O63" i="56" s="1"/>
  <c r="O57" i="56"/>
  <c r="O55" i="56"/>
  <c r="O52" i="56"/>
  <c r="O46" i="56"/>
  <c r="O41" i="56"/>
  <c r="O20" i="56"/>
  <c r="O38" i="56"/>
  <c r="O33" i="56"/>
  <c r="O31" i="56"/>
  <c r="O23" i="56"/>
  <c r="O15" i="56"/>
  <c r="O11" i="56"/>
  <c r="C15" i="54"/>
  <c r="C12" i="54"/>
  <c r="C13" i="53"/>
  <c r="F114" i="56" l="1"/>
  <c r="J103" i="56"/>
  <c r="J107" i="56" s="1"/>
  <c r="J114" i="56" s="1"/>
  <c r="I103" i="56"/>
  <c r="I107" i="56" s="1"/>
  <c r="I114" i="56" s="1"/>
  <c r="L16" i="56"/>
  <c r="L47" i="56" s="1"/>
  <c r="L59" i="56" s="1"/>
  <c r="L64" i="56" s="1"/>
  <c r="K58" i="56"/>
  <c r="I16" i="56"/>
  <c r="I47" i="56" s="1"/>
  <c r="L58" i="56"/>
  <c r="N16" i="56"/>
  <c r="N47" i="56" s="1"/>
  <c r="J16" i="56"/>
  <c r="J47" i="56" s="1"/>
  <c r="F16" i="56"/>
  <c r="F47" i="56" s="1"/>
  <c r="M58" i="56"/>
  <c r="I58" i="56"/>
  <c r="E58" i="56"/>
  <c r="H16" i="56"/>
  <c r="H47" i="56" s="1"/>
  <c r="C58" i="56"/>
  <c r="G58" i="56"/>
  <c r="G114" i="56"/>
  <c r="M16" i="56"/>
  <c r="M47" i="56" s="1"/>
  <c r="M59" i="56" s="1"/>
  <c r="M64" i="56" s="1"/>
  <c r="E16" i="56"/>
  <c r="E47" i="56" s="1"/>
  <c r="H58" i="56"/>
  <c r="C16" i="56"/>
  <c r="C47" i="56" s="1"/>
  <c r="K16" i="56"/>
  <c r="K47" i="56" s="1"/>
  <c r="G16" i="56"/>
  <c r="G47" i="56" s="1"/>
  <c r="N58" i="56"/>
  <c r="J58" i="56"/>
  <c r="F58" i="56"/>
  <c r="D58" i="56"/>
  <c r="D16" i="56"/>
  <c r="C63" i="56"/>
  <c r="O103" i="56"/>
  <c r="O58" i="56"/>
  <c r="O39" i="56"/>
  <c r="O16" i="56"/>
  <c r="C59" i="56" l="1"/>
  <c r="C64" i="56" s="1"/>
  <c r="H59" i="56"/>
  <c r="H64" i="56" s="1"/>
  <c r="N59" i="56"/>
  <c r="N64" i="56" s="1"/>
  <c r="J59" i="56"/>
  <c r="J64" i="56" s="1"/>
  <c r="K59" i="56"/>
  <c r="K64" i="56" s="1"/>
  <c r="F59" i="56"/>
  <c r="F64" i="56" s="1"/>
  <c r="I59" i="56"/>
  <c r="I64" i="56" s="1"/>
  <c r="G59" i="56"/>
  <c r="G64" i="56" s="1"/>
  <c r="E59" i="56"/>
  <c r="E64" i="56" s="1"/>
  <c r="O107" i="56"/>
  <c r="D47" i="56"/>
  <c r="O47" i="56"/>
  <c r="O59" i="56" l="1"/>
  <c r="D59" i="56"/>
  <c r="O114" i="56"/>
  <c r="C25" i="51"/>
  <c r="C16" i="51"/>
  <c r="C17" i="52"/>
  <c r="C18" i="52" s="1"/>
  <c r="D64" i="56" l="1"/>
  <c r="O64" i="56"/>
  <c r="H41" i="48"/>
  <c r="H51" i="48" s="1"/>
  <c r="H33" i="48"/>
  <c r="H30" i="48"/>
  <c r="H14" i="48"/>
  <c r="H40" i="48" s="1"/>
  <c r="C51" i="48"/>
  <c r="C41" i="48"/>
  <c r="C33" i="48"/>
  <c r="C30" i="48"/>
  <c r="C40" i="48" l="1"/>
  <c r="B16" i="42"/>
  <c r="D63" i="44"/>
  <c r="D64" i="44" s="1"/>
  <c r="D58" i="44"/>
  <c r="D56" i="44"/>
  <c r="D53" i="44"/>
  <c r="D47" i="44"/>
  <c r="D42" i="44"/>
  <c r="D39" i="44"/>
  <c r="D34" i="44"/>
  <c r="D32" i="44"/>
  <c r="D24" i="44"/>
  <c r="D40" i="44" s="1"/>
  <c r="D21" i="44"/>
  <c r="D16" i="44"/>
  <c r="D17" i="44" s="1"/>
  <c r="D12" i="44"/>
  <c r="C63" i="44"/>
  <c r="C64" i="44" s="1"/>
  <c r="C58" i="44"/>
  <c r="C56" i="44"/>
  <c r="C53" i="44"/>
  <c r="C47" i="44"/>
  <c r="C42" i="44"/>
  <c r="D59" i="44" l="1"/>
  <c r="D48" i="44"/>
  <c r="C59" i="44"/>
  <c r="C39" i="44"/>
  <c r="C32" i="44"/>
  <c r="C24" i="44"/>
  <c r="C21" i="44"/>
  <c r="C34" i="44"/>
  <c r="C16" i="44"/>
  <c r="C12" i="44"/>
  <c r="D60" i="44" l="1"/>
  <c r="D65" i="44" s="1"/>
  <c r="C40" i="44"/>
  <c r="C17" i="44"/>
  <c r="C48" i="44" l="1"/>
  <c r="C60" i="44" s="1"/>
  <c r="C26" i="47"/>
  <c r="B21" i="47"/>
  <c r="B26" i="47" s="1"/>
  <c r="E20" i="47"/>
  <c r="E21" i="47" s="1"/>
  <c r="E16" i="47"/>
  <c r="E15" i="47"/>
  <c r="E10" i="47"/>
  <c r="E8" i="47"/>
  <c r="C65" i="44" l="1"/>
  <c r="E19" i="47"/>
  <c r="E26" i="47" s="1"/>
  <c r="D38" i="46" l="1"/>
  <c r="D39" i="46" s="1"/>
  <c r="D40" i="46" s="1"/>
  <c r="D33" i="46"/>
  <c r="D32" i="46"/>
  <c r="D29" i="46"/>
  <c r="D21" i="46"/>
  <c r="D22" i="46" s="1"/>
  <c r="D19" i="46"/>
  <c r="D15" i="46"/>
  <c r="D17" i="46" s="1"/>
  <c r="C38" i="46"/>
  <c r="C39" i="46" s="1"/>
  <c r="C40" i="46" s="1"/>
  <c r="C29" i="46"/>
  <c r="C21" i="46"/>
  <c r="C19" i="46"/>
  <c r="C15" i="46"/>
  <c r="C17" i="46" s="1"/>
  <c r="C32" i="46"/>
  <c r="C33" i="46" s="1"/>
  <c r="D30" i="46" l="1"/>
  <c r="D34" i="46" s="1"/>
  <c r="D41" i="46" s="1"/>
  <c r="XFD29" i="46"/>
  <c r="C22" i="46"/>
  <c r="C30" i="46" s="1"/>
  <c r="C34" i="46" s="1"/>
  <c r="C41" i="46" l="1"/>
  <c r="D12" i="45" l="1"/>
  <c r="D14" i="45" s="1"/>
  <c r="D15" i="45" s="1"/>
  <c r="D16" i="45" s="1"/>
  <c r="C12" i="45"/>
  <c r="C14" i="45" s="1"/>
  <c r="C15" i="45" s="1"/>
  <c r="C16" i="45" s="1"/>
  <c r="D36" i="43" l="1"/>
  <c r="E36" i="43" s="1"/>
  <c r="D33" i="43"/>
  <c r="E33" i="43" s="1"/>
  <c r="D31" i="43"/>
  <c r="E31" i="43" s="1"/>
  <c r="D26" i="43"/>
  <c r="E26" i="43" s="1"/>
  <c r="D23" i="43"/>
  <c r="E23" i="43" s="1"/>
  <c r="D16" i="43"/>
  <c r="D19" i="43" l="1"/>
  <c r="E19" i="43" s="1"/>
  <c r="E16" i="43"/>
  <c r="D37" i="43"/>
  <c r="D38" i="43" l="1"/>
  <c r="E37" i="43"/>
  <c r="B24" i="41"/>
  <c r="B26" i="41" s="1"/>
  <c r="B14" i="41"/>
  <c r="B16" i="41" s="1"/>
  <c r="D40" i="43" l="1"/>
  <c r="E38" i="43"/>
  <c r="B23" i="42"/>
  <c r="B25" i="42" s="1"/>
  <c r="B18" i="42"/>
  <c r="D25" i="42"/>
  <c r="C25" i="42"/>
  <c r="D55" i="39"/>
  <c r="D56" i="39" s="1"/>
  <c r="D57" i="39" s="1"/>
  <c r="E55" i="39"/>
  <c r="E56" i="39" s="1"/>
  <c r="E57" i="39" s="1"/>
  <c r="F55" i="39"/>
  <c r="F56" i="39" s="1"/>
  <c r="F57" i="39" s="1"/>
  <c r="G55" i="39"/>
  <c r="G56" i="39" s="1"/>
  <c r="G57" i="39" s="1"/>
  <c r="H55" i="39"/>
  <c r="H56" i="39" s="1"/>
  <c r="H57" i="39" s="1"/>
  <c r="I55" i="39"/>
  <c r="I56" i="39" s="1"/>
  <c r="I57" i="39" s="1"/>
  <c r="J55" i="39"/>
  <c r="J56" i="39" s="1"/>
  <c r="J57" i="39" s="1"/>
  <c r="K55" i="39"/>
  <c r="K56" i="39" s="1"/>
  <c r="K57" i="39" s="1"/>
  <c r="L55" i="39"/>
  <c r="L56" i="39" s="1"/>
  <c r="L57" i="39" s="1"/>
  <c r="M55" i="39"/>
  <c r="M56" i="39" s="1"/>
  <c r="M57" i="39" s="1"/>
  <c r="N55" i="39"/>
  <c r="N56" i="39" s="1"/>
  <c r="N57" i="39" s="1"/>
  <c r="C55" i="39"/>
  <c r="C56" i="39" s="1"/>
  <c r="C57" i="39" s="1"/>
  <c r="D44" i="39"/>
  <c r="D46" i="39" s="1"/>
  <c r="E44" i="39"/>
  <c r="E46" i="39" s="1"/>
  <c r="F44" i="39"/>
  <c r="F46" i="39" s="1"/>
  <c r="G44" i="39"/>
  <c r="G46" i="39" s="1"/>
  <c r="H44" i="39"/>
  <c r="H46" i="39" s="1"/>
  <c r="I44" i="39"/>
  <c r="I46" i="39" s="1"/>
  <c r="J44" i="39"/>
  <c r="J46" i="39" s="1"/>
  <c r="K44" i="39"/>
  <c r="K46" i="39" s="1"/>
  <c r="L44" i="39"/>
  <c r="L46" i="39" s="1"/>
  <c r="M44" i="39"/>
  <c r="M46" i="39" s="1"/>
  <c r="N44" i="39"/>
  <c r="N46" i="39" s="1"/>
  <c r="C44" i="39"/>
  <c r="C46" i="39" s="1"/>
  <c r="D29" i="39"/>
  <c r="E29" i="39"/>
  <c r="F29" i="39"/>
  <c r="G29" i="39"/>
  <c r="H29" i="39"/>
  <c r="I29" i="39"/>
  <c r="J29" i="39"/>
  <c r="K29" i="39"/>
  <c r="L29" i="39"/>
  <c r="M29" i="39"/>
  <c r="N29" i="39"/>
  <c r="C29" i="39"/>
  <c r="D26" i="39"/>
  <c r="E26" i="39"/>
  <c r="F26" i="39"/>
  <c r="G26" i="39"/>
  <c r="H26" i="39"/>
  <c r="I26" i="39"/>
  <c r="J26" i="39"/>
  <c r="K26" i="39"/>
  <c r="L26" i="39"/>
  <c r="M26" i="39"/>
  <c r="N26" i="39"/>
  <c r="C26" i="39"/>
  <c r="D24" i="39"/>
  <c r="E24" i="39"/>
  <c r="F24" i="39"/>
  <c r="G24" i="39"/>
  <c r="H24" i="39"/>
  <c r="I24" i="39"/>
  <c r="J24" i="39"/>
  <c r="K24" i="39"/>
  <c r="L24" i="39"/>
  <c r="M24" i="39"/>
  <c r="N24" i="39"/>
  <c r="C24" i="39"/>
  <c r="D19" i="39"/>
  <c r="E19" i="39"/>
  <c r="F19" i="39"/>
  <c r="G19" i="39"/>
  <c r="H19" i="39"/>
  <c r="I19" i="39"/>
  <c r="J19" i="39"/>
  <c r="K19" i="39"/>
  <c r="L19" i="39"/>
  <c r="M19" i="39"/>
  <c r="N19" i="39"/>
  <c r="C19" i="39"/>
  <c r="D17" i="39"/>
  <c r="D30" i="39" s="1"/>
  <c r="E17" i="39"/>
  <c r="E30" i="39" s="1"/>
  <c r="F17" i="39"/>
  <c r="F30" i="39" s="1"/>
  <c r="G17" i="39"/>
  <c r="G30" i="39" s="1"/>
  <c r="H17" i="39"/>
  <c r="H30" i="39" s="1"/>
  <c r="I17" i="39"/>
  <c r="I30" i="39" s="1"/>
  <c r="J17" i="39"/>
  <c r="J30" i="39" s="1"/>
  <c r="K17" i="39"/>
  <c r="K30" i="39" s="1"/>
  <c r="L17" i="39"/>
  <c r="L30" i="39" s="1"/>
  <c r="M17" i="39"/>
  <c r="M30" i="39" s="1"/>
  <c r="N17" i="39"/>
  <c r="N30" i="39" s="1"/>
  <c r="C17" i="39"/>
  <c r="C30" i="39" s="1"/>
  <c r="D12" i="39"/>
  <c r="E12" i="39"/>
  <c r="F12" i="39"/>
  <c r="G12" i="39"/>
  <c r="H12" i="39"/>
  <c r="I12" i="39"/>
  <c r="I13" i="39" s="1"/>
  <c r="I31" i="39" s="1"/>
  <c r="I47" i="39" s="1"/>
  <c r="I49" i="39" s="1"/>
  <c r="J12" i="39"/>
  <c r="K12" i="39"/>
  <c r="L12" i="39"/>
  <c r="M12" i="39"/>
  <c r="M13" i="39" s="1"/>
  <c r="M31" i="39" s="1"/>
  <c r="M47" i="39" s="1"/>
  <c r="M49" i="39" s="1"/>
  <c r="N12" i="39"/>
  <c r="C12" i="39"/>
  <c r="D10" i="39"/>
  <c r="E10" i="39"/>
  <c r="E13" i="39" s="1"/>
  <c r="E31" i="39" s="1"/>
  <c r="E47" i="39" s="1"/>
  <c r="E49" i="39" s="1"/>
  <c r="F10" i="39"/>
  <c r="G10" i="39"/>
  <c r="H10" i="39"/>
  <c r="I10" i="39"/>
  <c r="J10" i="39"/>
  <c r="K10" i="39"/>
  <c r="L10" i="39"/>
  <c r="M10" i="39"/>
  <c r="N10" i="39"/>
  <c r="C10" i="39"/>
  <c r="O55" i="39"/>
  <c r="O56" i="39" s="1"/>
  <c r="O57" i="39" s="1"/>
  <c r="O46" i="39"/>
  <c r="O29" i="39"/>
  <c r="O26" i="39"/>
  <c r="O19" i="39"/>
  <c r="O17" i="39"/>
  <c r="O12" i="39"/>
  <c r="O10" i="39"/>
  <c r="C17" i="34"/>
  <c r="C15" i="34"/>
  <c r="C31" i="15"/>
  <c r="C34" i="15"/>
  <c r="C29" i="15"/>
  <c r="C24" i="15"/>
  <c r="C21" i="15"/>
  <c r="C16" i="15"/>
  <c r="C14" i="15"/>
  <c r="L13" i="39" l="1"/>
  <c r="L31" i="39" s="1"/>
  <c r="L47" i="39" s="1"/>
  <c r="L49" i="39" s="1"/>
  <c r="H13" i="39"/>
  <c r="H31" i="39" s="1"/>
  <c r="H47" i="39" s="1"/>
  <c r="H49" i="39" s="1"/>
  <c r="D13" i="39"/>
  <c r="D31" i="39" s="1"/>
  <c r="D47" i="39" s="1"/>
  <c r="D49" i="39" s="1"/>
  <c r="K13" i="39"/>
  <c r="K31" i="39" s="1"/>
  <c r="K47" i="39" s="1"/>
  <c r="K49" i="39" s="1"/>
  <c r="G13" i="39"/>
  <c r="G31" i="39" s="1"/>
  <c r="G47" i="39" s="1"/>
  <c r="G49" i="39" s="1"/>
  <c r="C13" i="39"/>
  <c r="C31" i="39" s="1"/>
  <c r="C47" i="39" s="1"/>
  <c r="C49" i="39" s="1"/>
  <c r="N13" i="39"/>
  <c r="N31" i="39" s="1"/>
  <c r="N47" i="39" s="1"/>
  <c r="N49" i="39" s="1"/>
  <c r="J13" i="39"/>
  <c r="J31" i="39" s="1"/>
  <c r="J47" i="39" s="1"/>
  <c r="J49" i="39" s="1"/>
  <c r="F13" i="39"/>
  <c r="D42" i="43"/>
  <c r="E42" i="43" s="1"/>
  <c r="E40" i="43"/>
  <c r="C18" i="34"/>
  <c r="C19" i="34" s="1"/>
  <c r="F31" i="39"/>
  <c r="F47" i="39" s="1"/>
  <c r="F49" i="39" s="1"/>
  <c r="O30" i="39"/>
  <c r="O13" i="39"/>
  <c r="C35" i="15"/>
  <c r="C17" i="15"/>
  <c r="B26" i="1"/>
  <c r="B28" i="1" s="1"/>
  <c r="B16" i="1"/>
  <c r="B18" i="1" s="1"/>
  <c r="L69" i="40"/>
  <c r="G65" i="40"/>
  <c r="G50" i="40"/>
  <c r="G46" i="40"/>
  <c r="G34" i="40"/>
  <c r="G19" i="40"/>
  <c r="G15" i="40"/>
  <c r="M69" i="40"/>
  <c r="H65" i="40"/>
  <c r="H50" i="40"/>
  <c r="H46" i="40"/>
  <c r="H34" i="40"/>
  <c r="H19" i="40"/>
  <c r="H15" i="40"/>
  <c r="D16" i="1"/>
  <c r="D18" i="1" s="1"/>
  <c r="C16" i="1"/>
  <c r="C18" i="1" s="1"/>
  <c r="D28" i="1"/>
  <c r="C28" i="1"/>
  <c r="D37" i="15"/>
  <c r="E34" i="15"/>
  <c r="D34" i="15"/>
  <c r="E31" i="15"/>
  <c r="D31" i="15"/>
  <c r="E29" i="15"/>
  <c r="D29" i="15"/>
  <c r="E24" i="15"/>
  <c r="D24" i="15"/>
  <c r="E21" i="15"/>
  <c r="D21" i="15"/>
  <c r="D16" i="15"/>
  <c r="E14" i="15"/>
  <c r="E17" i="15" s="1"/>
  <c r="D14" i="15"/>
  <c r="O31" i="39" l="1"/>
  <c r="C36" i="15"/>
  <c r="C41" i="15" s="1"/>
  <c r="C43" i="15" s="1"/>
  <c r="E35" i="15"/>
  <c r="E41" i="15" s="1"/>
  <c r="H66" i="40"/>
  <c r="G66" i="40"/>
  <c r="D17" i="15"/>
  <c r="H35" i="40"/>
  <c r="G35" i="40"/>
  <c r="D35" i="15"/>
  <c r="O47" i="39" l="1"/>
  <c r="G69" i="40"/>
  <c r="H69" i="40"/>
  <c r="D41" i="15"/>
  <c r="O49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Penzugy3</author>
  </authors>
  <commentList>
    <comment ref="D22" authorId="0" shapeId="0" xr:uid="{00000000-0006-0000-3300-000001000000}">
      <text>
        <r>
          <rPr>
            <b/>
            <sz val="9"/>
            <color indexed="81"/>
            <rFont val="Tahoma"/>
            <charset val="1"/>
          </rPr>
          <t>Penzugy3:</t>
        </r>
        <r>
          <rPr>
            <sz val="9"/>
            <color indexed="81"/>
            <rFont val="Tahoma"/>
            <charset val="1"/>
          </rPr>
          <t xml:space="preserve">
01.04.1845000 előleg
02.01.1845000 előleg
03.02.1866763</t>
        </r>
      </text>
    </comment>
  </commentList>
</comments>
</file>

<file path=xl/sharedStrings.xml><?xml version="1.0" encoding="utf-8"?>
<sst xmlns="http://schemas.openxmlformats.org/spreadsheetml/2006/main" count="6271" uniqueCount="1108">
  <si>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</si>
  <si>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</si>
  <si>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</si>
  <si>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</si>
  <si>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</si>
  <si>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</si>
  <si>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</si>
  <si>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</si>
  <si>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</si>
  <si>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</si>
  <si>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</si>
  <si>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</si>
  <si>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</si>
  <si>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</si>
  <si>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</si>
  <si>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</si>
  <si>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</si>
  <si>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</si>
  <si>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</si>
  <si>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</si>
  <si>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</si>
  <si>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</si>
  <si>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</si>
  <si>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</si>
  <si>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</si>
  <si>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</si>
  <si>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</si>
  <si>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</si>
  <si>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</si>
  <si>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</si>
  <si>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</si>
  <si>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</si>
  <si>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</si>
  <si>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</si>
  <si>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</si>
  <si>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</si>
  <si>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</si>
  <si>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</si>
  <si>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</si>
  <si>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</si>
  <si>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</si>
  <si>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</si>
  <si>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</si>
  <si>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</si>
  <si>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</si>
  <si>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</si>
  <si>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</si>
  <si>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</si>
  <si>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</si>
  <si>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</si>
  <si>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</si>
  <si>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</si>
  <si>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</si>
  <si>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</si>
  <si>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</si>
  <si>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</si>
  <si>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</si>
  <si>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</si>
  <si>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</si>
  <si>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</si>
  <si>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</si>
  <si>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</si>
  <si>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</si>
  <si>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</si>
  <si>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</si>
  <si>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</si>
  <si>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</si>
  <si>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</si>
  <si>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</si>
  <si>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</si>
  <si>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</si>
  <si>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</si>
  <si>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</si>
  <si>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</si>
  <si>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</si>
  <si>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</si>
  <si>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</si>
  <si>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</si>
  <si>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</si>
  <si>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</si>
  <si>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</si>
  <si>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</si>
  <si>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</si>
  <si>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</si>
  <si>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</si>
  <si>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</si>
  <si>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</si>
  <si>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</si>
  <si>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</si>
  <si>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</si>
  <si>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</si>
  <si>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</si>
  <si>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</si>
  <si>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</si>
  <si>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</si>
  <si>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</si>
  <si>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</si>
  <si>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</si>
  <si>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</si>
  <si>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</si>
  <si>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</si>
  <si>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</si>
  <si>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</si>
  <si>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</si>
  <si>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</si>
  <si>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</si>
  <si>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</si>
  <si>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</si>
  <si>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</si>
  <si>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</si>
  <si>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</si>
  <si>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</si>
  <si>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</si>
  <si>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</si>
  <si>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</si>
  <si>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</si>
  <si>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</si>
  <si>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</si>
  <si>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</si>
  <si>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</si>
  <si>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</si>
  <si>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</si>
  <si>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</si>
  <si>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</si>
  <si>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</si>
  <si>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</si>
  <si>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</si>
  <si>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</si>
  <si>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</si>
  <si>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</si>
  <si>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</si>
  <si>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</si>
  <si>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</si>
  <si>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</si>
  <si>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</si>
  <si>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</si>
  <si>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</si>
  <si>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</si>
  <si>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</si>
  <si>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</si>
  <si>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</si>
  <si>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</si>
  <si>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</si>
  <si>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</si>
  <si>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</si>
  <si>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</si>
  <si>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</si>
  <si>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</si>
  <si>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</si>
  <si>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</si>
  <si>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</si>
  <si>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</si>
  <si>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</si>
  <si>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</si>
  <si>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</si>
  <si>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</si>
  <si>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</si>
  <si>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</si>
  <si>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</si>
  <si>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</si>
  <si>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</si>
  <si>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</si>
  <si>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</si>
  <si>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</si>
  <si>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</si>
  <si>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</si>
  <si>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</si>
  <si>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</si>
  <si>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</si>
  <si>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</si>
  <si>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</si>
  <si>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</si>
  <si>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</si>
  <si>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</si>
  <si>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</si>
  <si>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</si>
  <si>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</si>
  <si>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</si>
  <si>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</si>
  <si>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</si>
  <si>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</si>
  <si>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</si>
  <si>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</si>
  <si>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</si>
  <si>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</si>
  <si>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</si>
  <si>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</si>
  <si>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</si>
  <si>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</si>
  <si>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</si>
  <si>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</si>
  <si>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</si>
  <si>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</si>
  <si>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</si>
  <si>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</si>
  <si>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</si>
  <si>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</si>
  <si>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</si>
  <si>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</si>
  <si>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</si>
  <si>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</si>
  <si>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</si>
  <si>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</si>
  <si>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</si>
  <si>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</si>
  <si>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</si>
  <si>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</si>
  <si>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</si>
  <si>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</si>
  <si>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</si>
  <si>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</si>
  <si>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</si>
  <si>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</si>
  <si>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</si>
  <si>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</si>
  <si>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</si>
  <si>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</si>
  <si>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</si>
  <si>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</si>
  <si>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</si>
  <si>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</si>
  <si>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</si>
  <si>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</si>
  <si>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Ft</t>
  </si>
  <si>
    <t>Módosított ei.</t>
  </si>
  <si>
    <t>Teljesítés</t>
  </si>
  <si>
    <t>Lövői Közös Önkormányzati Hivatal   2017. évi költségvetés tervezete rovatonként kormányzati funkciókra és szakfeladatokra lebontva</t>
  </si>
  <si>
    <t>Kiadások</t>
  </si>
  <si>
    <t>Bevételek</t>
  </si>
  <si>
    <t>Szakf.</t>
  </si>
  <si>
    <t>Korm.f.</t>
  </si>
  <si>
    <t>Szakf.megnev.</t>
  </si>
  <si>
    <t>Rovat</t>
  </si>
  <si>
    <t xml:space="preserve">Ktg.nem EI.  megnevezés  </t>
  </si>
  <si>
    <t>Összeg</t>
  </si>
  <si>
    <t>Működési</t>
  </si>
  <si>
    <t>Felhalmozási</t>
  </si>
  <si>
    <t>Megnevezése</t>
  </si>
  <si>
    <t xml:space="preserve">Működési </t>
  </si>
  <si>
    <t>999000-1</t>
  </si>
  <si>
    <t>o11130</t>
  </si>
  <si>
    <t>Önkorm. jogalkotás</t>
  </si>
  <si>
    <t>o5110111</t>
  </si>
  <si>
    <t>Köztisztviselők bére</t>
  </si>
  <si>
    <t>o511061</t>
  </si>
  <si>
    <t>o5110721</t>
  </si>
  <si>
    <t>cafetéria</t>
  </si>
  <si>
    <t>o5110731</t>
  </si>
  <si>
    <t>o5110741</t>
  </si>
  <si>
    <t>o511091</t>
  </si>
  <si>
    <t>o511101</t>
  </si>
  <si>
    <t>Egyéb költségtérítés</t>
  </si>
  <si>
    <t>o5111311</t>
  </si>
  <si>
    <t>Fogalk. Egyéb személyi juttatásai</t>
  </si>
  <si>
    <t>o5122</t>
  </si>
  <si>
    <t>Munkavégz.ir.egyéb jogv.(megb.díj)</t>
  </si>
  <si>
    <t>o512361</t>
  </si>
  <si>
    <t>Reprezentáció</t>
  </si>
  <si>
    <t>összesen</t>
  </si>
  <si>
    <t>o5211</t>
  </si>
  <si>
    <t>Szociális hozzájárulási adó</t>
  </si>
  <si>
    <t>o5241</t>
  </si>
  <si>
    <t>%-os  EHO</t>
  </si>
  <si>
    <t>o5271</t>
  </si>
  <si>
    <t>Kifizetőt terhelő SZJA</t>
  </si>
  <si>
    <t>o531121</t>
  </si>
  <si>
    <t>Könyv, folyóirat</t>
  </si>
  <si>
    <t>o531221</t>
  </si>
  <si>
    <t>Irodaszer</t>
  </si>
  <si>
    <t>o531251</t>
  </si>
  <si>
    <t>Nyomtatást segítő anyagok</t>
  </si>
  <si>
    <t>o531261</t>
  </si>
  <si>
    <t>Amelyek nem szám. El szakmai anyagként</t>
  </si>
  <si>
    <t>o53211</t>
  </si>
  <si>
    <t>Inform.szolgált.</t>
  </si>
  <si>
    <t>o532211</t>
  </si>
  <si>
    <t>Telefon</t>
  </si>
  <si>
    <t>o53311</t>
  </si>
  <si>
    <t>Villamosenergia</t>
  </si>
  <si>
    <t>o53312</t>
  </si>
  <si>
    <t>Gázdíj</t>
  </si>
  <si>
    <t>o53313</t>
  </si>
  <si>
    <t>Víz- és csatornadíj</t>
  </si>
  <si>
    <t>o53341</t>
  </si>
  <si>
    <t>Karbantartás</t>
  </si>
  <si>
    <t>o533711</t>
  </si>
  <si>
    <t>Postaköltség</t>
  </si>
  <si>
    <t>o533791</t>
  </si>
  <si>
    <t>Más egyéb szolg.</t>
  </si>
  <si>
    <t>o5341</t>
  </si>
  <si>
    <t>Foglalkoztatottak kiküldetései</t>
  </si>
  <si>
    <t>o53511</t>
  </si>
  <si>
    <t>Működési célú előz.levonható ÁFA</t>
  </si>
  <si>
    <t>o11220</t>
  </si>
  <si>
    <t>Adóigazgatás</t>
  </si>
  <si>
    <t>Fogalk. Egyéb szamélyi juttatásai</t>
  </si>
  <si>
    <t>Rteprezentáció</t>
  </si>
  <si>
    <t>o18030</t>
  </si>
  <si>
    <t>o981311</t>
  </si>
  <si>
    <t>Előző évi maradvány</t>
  </si>
  <si>
    <t>o98161</t>
  </si>
  <si>
    <t xml:space="preserve">Központi, irányító szervi támogatás </t>
  </si>
  <si>
    <t>1.sz. melléklet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</si>
  <si>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</si>
  <si>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</si>
  <si>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</si>
  <si>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</si>
  <si>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</si>
  <si>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</si>
  <si>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</si>
  <si>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</si>
  <si>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</si>
  <si>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</si>
  <si>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</si>
  <si>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</si>
  <si>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</si>
  <si>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</si>
  <si>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</si>
  <si>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</si>
  <si>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</si>
  <si>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</si>
  <si>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</si>
  <si>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</si>
  <si>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</si>
  <si>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</si>
  <si>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</si>
  <si>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</si>
  <si>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</si>
  <si>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</si>
  <si>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</si>
  <si>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</si>
  <si>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</si>
  <si>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</si>
  <si>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</si>
  <si>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</si>
  <si>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</si>
  <si>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</si>
  <si>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</si>
  <si>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</si>
  <si>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</si>
  <si>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</si>
  <si>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</si>
  <si>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</si>
  <si>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</si>
  <si>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</si>
  <si>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</si>
  <si>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</si>
  <si>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</si>
  <si>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</si>
  <si>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</si>
  <si>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</si>
  <si>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</si>
  <si>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</si>
  <si>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</si>
  <si>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</si>
  <si>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</si>
  <si>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</si>
  <si>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</si>
  <si>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</si>
  <si>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</si>
  <si>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</si>
  <si>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</si>
  <si>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</si>
  <si>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</si>
  <si>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</si>
  <si>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</si>
  <si>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</si>
  <si>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</si>
  <si>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</si>
  <si>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</si>
  <si>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</si>
  <si>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</si>
  <si>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</si>
  <si>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</si>
  <si>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</si>
  <si>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</si>
  <si>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</si>
  <si>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</si>
  <si>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</si>
  <si>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</si>
  <si>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</si>
  <si>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</si>
  <si>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</si>
  <si>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</si>
  <si>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</si>
  <si>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</si>
  <si>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</si>
  <si>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</si>
  <si>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</si>
  <si>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</si>
  <si>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</si>
  <si>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Előirányzat felhasználási terv ( Ft)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</si>
  <si>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</si>
  <si>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</si>
  <si>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</si>
  <si>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</si>
  <si>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</si>
  <si>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</si>
  <si>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</si>
  <si>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</si>
  <si>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</si>
  <si>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</si>
  <si>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</si>
  <si>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</si>
  <si>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</si>
  <si>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</si>
  <si>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</si>
  <si>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</si>
  <si>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</si>
  <si>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</si>
  <si>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</si>
  <si>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</si>
  <si>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</si>
  <si>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</si>
  <si>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</si>
  <si>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</si>
  <si>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</si>
  <si>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</si>
  <si>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</si>
  <si>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</si>
  <si>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</si>
  <si>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</si>
  <si>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</si>
  <si>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</si>
  <si>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</si>
  <si>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</si>
  <si>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</si>
  <si>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</si>
  <si>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</si>
  <si>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</si>
  <si>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</si>
  <si>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</si>
  <si>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</si>
  <si>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</si>
  <si>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</si>
  <si>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</si>
  <si>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</si>
  <si>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</si>
  <si>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</si>
  <si>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</si>
  <si>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</si>
  <si>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</si>
  <si>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</si>
  <si>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</si>
  <si>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</si>
  <si>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</si>
  <si>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</si>
  <si>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</si>
  <si>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</si>
  <si>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</si>
  <si>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</si>
  <si>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</si>
  <si>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</si>
  <si>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</si>
  <si>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</si>
  <si>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</si>
  <si>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</si>
  <si>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</si>
  <si>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</si>
  <si>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</si>
  <si>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</si>
  <si>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</si>
  <si>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</si>
  <si>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</si>
  <si>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</si>
  <si>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</si>
  <si>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</si>
  <si>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</si>
  <si>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</si>
  <si>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</si>
  <si>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</si>
  <si>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</si>
  <si>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</si>
  <si>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</si>
  <si>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</si>
  <si>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</si>
  <si>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</si>
  <si>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</si>
  <si>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</si>
  <si>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</si>
  <si>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</si>
  <si>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</si>
  <si>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</si>
  <si>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</si>
  <si>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</si>
  <si>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</si>
  <si>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</si>
  <si>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</si>
  <si>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</si>
  <si>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</si>
  <si>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</si>
  <si>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</si>
  <si>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</si>
  <si>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</si>
  <si>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</si>
  <si>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</si>
  <si>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</si>
  <si>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</si>
  <si>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</si>
  <si>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</si>
  <si>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</si>
  <si>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</si>
  <si>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</si>
  <si>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</si>
  <si>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</si>
  <si>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</si>
  <si>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</si>
  <si>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</si>
  <si>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</si>
  <si>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</si>
  <si>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</si>
  <si>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</si>
  <si>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</si>
  <si>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</si>
  <si>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</si>
  <si>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</si>
  <si>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</si>
  <si>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</si>
  <si>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</si>
  <si>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</si>
  <si>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</si>
  <si>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</si>
  <si>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</si>
  <si>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</si>
  <si>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</si>
  <si>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</si>
  <si>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</si>
  <si>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</si>
  <si>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</si>
  <si>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</si>
  <si>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</si>
  <si>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</si>
  <si>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</si>
  <si>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</si>
  <si>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</si>
  <si>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</si>
  <si>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</si>
  <si>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</si>
  <si>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</si>
  <si>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</si>
  <si>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</si>
  <si>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</si>
  <si>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</si>
  <si>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</si>
  <si>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</si>
  <si>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</si>
  <si>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</si>
  <si>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</si>
  <si>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</si>
  <si>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</si>
  <si>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</si>
  <si>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</si>
  <si>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</si>
  <si>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</si>
  <si>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</si>
  <si>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</si>
  <si>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</si>
  <si>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</si>
  <si>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</si>
  <si>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</si>
  <si>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</si>
  <si>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</si>
  <si>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</si>
  <si>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</si>
  <si>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</si>
  <si>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</si>
  <si>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</si>
  <si>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</si>
  <si>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</si>
  <si>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</si>
  <si>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</si>
  <si>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</si>
  <si>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</si>
  <si>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</si>
  <si>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</si>
  <si>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</si>
  <si>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</si>
  <si>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</si>
  <si>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</si>
  <si>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</si>
  <si>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</si>
  <si>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</si>
  <si>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</si>
  <si>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</si>
  <si>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</si>
  <si>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</si>
  <si>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</si>
  <si>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</si>
  <si>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</si>
  <si>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</si>
  <si>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</si>
  <si>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</si>
  <si>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</si>
  <si>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</si>
  <si>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</si>
  <si>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</si>
  <si>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</si>
  <si>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</si>
  <si>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</si>
  <si>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</si>
  <si>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</si>
  <si>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</si>
  <si>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</si>
  <si>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</si>
  <si>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</si>
  <si>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</si>
  <si>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</si>
  <si>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</si>
  <si>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</si>
  <si>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</si>
  <si>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</si>
  <si>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</si>
  <si>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</si>
  <si>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</si>
  <si>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</si>
  <si>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</si>
  <si>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</si>
  <si>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</si>
  <si>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</si>
  <si>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</si>
  <si>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</si>
  <si>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</si>
  <si>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</si>
  <si>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</si>
  <si>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</si>
  <si>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</si>
  <si>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</si>
  <si>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</si>
  <si>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</si>
  <si>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</si>
  <si>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</si>
  <si>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</si>
  <si>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</si>
  <si>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</si>
  <si>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</si>
  <si>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</si>
  <si>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</si>
  <si>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</si>
  <si>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</si>
  <si>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</si>
  <si>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</si>
  <si>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</si>
  <si>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</si>
  <si>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</si>
  <si>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</si>
  <si>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</si>
  <si>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</si>
  <si>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</si>
  <si>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</si>
  <si>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</si>
  <si>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</si>
  <si>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</si>
  <si>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</si>
  <si>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</si>
  <si>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</si>
  <si>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</si>
  <si>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</si>
  <si>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</si>
  <si>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</si>
  <si>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</si>
  <si>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</si>
  <si>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</si>
  <si>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</si>
  <si>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</si>
  <si>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</si>
  <si>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</si>
  <si>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</si>
  <si>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</si>
  <si>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</si>
  <si>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</si>
  <si>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</si>
  <si>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</si>
  <si>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</si>
  <si>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</si>
  <si>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</si>
  <si>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</si>
  <si>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</si>
  <si>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</si>
  <si>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</si>
  <si>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</si>
  <si>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</si>
  <si>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</si>
  <si>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</si>
  <si>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</si>
  <si>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</si>
  <si>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</si>
  <si>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</si>
  <si>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</si>
  <si>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</si>
  <si>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</si>
  <si>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</si>
  <si>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</si>
  <si>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</si>
  <si>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</si>
  <si>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</si>
  <si>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</si>
  <si>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</si>
  <si>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</si>
  <si>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</si>
  <si>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</si>
  <si>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</si>
  <si>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</si>
  <si>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</si>
  <si>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</si>
  <si>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</si>
  <si>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</si>
  <si>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</si>
  <si>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</si>
  <si>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</si>
  <si>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</si>
  <si>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</si>
  <si>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</si>
  <si>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</si>
  <si>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</si>
  <si>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</si>
  <si>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</si>
  <si>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</si>
  <si>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</si>
  <si>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</si>
  <si>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</si>
  <si>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</si>
  <si>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</si>
  <si>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</si>
  <si>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</si>
  <si>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</si>
  <si>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</si>
  <si>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</si>
  <si>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</si>
  <si>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</si>
  <si>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</si>
  <si>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</si>
  <si>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</si>
  <si>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</si>
  <si>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</si>
  <si>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</si>
  <si>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</si>
  <si>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</si>
  <si>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</si>
  <si>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</si>
  <si>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</si>
  <si>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</si>
  <si>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</si>
  <si>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</si>
  <si>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</si>
  <si>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</si>
  <si>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</si>
  <si>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</si>
  <si>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</si>
  <si>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</si>
  <si>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</si>
  <si>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</si>
  <si>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</si>
  <si>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</si>
  <si>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</si>
  <si>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</si>
  <si>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</si>
  <si>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</si>
  <si>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</si>
  <si>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</si>
  <si>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</si>
  <si>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</si>
  <si>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</si>
  <si>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</si>
  <si>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</si>
  <si>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</si>
  <si>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</si>
  <si>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</si>
  <si>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</si>
  <si>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</si>
  <si>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</si>
  <si>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</si>
  <si>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</si>
  <si>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</si>
  <si>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</si>
  <si>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</si>
  <si>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</si>
  <si>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</si>
  <si>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</si>
  <si>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</si>
  <si>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</si>
  <si>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</si>
  <si>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</si>
  <si>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</si>
  <si>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</si>
  <si>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</si>
  <si>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</si>
  <si>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</si>
  <si>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</si>
  <si>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</si>
  <si>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</si>
  <si>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</si>
  <si>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</si>
  <si>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</si>
  <si>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</si>
  <si>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</si>
  <si>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</si>
  <si>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</si>
  <si>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</si>
  <si>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</si>
  <si>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</si>
  <si>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</si>
  <si>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</si>
  <si>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</si>
  <si>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</si>
  <si>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</si>
  <si>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</si>
  <si>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</si>
  <si>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</si>
  <si>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</si>
  <si>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</si>
  <si>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</si>
  <si>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</si>
  <si>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</si>
  <si>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</si>
  <si>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</si>
  <si>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</si>
  <si>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</si>
  <si>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</si>
  <si>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</si>
  <si>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</si>
  <si>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</si>
  <si>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</si>
  <si>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</si>
  <si>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</si>
  <si>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</si>
  <si>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</si>
  <si>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</si>
  <si>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</si>
  <si>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</si>
  <si>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</si>
  <si>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</si>
  <si>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</si>
  <si>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</si>
  <si>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</si>
  <si>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</si>
  <si>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</si>
  <si>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</si>
  <si>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</si>
  <si>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</si>
  <si>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</si>
  <si>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</si>
  <si>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</si>
  <si>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</si>
  <si>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</si>
  <si>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</si>
  <si>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</si>
  <si>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</si>
  <si>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</si>
  <si>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</si>
  <si>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</si>
  <si>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</si>
  <si>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</si>
  <si>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</si>
  <si>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</si>
  <si>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</si>
  <si>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</si>
  <si>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</si>
  <si>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</si>
  <si>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</si>
  <si>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</si>
  <si>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</si>
  <si>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</si>
  <si>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</si>
  <si>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</si>
  <si>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</si>
  <si>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</si>
  <si>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</si>
  <si>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</si>
  <si>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</si>
  <si>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</si>
  <si>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</si>
  <si>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</si>
  <si>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</si>
  <si>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</si>
  <si>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</si>
  <si>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</si>
  <si>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</si>
  <si>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</si>
  <si>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</si>
  <si>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</si>
  <si>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</si>
  <si>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</si>
  <si>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</si>
  <si>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</si>
  <si>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</si>
  <si>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</si>
  <si>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</si>
  <si>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</si>
  <si>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</si>
  <si>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</si>
  <si>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</si>
  <si>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</si>
  <si>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</si>
  <si>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</si>
  <si>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</si>
  <si>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</si>
  <si>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</si>
  <si>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</si>
  <si>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</si>
  <si>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</si>
  <si>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</si>
  <si>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</si>
  <si>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</si>
  <si>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</si>
  <si>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</si>
  <si>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</si>
  <si>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</si>
  <si>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</si>
  <si>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</si>
  <si>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</si>
  <si>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</si>
  <si>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</si>
  <si>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</si>
  <si>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</si>
  <si>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</si>
  <si>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</si>
  <si>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</si>
  <si>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</si>
  <si>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</si>
  <si>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</si>
  <si>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</si>
  <si>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</si>
  <si>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</si>
  <si>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</si>
  <si>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</si>
  <si>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</si>
  <si>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</si>
  <si>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</si>
  <si>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</si>
  <si>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</si>
  <si>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</si>
  <si>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</si>
  <si>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 (K1-9)</t>
  </si>
  <si>
    <t>Lövői Napsugár Óvoda  2022.  évi költségvetése</t>
  </si>
  <si>
    <t xml:space="preserve">Eredeti előirányzatok kötelező feladatokra </t>
  </si>
  <si>
    <t>Lövői Napsugár Óvoda  2022. évi költségvetés</t>
  </si>
  <si>
    <t xml:space="preserve">Eredeti előirányzat kötelező feladatra </t>
  </si>
  <si>
    <t>Lövői Napsugár Óvoda 2022.évi költségvetése</t>
  </si>
  <si>
    <t>Lövői Napsugár Óvoda  2022. évi költségvetése</t>
  </si>
  <si>
    <t>Lövő Község Önkormányzata 2022.évi költségvetése</t>
  </si>
  <si>
    <t xml:space="preserve"> </t>
  </si>
  <si>
    <t>Lövői Közös Önkormányzati Hivatal 2022.évi költségvetése</t>
  </si>
  <si>
    <t xml:space="preserve">Állami (államigazgatási) feladatok </t>
  </si>
  <si>
    <t>Lövői Közös Önkormányzati Hivatal 2022. évi költségvetés</t>
  </si>
  <si>
    <t>Kamatbevétel</t>
  </si>
  <si>
    <t xml:space="preserve">Építményadó </t>
  </si>
  <si>
    <t>B341</t>
  </si>
  <si>
    <t>Lövő Község Önkormányzata 2022. évi költségvetése</t>
  </si>
  <si>
    <t xml:space="preserve">Eredeti ei. </t>
  </si>
  <si>
    <t>Kötelező feladatra</t>
  </si>
  <si>
    <t>Költségvetési engedélyezett létszámkeret (álláshely) (fő)  LÖVŐI  KÖH</t>
  </si>
  <si>
    <t>Költségvetési engedélyezett létszámkeret (álláshely) (fő) Lövői Napsugár Óvoda és Bölcsőde</t>
  </si>
  <si>
    <t>Ped.I.-Ped.II.</t>
  </si>
  <si>
    <t xml:space="preserve">"F" fizetési osztály összesen </t>
  </si>
  <si>
    <t>Beruházások és felújítások ( Ft)</t>
  </si>
  <si>
    <t>LÖVŐI KÖZÖS ÖNK. HIVATAL</t>
  </si>
  <si>
    <t>Informatikai fejlesztés- kültéri kamerarendszer fejlesztése</t>
  </si>
  <si>
    <t xml:space="preserve">2 db fénymásoló beszerzése (önkormányzati hivatalba) </t>
  </si>
  <si>
    <t>K513</t>
  </si>
  <si>
    <t>K89</t>
  </si>
  <si>
    <t xml:space="preserve">Fő utca leágazás (vízelvezetése) </t>
  </si>
  <si>
    <t>Fő utca új padka készítés</t>
  </si>
  <si>
    <t>Horváth Ferenc utca belterületi út készítése</t>
  </si>
  <si>
    <t>Horváth Ferenc utca 1249/1 hrsz. Gazdasági út készítése</t>
  </si>
  <si>
    <t>Mohl A. utca 1501 hrsz. Kavicsos út készítése</t>
  </si>
  <si>
    <t>Hunyadi u. pakoló és térkövezés</t>
  </si>
  <si>
    <t>Sport u. korszerűsítés</t>
  </si>
  <si>
    <t>Petőfi utca járda építés</t>
  </si>
  <si>
    <t xml:space="preserve">Soproni Vízmű Zrt. Szennyvízcsatorna-hálózat építmény </t>
  </si>
  <si>
    <t>Kossuth utca 7. (volt rendőr őrs épület) megvásárlása</t>
  </si>
  <si>
    <t xml:space="preserve">buszváró Fő utca (községháza megálló) </t>
  </si>
  <si>
    <t xml:space="preserve">Köztéri pihenő, kiülő (3 db.) </t>
  </si>
  <si>
    <t xml:space="preserve">Várhely turisztikai pihenő (farönkös) </t>
  </si>
  <si>
    <t xml:space="preserve">Kerékpár tároló (buszvárókhoz 3 db) </t>
  </si>
  <si>
    <t xml:space="preserve"> Utánfutó</t>
  </si>
  <si>
    <t>Kisgépek beszerzése zöldterület kezeléshez</t>
  </si>
  <si>
    <t xml:space="preserve">Közvilágítási elemek cseréje </t>
  </si>
  <si>
    <t>Soproni Vízmű Zrt. egyéb gép, berendezés beszerzése</t>
  </si>
  <si>
    <t>Bölcsőde udvari játék beszerzés</t>
  </si>
  <si>
    <t>Kert utca 1. polgárőr iroda tetőcsere</t>
  </si>
  <si>
    <t>Fő u. 188. posta épület vizesedés megszüntetése</t>
  </si>
  <si>
    <t>Fő u. 189. épület nyílászáró csere</t>
  </si>
  <si>
    <t>Hunyadi u. 1. A. lakás konyha felújítás</t>
  </si>
  <si>
    <t>Fő u. 0146/28. hrsz. Volt vízmű telep korszerűsítés</t>
  </si>
  <si>
    <t>Pestis szobor Fő u. 183.  felújítás</t>
  </si>
  <si>
    <t>Fő u. 180. óvoda épület lábazat szigetelés</t>
  </si>
  <si>
    <t>BM pályázat önerő Fő u. 109-117, 118-146. járda felújítás</t>
  </si>
  <si>
    <t>LÖVŐI NAPSUGÁR ÓVODA</t>
  </si>
  <si>
    <t>Általános- és céltartalékok ( Ft)</t>
  </si>
  <si>
    <t>Lövői Közös Önkormányzati Hivatal</t>
  </si>
  <si>
    <t xml:space="preserve">Lövői Napsugár Óvoda </t>
  </si>
  <si>
    <t>Irányító szervi támogatások folyósítása ( Ft)</t>
  </si>
  <si>
    <t>Lakosságnak juttatott támogatások, szociális, rászorultsági jellegű ellátások ( Ft)</t>
  </si>
  <si>
    <t>Települési létfenntartási támogatás</t>
  </si>
  <si>
    <t>Támogatások, kölcsönök nyújtása és törlesztése ( Ft)</t>
  </si>
  <si>
    <t xml:space="preserve">központi költségvetési szervek részére (Bursa Hung.) </t>
  </si>
  <si>
    <t>Támogatások, kölcsönök bevételei ( Ft)</t>
  </si>
  <si>
    <t>Helyi adó és egyéb közhatalmi bevételek ( Ft)</t>
  </si>
  <si>
    <t>Működési költségvetési előirányzat csoport</t>
  </si>
  <si>
    <t>Egyéb kapott kamat</t>
  </si>
  <si>
    <t>Lövői Közös Önkormányzati Hivatal 2022. évi költségvetése</t>
  </si>
  <si>
    <t>2.sz. melléklet</t>
  </si>
  <si>
    <t>3.sz. melléklet</t>
  </si>
  <si>
    <t xml:space="preserve">6. melléklet </t>
  </si>
  <si>
    <t>Költségvetési szerev előirányzatai</t>
  </si>
  <si>
    <t xml:space="preserve">Költségvetési szerv előirányzatai </t>
  </si>
  <si>
    <t xml:space="preserve">7. melléklet </t>
  </si>
  <si>
    <t xml:space="preserve">8. melléklet </t>
  </si>
  <si>
    <t xml:space="preserve">9. melléklet </t>
  </si>
  <si>
    <t xml:space="preserve">ebből: Lövői Közös Önkormányzati Hivatalnak </t>
  </si>
  <si>
    <t xml:space="preserve">          Lövői Napsugár Óvoda </t>
  </si>
  <si>
    <t xml:space="preserve">Temetési segély </t>
  </si>
  <si>
    <t>Egyéb, az önkormányzat rendeletében megállapított juttatás (újszülöttek támog.)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</si>
  <si>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</si>
  <si>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</si>
  <si>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</si>
  <si>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Önkormányzat által saját hatáskörben (nem szociális és gyermekvédelmi előírások alapján) adott pénzügyi ellátás (iskola kezdési)</t>
  </si>
  <si>
    <t>Az egységes rovatrend szerint a kiemelt kiadási és bevételi jogcímek (Ft)</t>
  </si>
  <si>
    <t>Civil szervezetek támogatása Lövő</t>
  </si>
  <si>
    <t>Szervezet</t>
  </si>
  <si>
    <t>2021.tám.</t>
  </si>
  <si>
    <t>Megjegyzés</t>
  </si>
  <si>
    <t>2022. igény</t>
  </si>
  <si>
    <t>Gyermekekért és az Iskoláért Alapítvány</t>
  </si>
  <si>
    <t xml:space="preserve"> -</t>
  </si>
  <si>
    <t>Római Katolikus Plébánia</t>
  </si>
  <si>
    <t>elszámolva</t>
  </si>
  <si>
    <t>Lövői Nagyboldogasszony Templom kórusa</t>
  </si>
  <si>
    <t>Vöröskereszt Alapszervezete</t>
  </si>
  <si>
    <t>Kardos Mente Erdélyért Alapítvány</t>
  </si>
  <si>
    <t>Lövői Napköziotthonos Óvoda Óvodásaiért Közalapítvány</t>
  </si>
  <si>
    <t>Horváth László Alapítvány</t>
  </si>
  <si>
    <t>mi fizetjük a rezsit</t>
  </si>
  <si>
    <t>Lövői Polgárőr Egyesület</t>
  </si>
  <si>
    <t>elszámolva, 2022.-es évre előleget kértek 100 e Ft-ot casco biztosításra</t>
  </si>
  <si>
    <t>Labdarúgó szakosztály (Lövő SE)</t>
  </si>
  <si>
    <t>elszámolva, 2022.-es évre előleget kértek 590 e Ft-ot a tavalyi évi számlák kifizetéséhez</t>
  </si>
  <si>
    <t>áramot fizetünk csak</t>
  </si>
  <si>
    <t>Labdarúgó szakosztály (Lövő SE)Öntözőrendszer 2020</t>
  </si>
  <si>
    <t>Sakk szakosztály (Lövő SE)</t>
  </si>
  <si>
    <t>elszámolás folyamatban</t>
  </si>
  <si>
    <t>Asztalitenisz klub</t>
  </si>
  <si>
    <t>Tenisz Klub Lövő</t>
  </si>
  <si>
    <t>Önkéntes Tűzoltó Egyesület</t>
  </si>
  <si>
    <t>482 431 Ft átvitel köv évre</t>
  </si>
  <si>
    <t>Lövői Íjász és Hagyományőrző Egyesület</t>
  </si>
  <si>
    <t>193 675 Ft átvitel köv évre</t>
  </si>
  <si>
    <t>SZKK</t>
  </si>
  <si>
    <t>nincs még elszámolás</t>
  </si>
  <si>
    <t>Kiszenekar (SZKK)</t>
  </si>
  <si>
    <t>Magánének csoport (SZKK)</t>
  </si>
  <si>
    <t>SPES Bt</t>
  </si>
  <si>
    <t>Közüzemi díjak elszámolva: 631 292 Ft</t>
  </si>
  <si>
    <t>Kynologia szakosztály (kutyások)</t>
  </si>
  <si>
    <t xml:space="preserve"> - </t>
  </si>
  <si>
    <t>új igénylők</t>
  </si>
  <si>
    <t>Szent Kamill Alapítvány</t>
  </si>
  <si>
    <t xml:space="preserve">2022. </t>
  </si>
  <si>
    <t xml:space="preserve">21. mell. </t>
  </si>
  <si>
    <t>.</t>
  </si>
  <si>
    <t xml:space="preserve">egyéb nem pénzügyi vállalkozásoknak </t>
  </si>
  <si>
    <t xml:space="preserve">Eredeti ei. Lövő Önk. </t>
  </si>
  <si>
    <t>Eredeti ei. KÖH</t>
  </si>
  <si>
    <t>Eredeti ei. Napsugár Óvoda</t>
  </si>
  <si>
    <t xml:space="preserve">Eredeti előirányzatok </t>
  </si>
  <si>
    <t xml:space="preserve">1. melléklet a 2/2022.(III.10.) önkormányzati rendelethez </t>
  </si>
  <si>
    <t xml:space="preserve">Eredeti ei. Önkormányzat </t>
  </si>
  <si>
    <t>Óvoda</t>
  </si>
  <si>
    <t xml:space="preserve">Összesen </t>
  </si>
  <si>
    <t xml:space="preserve">KÖH </t>
  </si>
  <si>
    <t>Államig. feladat</t>
  </si>
  <si>
    <t>KÖH</t>
  </si>
  <si>
    <t xml:space="preserve">Óvoda </t>
  </si>
  <si>
    <t xml:space="preserve">Kötelező feladatok </t>
  </si>
  <si>
    <t xml:space="preserve">Államigazgatási feladatok </t>
  </si>
  <si>
    <t>LÖVŐ KÖZSÉG ÖNKORMÁNYZAT ÉS KÖLTSÉGVETÉSI SZERVEI ELŐIRÁNYZATA ÖSSZESEN</t>
  </si>
  <si>
    <t xml:space="preserve">2. melléklet a 2/2022.(III.10.) önkormányzati rendelethez </t>
  </si>
  <si>
    <t xml:space="preserve">3. melléklet a 2/2022.(III.10.) önkormányzati rendelethez </t>
  </si>
  <si>
    <t xml:space="preserve">LÖVŐ KÖZSÉG ÖNKORMÁNYZATA  ELŐIRÁNYZATA </t>
  </si>
  <si>
    <t xml:space="preserve">Lövő Község Önkormányzata és intézményei </t>
  </si>
  <si>
    <t>KÖLTSÉGVETÉSI SZERVEK ELŐIRÁNYZATAI</t>
  </si>
  <si>
    <t>4. melléklet a  2/2022.(III.10.)  önkormányzati rendelethez</t>
  </si>
  <si>
    <t xml:space="preserve">Lövő Önkorm. </t>
  </si>
  <si>
    <t xml:space="preserve">LÖVŐ KÖZSÉG ÖNKORMÁNYZATA ÉS INTÉZMÉNYEI ÖSSZESEN </t>
  </si>
  <si>
    <t>K110</t>
  </si>
  <si>
    <t xml:space="preserve">5. melléklet a 2/2022.(III.10.) önkormányzati rendelethez </t>
  </si>
  <si>
    <t xml:space="preserve">                                                                                 </t>
  </si>
  <si>
    <t>6. melléklet a 2/2022.(III.10.) önkormányzati rendelethez</t>
  </si>
  <si>
    <t>Lövői Község  Önkormányzata 2022.  évi költségvetése</t>
  </si>
  <si>
    <t>Mező utca árok lefedés, csapadékvíz elvezetés</t>
  </si>
  <si>
    <t>K104</t>
  </si>
  <si>
    <t xml:space="preserve">Egyéb külső személyi juttatások </t>
  </si>
  <si>
    <t xml:space="preserve">7. melléklet a 2/2022.(III.10.) önkormányzati rendelethez </t>
  </si>
  <si>
    <t xml:space="preserve">8. melléklet a 2/2022.(III.10.) önkormányzati rendelethez </t>
  </si>
  <si>
    <t>9. melléklet a 2/2022.(III.10.) önkormányzati rendelethez</t>
  </si>
  <si>
    <t xml:space="preserve">10. melléklet a 2/2022.(III.10.) önkormányzati rendelethez </t>
  </si>
  <si>
    <t xml:space="preserve">11. melléklet a 2/2022.(III.10.) önkormányzati rendelethez </t>
  </si>
  <si>
    <t xml:space="preserve">12. melléklet a 2/2022.(III.10.) önkormányzati rendelethez </t>
  </si>
  <si>
    <t xml:space="preserve">13. melléklet a 2/2022.(III.10.) önkormányzati rendelethez </t>
  </si>
  <si>
    <t xml:space="preserve">14. melléklet a 2/2022.(III.10.) önkormányzati rendelethez </t>
  </si>
  <si>
    <t xml:space="preserve">15. mellléklet a 2/2022.(III.10.) önkormányzati rendelethez </t>
  </si>
  <si>
    <t>LÖVŐ KÖZSÉG ÖNKORMÁNYZATA   ELŐIRÁNYZATOK</t>
  </si>
  <si>
    <t xml:space="preserve">16. melléklet a 2/2022.(III.10.) önkormányzati rendelethez </t>
  </si>
  <si>
    <t xml:space="preserve">17. melléklet a 2/2022.(III.10.) önkormányzati rendelethez </t>
  </si>
  <si>
    <t xml:space="preserve">Lövői Közös Önkormányzati Hivatal előirányzatai </t>
  </si>
  <si>
    <t xml:space="preserve">18. melléklet a 2/2022.(III.10.) önkormányzati rendelethez </t>
  </si>
  <si>
    <t xml:space="preserve">Lövői Napsugár Óvoda előirányzatai </t>
  </si>
  <si>
    <t xml:space="preserve">16. melléklet 2. oldal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</si>
</sst>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0__"/>
    <numFmt numFmtId="166" formatCode="\ ##########"/>
    <numFmt numFmtId="167" formatCode="[$-40E]yyyy/\ mmmm;@"/>
    <numFmt numFmtId="168" formatCode="_-* #,##0\ _F_t_-;\-* #,##0\ _F_t_-;_-* &quot;-&quot;??\ _F_t_-;_-@_-"/>
    <numFmt numFmtId="169" formatCode="#,##0_ ;\-#,##0\ "/>
  </numFmts>
  <fonts count="1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indexed="8"/>
      <name val="Bookman Old Style"/>
      <family val="1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indexed="8"/>
      <name val="Calibri"/>
      <family val="2"/>
    </font>
    <font>
      <i/>
      <sz val="10"/>
      <color theme="1"/>
      <name val="Bookman Old Style"/>
      <family val="1"/>
      <charset val="238"/>
    </font>
    <font>
      <sz val="11"/>
      <color theme="1"/>
      <name val="Calibri"/>
      <family val="2"/>
      <charset val="238"/>
    </font>
    <font>
      <b/>
      <i/>
      <u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u val="singleAccounting"/>
      <sz val="11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u val="singleAccounting"/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4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725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5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6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2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7" fontId="24" fillId="0" borderId="1" xfId="0" applyNumberFormat="1" applyFont="1" applyBorder="1"/>
    <xf numFmtId="167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justify"/>
    </xf>
    <xf numFmtId="0" fontId="44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 horizontal="left" vertical="center"/>
    </xf>
    <xf numFmtId="0" fontId="26" fillId="2" borderId="0" xfId="0" applyFont="1" applyFill="1"/>
    <xf numFmtId="0" fontId="0" fillId="2" borderId="0" xfId="0" applyFill="1"/>
    <xf numFmtId="0" fontId="45" fillId="0" borderId="1" xfId="0" applyFont="1" applyBorder="1" applyAlignment="1">
      <alignment wrapText="1"/>
    </xf>
    <xf numFmtId="0" fontId="46" fillId="0" borderId="0" xfId="0" applyFont="1"/>
    <xf numFmtId="0" fontId="39" fillId="0" borderId="1" xfId="0" applyFont="1" applyBorder="1"/>
    <xf numFmtId="0" fontId="17" fillId="0" borderId="1" xfId="0" applyFont="1" applyFill="1" applyBorder="1" applyAlignment="1">
      <alignment horizontal="left" vertical="center"/>
    </xf>
    <xf numFmtId="0" fontId="27" fillId="0" borderId="0" xfId="0" applyFont="1"/>
    <xf numFmtId="0" fontId="26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8" fillId="0" borderId="0" xfId="0" applyFont="1"/>
    <xf numFmtId="0" fontId="10" fillId="2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166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/>
    <xf numFmtId="0" fontId="51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58" fillId="0" borderId="1" xfId="0" applyFont="1" applyBorder="1" applyAlignment="1">
      <alignment horizontal="center"/>
    </xf>
    <xf numFmtId="3" fontId="58" fillId="0" borderId="1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59" fillId="0" borderId="14" xfId="0" applyFont="1" applyBorder="1" applyAlignment="1">
      <alignment horizontal="center"/>
    </xf>
    <xf numFmtId="0" fontId="59" fillId="0" borderId="1" xfId="0" applyFont="1" applyBorder="1" applyAlignment="1">
      <alignment horizontal="left"/>
    </xf>
    <xf numFmtId="3" fontId="59" fillId="0" borderId="1" xfId="0" applyNumberFormat="1" applyFont="1" applyBorder="1" applyAlignment="1">
      <alignment horizontal="right"/>
    </xf>
    <xf numFmtId="0" fontId="59" fillId="0" borderId="15" xfId="0" applyFont="1" applyBorder="1" applyAlignment="1">
      <alignment horizontal="center"/>
    </xf>
    <xf numFmtId="0" fontId="53" fillId="0" borderId="1" xfId="0" applyFont="1" applyBorder="1"/>
    <xf numFmtId="0" fontId="60" fillId="0" borderId="1" xfId="0" applyFont="1" applyBorder="1" applyAlignment="1">
      <alignment horizontal="left"/>
    </xf>
    <xf numFmtId="3" fontId="60" fillId="0" borderId="1" xfId="0" applyNumberFormat="1" applyFont="1" applyBorder="1" applyAlignment="1">
      <alignment horizontal="right"/>
    </xf>
    <xf numFmtId="3" fontId="58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4" fillId="0" borderId="1" xfId="0" applyFont="1" applyBorder="1"/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10" xfId="0" applyFont="1" applyBorder="1"/>
    <xf numFmtId="0" fontId="54" fillId="0" borderId="10" xfId="0" applyFont="1" applyBorder="1"/>
    <xf numFmtId="3" fontId="0" fillId="0" borderId="10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58" fillId="0" borderId="18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3" fontId="58" fillId="0" borderId="10" xfId="0" applyNumberFormat="1" applyFont="1" applyBorder="1" applyAlignment="1">
      <alignment horizontal="right"/>
    </xf>
    <xf numFmtId="0" fontId="58" fillId="0" borderId="19" xfId="0" applyFont="1" applyBorder="1" applyAlignment="1">
      <alignment horizontal="center"/>
    </xf>
    <xf numFmtId="0" fontId="54" fillId="0" borderId="10" xfId="0" applyFont="1" applyBorder="1" applyAlignment="1">
      <alignment horizontal="right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61" fillId="0" borderId="21" xfId="0" applyFont="1" applyBorder="1"/>
    <xf numFmtId="0" fontId="53" fillId="0" borderId="21" xfId="0" applyFont="1" applyBorder="1"/>
    <xf numFmtId="3" fontId="61" fillId="0" borderId="21" xfId="0" applyNumberFormat="1" applyFont="1" applyBorder="1" applyAlignment="1">
      <alignment horizontal="right"/>
    </xf>
    <xf numFmtId="0" fontId="62" fillId="0" borderId="22" xfId="0" applyFont="1" applyBorder="1" applyAlignment="1">
      <alignment horizontal="right"/>
    </xf>
    <xf numFmtId="0" fontId="58" fillId="0" borderId="23" xfId="0" applyFont="1" applyBorder="1" applyAlignment="1">
      <alignment horizontal="center"/>
    </xf>
    <xf numFmtId="0" fontId="60" fillId="0" borderId="21" xfId="0" applyFont="1" applyBorder="1" applyAlignment="1">
      <alignment horizontal="left"/>
    </xf>
    <xf numFmtId="3" fontId="60" fillId="0" borderId="21" xfId="0" applyNumberFormat="1" applyFont="1" applyBorder="1" applyAlignment="1">
      <alignment horizontal="right"/>
    </xf>
    <xf numFmtId="3" fontId="60" fillId="0" borderId="21" xfId="0" applyNumberFormat="1" applyFont="1" applyBorder="1" applyAlignment="1"/>
    <xf numFmtId="0" fontId="60" fillId="0" borderId="24" xfId="0" applyFont="1" applyBorder="1" applyAlignment="1">
      <alignment horizontal="right"/>
    </xf>
    <xf numFmtId="0" fontId="63" fillId="0" borderId="14" xfId="0" applyFont="1" applyBorder="1" applyAlignment="1">
      <alignment horizontal="center"/>
    </xf>
    <xf numFmtId="0" fontId="64" fillId="0" borderId="1" xfId="0" applyFont="1" applyBorder="1" applyAlignment="1">
      <alignment horizontal="left"/>
    </xf>
    <xf numFmtId="3" fontId="65" fillId="0" borderId="1" xfId="0" applyNumberFormat="1" applyFont="1" applyBorder="1" applyAlignment="1">
      <alignment horizontal="right"/>
    </xf>
    <xf numFmtId="0" fontId="64" fillId="0" borderId="15" xfId="0" applyFont="1" applyBorder="1" applyAlignment="1">
      <alignment horizontal="center"/>
    </xf>
    <xf numFmtId="0" fontId="0" fillId="0" borderId="10" xfId="0" applyFont="1" applyBorder="1"/>
    <xf numFmtId="0" fontId="0" fillId="0" borderId="10" xfId="0" applyBorder="1"/>
    <xf numFmtId="0" fontId="63" fillId="0" borderId="18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3" fontId="65" fillId="0" borderId="10" xfId="0" applyNumberFormat="1" applyFont="1" applyBorder="1" applyAlignment="1">
      <alignment horizontal="right"/>
    </xf>
    <xf numFmtId="0" fontId="6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1" xfId="0" applyFont="1" applyBorder="1"/>
    <xf numFmtId="3" fontId="55" fillId="0" borderId="21" xfId="0" applyNumberFormat="1" applyFont="1" applyBorder="1" applyAlignment="1">
      <alignment horizontal="right"/>
    </xf>
    <xf numFmtId="0" fontId="55" fillId="0" borderId="22" xfId="0" applyFont="1" applyBorder="1" applyAlignment="1">
      <alignment horizontal="right"/>
    </xf>
    <xf numFmtId="0" fontId="68" fillId="0" borderId="23" xfId="0" applyFont="1" applyBorder="1" applyAlignment="1">
      <alignment horizontal="center"/>
    </xf>
    <xf numFmtId="0" fontId="68" fillId="0" borderId="21" xfId="0" applyFont="1" applyBorder="1" applyAlignment="1">
      <alignment horizontal="left"/>
    </xf>
    <xf numFmtId="3" fontId="69" fillId="0" borderId="21" xfId="0" applyNumberFormat="1" applyFont="1" applyBorder="1" applyAlignment="1">
      <alignment horizontal="right"/>
    </xf>
    <xf numFmtId="0" fontId="70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3" fontId="66" fillId="0" borderId="0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horizontal="center"/>
    </xf>
    <xf numFmtId="0" fontId="73" fillId="8" borderId="0" xfId="0" applyFont="1" applyFill="1"/>
    <xf numFmtId="0" fontId="74" fillId="8" borderId="0" xfId="0" applyFont="1" applyFill="1"/>
    <xf numFmtId="0" fontId="75" fillId="8" borderId="0" xfId="0" applyFont="1" applyFill="1"/>
    <xf numFmtId="0" fontId="40" fillId="8" borderId="1" xfId="0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center" vertical="center" wrapText="1"/>
    </xf>
    <xf numFmtId="0" fontId="77" fillId="8" borderId="1" xfId="0" applyFont="1" applyFill="1" applyBorder="1" applyAlignment="1">
      <alignment horizontal="center" vertical="center" wrapText="1"/>
    </xf>
    <xf numFmtId="0" fontId="78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vertical="center"/>
    </xf>
    <xf numFmtId="0" fontId="15" fillId="8" borderId="1" xfId="0" applyNumberFormat="1" applyFont="1" applyFill="1" applyBorder="1" applyAlignment="1">
      <alignment vertical="center"/>
    </xf>
    <xf numFmtId="168" fontId="75" fillId="8" borderId="1" xfId="1" applyNumberFormat="1" applyFont="1" applyFill="1" applyBorder="1"/>
    <xf numFmtId="168" fontId="78" fillId="8" borderId="1" xfId="1" applyNumberFormat="1" applyFont="1" applyFill="1" applyBorder="1"/>
    <xf numFmtId="166" fontId="15" fillId="8" borderId="1" xfId="0" applyNumberFormat="1" applyFont="1" applyFill="1" applyBorder="1" applyAlignment="1">
      <alignment vertical="center"/>
    </xf>
    <xf numFmtId="0" fontId="15" fillId="8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vertical="center" wrapText="1"/>
    </xf>
    <xf numFmtId="166" fontId="40" fillId="8" borderId="1" xfId="0" applyNumberFormat="1" applyFont="1" applyFill="1" applyBorder="1" applyAlignment="1">
      <alignment vertical="center"/>
    </xf>
    <xf numFmtId="168" fontId="76" fillId="8" borderId="1" xfId="1" applyNumberFormat="1" applyFont="1" applyFill="1" applyBorder="1"/>
    <xf numFmtId="0" fontId="15" fillId="8" borderId="1" xfId="0" applyFont="1" applyFill="1" applyBorder="1" applyAlignment="1">
      <alignment horizontal="left" vertical="center"/>
    </xf>
    <xf numFmtId="0" fontId="40" fillId="8" borderId="1" xfId="0" applyFont="1" applyFill="1" applyBorder="1" applyAlignment="1">
      <alignment horizontal="left" vertical="center" wrapText="1"/>
    </xf>
    <xf numFmtId="0" fontId="76" fillId="8" borderId="1" xfId="0" applyFont="1" applyFill="1" applyBorder="1" applyAlignment="1">
      <alignment vertical="center" wrapText="1"/>
    </xf>
    <xf numFmtId="166" fontId="76" fillId="8" borderId="1" xfId="0" applyNumberFormat="1" applyFont="1" applyFill="1" applyBorder="1" applyAlignment="1">
      <alignment vertical="center"/>
    </xf>
    <xf numFmtId="168" fontId="77" fillId="8" borderId="1" xfId="1" applyNumberFormat="1" applyFont="1" applyFill="1" applyBorder="1"/>
    <xf numFmtId="0" fontId="76" fillId="8" borderId="1" xfId="0" applyFont="1" applyFill="1" applyBorder="1" applyAlignment="1">
      <alignment horizontal="left" vertical="center" wrapText="1"/>
    </xf>
    <xf numFmtId="0" fontId="79" fillId="8" borderId="1" xfId="0" applyFont="1" applyFill="1" applyBorder="1" applyAlignment="1">
      <alignment horizontal="left" vertical="center" wrapText="1"/>
    </xf>
    <xf numFmtId="0" fontId="80" fillId="8" borderId="1" xfId="0" applyFont="1" applyFill="1" applyBorder="1" applyAlignment="1">
      <alignment horizontal="left" vertical="center" wrapText="1"/>
    </xf>
    <xf numFmtId="0" fontId="81" fillId="8" borderId="1" xfId="0" applyFont="1" applyFill="1" applyBorder="1"/>
    <xf numFmtId="0" fontId="76" fillId="8" borderId="1" xfId="0" applyFont="1" applyFill="1" applyBorder="1" applyAlignment="1">
      <alignment horizontal="left" vertical="center"/>
    </xf>
    <xf numFmtId="0" fontId="50" fillId="8" borderId="1" xfId="0" applyFont="1" applyFill="1" applyBorder="1" applyAlignment="1">
      <alignment horizontal="left" vertical="center"/>
    </xf>
    <xf numFmtId="166" fontId="50" fillId="8" borderId="1" xfId="0" applyNumberFormat="1" applyFont="1" applyFill="1" applyBorder="1" applyAlignment="1">
      <alignment vertical="center"/>
    </xf>
    <xf numFmtId="0" fontId="73" fillId="8" borderId="0" xfId="0" applyFont="1" applyFill="1" applyBorder="1"/>
    <xf numFmtId="0" fontId="83" fillId="8" borderId="1" xfId="0" applyFont="1" applyFill="1" applyBorder="1" applyAlignment="1">
      <alignment horizontal="left" vertical="center" wrapText="1"/>
    </xf>
    <xf numFmtId="0" fontId="79" fillId="8" borderId="1" xfId="0" applyFont="1" applyFill="1" applyBorder="1" applyAlignment="1">
      <alignment horizontal="left" vertical="center"/>
    </xf>
    <xf numFmtId="0" fontId="83" fillId="8" borderId="1" xfId="0" applyFont="1" applyFill="1" applyBorder="1" applyAlignment="1">
      <alignment horizontal="left" vertical="center"/>
    </xf>
    <xf numFmtId="168" fontId="80" fillId="8" borderId="1" xfId="1" applyNumberFormat="1" applyFont="1" applyFill="1" applyBorder="1" applyAlignment="1">
      <alignment horizontal="left" vertical="center"/>
    </xf>
    <xf numFmtId="168" fontId="84" fillId="8" borderId="1" xfId="1" applyNumberFormat="1" applyFont="1" applyFill="1" applyBorder="1" applyAlignment="1">
      <alignment horizontal="left" vertical="center"/>
    </xf>
    <xf numFmtId="0" fontId="83" fillId="8" borderId="0" xfId="0" applyFont="1" applyFill="1" applyBorder="1" applyAlignment="1">
      <alignment horizontal="left" vertical="center"/>
    </xf>
    <xf numFmtId="0" fontId="80" fillId="8" borderId="1" xfId="0" applyFont="1" applyFill="1" applyBorder="1" applyAlignment="1">
      <alignment horizontal="left" vertical="center"/>
    </xf>
    <xf numFmtId="0" fontId="85" fillId="8" borderId="1" xfId="0" applyFont="1" applyFill="1" applyBorder="1" applyAlignment="1">
      <alignment horizontal="left" vertical="center"/>
    </xf>
    <xf numFmtId="0" fontId="50" fillId="8" borderId="1" xfId="0" applyFont="1" applyFill="1" applyBorder="1" applyAlignment="1">
      <alignment horizontal="left" vertical="center" wrapText="1"/>
    </xf>
    <xf numFmtId="0" fontId="50" fillId="8" borderId="1" xfId="0" applyFont="1" applyFill="1" applyBorder="1"/>
    <xf numFmtId="0" fontId="51" fillId="8" borderId="1" xfId="0" applyFont="1" applyFill="1" applyBorder="1"/>
    <xf numFmtId="168" fontId="86" fillId="8" borderId="1" xfId="1" applyNumberFormat="1" applyFont="1" applyFill="1" applyBorder="1"/>
    <xf numFmtId="0" fontId="73" fillId="8" borderId="0" xfId="0" applyFont="1" applyFill="1" applyAlignment="1">
      <alignment horizontal="right"/>
    </xf>
    <xf numFmtId="0" fontId="74" fillId="8" borderId="0" xfId="0" applyFont="1" applyFill="1" applyAlignment="1">
      <alignment horizontal="center" wrapText="1"/>
    </xf>
    <xf numFmtId="0" fontId="76" fillId="8" borderId="0" xfId="0" applyFont="1" applyFill="1" applyAlignment="1">
      <alignment horizontal="right"/>
    </xf>
    <xf numFmtId="0" fontId="75" fillId="8" borderId="2" xfId="0" applyFont="1" applyFill="1" applyBorder="1" applyAlignment="1">
      <alignment horizontal="center" wrapText="1"/>
    </xf>
    <xf numFmtId="0" fontId="75" fillId="8" borderId="7" xfId="0" applyFont="1" applyFill="1" applyBorder="1"/>
    <xf numFmtId="168" fontId="78" fillId="8" borderId="3" xfId="1" applyNumberFormat="1" applyFont="1" applyFill="1" applyBorder="1"/>
    <xf numFmtId="168" fontId="78" fillId="8" borderId="4" xfId="1" applyNumberFormat="1" applyFont="1" applyFill="1" applyBorder="1"/>
    <xf numFmtId="168" fontId="78" fillId="8" borderId="5" xfId="1" applyNumberFormat="1" applyFont="1" applyFill="1" applyBorder="1"/>
    <xf numFmtId="168" fontId="77" fillId="8" borderId="2" xfId="1" applyNumberFormat="1" applyFont="1" applyFill="1" applyBorder="1"/>
    <xf numFmtId="0" fontId="76" fillId="8" borderId="2" xfId="0" applyFont="1" applyFill="1" applyBorder="1"/>
    <xf numFmtId="168" fontId="76" fillId="8" borderId="3" xfId="1" applyNumberFormat="1" applyFont="1" applyFill="1" applyBorder="1"/>
    <xf numFmtId="168" fontId="76" fillId="8" borderId="4" xfId="1" applyNumberFormat="1" applyFont="1" applyFill="1" applyBorder="1"/>
    <xf numFmtId="168" fontId="76" fillId="8" borderId="4" xfId="1" applyNumberFormat="1" applyFont="1" applyFill="1" applyBorder="1" applyAlignment="1">
      <alignment horizontal="center"/>
    </xf>
    <xf numFmtId="168" fontId="76" fillId="8" borderId="8" xfId="1" applyNumberFormat="1" applyFont="1" applyFill="1" applyBorder="1" applyAlignment="1">
      <alignment horizontal="center"/>
    </xf>
    <xf numFmtId="168" fontId="76" fillId="8" borderId="2" xfId="1" applyNumberFormat="1" applyFont="1" applyFill="1" applyBorder="1"/>
    <xf numFmtId="168" fontId="76" fillId="8" borderId="32" xfId="1" applyNumberFormat="1" applyFont="1" applyFill="1" applyBorder="1" applyAlignment="1">
      <alignment horizontal="center"/>
    </xf>
    <xf numFmtId="168" fontId="76" fillId="8" borderId="3" xfId="1" applyNumberFormat="1" applyFont="1" applyFill="1" applyBorder="1" applyAlignment="1">
      <alignment horizontal="center"/>
    </xf>
    <xf numFmtId="168" fontId="76" fillId="8" borderId="2" xfId="1" applyNumberFormat="1" applyFont="1" applyFill="1" applyBorder="1" applyAlignment="1">
      <alignment horizontal="center"/>
    </xf>
    <xf numFmtId="168" fontId="76" fillId="8" borderId="32" xfId="1" applyNumberFormat="1" applyFont="1" applyFill="1" applyBorder="1"/>
    <xf numFmtId="0" fontId="75" fillId="8" borderId="3" xfId="0" applyFont="1" applyFill="1" applyBorder="1"/>
    <xf numFmtId="0" fontId="75" fillId="8" borderId="4" xfId="0" applyFont="1" applyFill="1" applyBorder="1"/>
    <xf numFmtId="0" fontId="75" fillId="8" borderId="8" xfId="0" applyFont="1" applyFill="1" applyBorder="1"/>
    <xf numFmtId="0" fontId="76" fillId="8" borderId="31" xfId="0" applyFont="1" applyFill="1" applyBorder="1"/>
    <xf numFmtId="0" fontId="75" fillId="8" borderId="9" xfId="0" applyFont="1" applyFill="1" applyBorder="1"/>
    <xf numFmtId="0" fontId="89" fillId="8" borderId="2" xfId="0" applyFont="1" applyFill="1" applyBorder="1" applyAlignment="1">
      <alignment horizontal="center" vertical="center"/>
    </xf>
    <xf numFmtId="0" fontId="89" fillId="8" borderId="6" xfId="0" applyFont="1" applyFill="1" applyBorder="1" applyAlignment="1">
      <alignment horizontal="center" vertical="center"/>
    </xf>
    <xf numFmtId="0" fontId="73" fillId="0" borderId="0" xfId="0" applyFont="1"/>
    <xf numFmtId="0" fontId="86" fillId="8" borderId="0" xfId="0" applyFont="1" applyFill="1"/>
    <xf numFmtId="0" fontId="76" fillId="8" borderId="1" xfId="0" applyFont="1" applyFill="1" applyBorder="1" applyAlignment="1">
      <alignment horizontal="center" vertical="center"/>
    </xf>
    <xf numFmtId="0" fontId="76" fillId="8" borderId="1" xfId="0" applyFont="1" applyFill="1" applyBorder="1" applyAlignment="1">
      <alignment horizontal="center" vertical="center" wrapText="1"/>
    </xf>
    <xf numFmtId="0" fontId="88" fillId="8" borderId="1" xfId="0" applyFont="1" applyFill="1" applyBorder="1" applyAlignment="1">
      <alignment horizontal="center" wrapText="1"/>
    </xf>
    <xf numFmtId="0" fontId="75" fillId="8" borderId="1" xfId="0" applyFont="1" applyFill="1" applyBorder="1" applyAlignment="1">
      <alignment horizontal="left" vertical="center" wrapText="1"/>
    </xf>
    <xf numFmtId="168" fontId="87" fillId="8" borderId="1" xfId="1" applyNumberFormat="1" applyFont="1" applyFill="1" applyBorder="1"/>
    <xf numFmtId="168" fontId="88" fillId="8" borderId="1" xfId="1" applyNumberFormat="1" applyFont="1" applyFill="1" applyBorder="1"/>
    <xf numFmtId="0" fontId="82" fillId="8" borderId="1" xfId="0" applyFont="1" applyFill="1" applyBorder="1" applyAlignment="1">
      <alignment horizontal="left" vertical="center"/>
    </xf>
    <xf numFmtId="0" fontId="76" fillId="8" borderId="1" xfId="0" applyFont="1" applyFill="1" applyBorder="1"/>
    <xf numFmtId="0" fontId="75" fillId="8" borderId="1" xfId="0" applyFont="1" applyFill="1" applyBorder="1"/>
    <xf numFmtId="168" fontId="90" fillId="8" borderId="1" xfId="1" applyNumberFormat="1" applyFont="1" applyFill="1" applyBorder="1"/>
    <xf numFmtId="0" fontId="85" fillId="8" borderId="1" xfId="0" applyFont="1" applyFill="1" applyBorder="1" applyAlignment="1">
      <alignment horizontal="left" vertical="center" wrapText="1"/>
    </xf>
    <xf numFmtId="168" fontId="15" fillId="8" borderId="1" xfId="1" applyNumberFormat="1" applyFont="1" applyFill="1" applyBorder="1"/>
    <xf numFmtId="168" fontId="40" fillId="8" borderId="1" xfId="1" applyNumberFormat="1" applyFont="1" applyFill="1" applyBorder="1"/>
    <xf numFmtId="168" fontId="92" fillId="8" borderId="1" xfId="1" applyNumberFormat="1" applyFont="1" applyFill="1" applyBorder="1"/>
    <xf numFmtId="168" fontId="50" fillId="8" borderId="1" xfId="1" applyNumberFormat="1" applyFont="1" applyFill="1" applyBorder="1"/>
    <xf numFmtId="167" fontId="15" fillId="8" borderId="1" xfId="0" applyNumberFormat="1" applyFont="1" applyFill="1" applyBorder="1" applyAlignment="1">
      <alignment horizontal="center"/>
    </xf>
    <xf numFmtId="167" fontId="40" fillId="8" borderId="1" xfId="0" applyNumberFormat="1" applyFont="1" applyFill="1" applyBorder="1" applyAlignment="1">
      <alignment horizontal="center"/>
    </xf>
    <xf numFmtId="165" fontId="15" fillId="8" borderId="1" xfId="0" applyNumberFormat="1" applyFont="1" applyFill="1" applyBorder="1" applyAlignment="1">
      <alignment horizontal="left" vertical="center"/>
    </xf>
    <xf numFmtId="0" fontId="93" fillId="8" borderId="1" xfId="0" applyFont="1" applyFill="1" applyBorder="1"/>
    <xf numFmtId="0" fontId="94" fillId="8" borderId="1" xfId="0" applyFont="1" applyFill="1" applyBorder="1"/>
    <xf numFmtId="0" fontId="89" fillId="8" borderId="0" xfId="0" applyFont="1" applyFill="1"/>
    <xf numFmtId="168" fontId="89" fillId="8" borderId="0" xfId="0" applyNumberFormat="1" applyFont="1" applyFill="1"/>
    <xf numFmtId="169" fontId="40" fillId="8" borderId="1" xfId="1" applyNumberFormat="1" applyFont="1" applyFill="1" applyBorder="1"/>
    <xf numFmtId="166" fontId="86" fillId="8" borderId="1" xfId="0" applyNumberFormat="1" applyFont="1" applyFill="1" applyBorder="1" applyAlignment="1">
      <alignment vertical="center"/>
    </xf>
    <xf numFmtId="0" fontId="95" fillId="8" borderId="0" xfId="0" applyFont="1" applyFill="1"/>
    <xf numFmtId="0" fontId="96" fillId="8" borderId="1" xfId="0" applyFont="1" applyFill="1" applyBorder="1" applyAlignment="1">
      <alignment horizontal="left" vertical="center"/>
    </xf>
    <xf numFmtId="168" fontId="97" fillId="8" borderId="1" xfId="1" applyNumberFormat="1" applyFont="1" applyFill="1" applyBorder="1"/>
    <xf numFmtId="0" fontId="98" fillId="8" borderId="0" xfId="0" applyFont="1" applyFill="1"/>
    <xf numFmtId="0" fontId="99" fillId="8" borderId="0" xfId="0" applyFont="1" applyFill="1"/>
    <xf numFmtId="0" fontId="75" fillId="8" borderId="0" xfId="0" applyFont="1" applyFill="1" applyAlignment="1">
      <alignment horizontal="right"/>
    </xf>
    <xf numFmtId="0" fontId="73" fillId="8" borderId="6" xfId="0" applyFont="1" applyFill="1" applyBorder="1" applyAlignment="1"/>
    <xf numFmtId="0" fontId="73" fillId="8" borderId="2" xfId="0" applyFont="1" applyFill="1" applyBorder="1" applyAlignment="1">
      <alignment horizontal="center" vertical="center"/>
    </xf>
    <xf numFmtId="0" fontId="87" fillId="8" borderId="3" xfId="0" applyFont="1" applyFill="1" applyBorder="1"/>
    <xf numFmtId="0" fontId="87" fillId="8" borderId="4" xfId="0" applyFont="1" applyFill="1" applyBorder="1"/>
    <xf numFmtId="0" fontId="87" fillId="8" borderId="8" xfId="0" applyFont="1" applyFill="1" applyBorder="1"/>
    <xf numFmtId="0" fontId="88" fillId="8" borderId="2" xfId="0" applyFont="1" applyFill="1" applyBorder="1"/>
    <xf numFmtId="0" fontId="88" fillId="8" borderId="31" xfId="0" applyFont="1" applyFill="1" applyBorder="1"/>
    <xf numFmtId="0" fontId="87" fillId="8" borderId="9" xfId="0" applyFont="1" applyFill="1" applyBorder="1"/>
    <xf numFmtId="168" fontId="75" fillId="8" borderId="3" xfId="1" applyNumberFormat="1" applyFont="1" applyFill="1" applyBorder="1"/>
    <xf numFmtId="168" fontId="75" fillId="8" borderId="4" xfId="1" applyNumberFormat="1" applyFont="1" applyFill="1" applyBorder="1"/>
    <xf numFmtId="168" fontId="75" fillId="8" borderId="4" xfId="1" applyNumberFormat="1" applyFont="1" applyFill="1" applyBorder="1" applyAlignment="1">
      <alignment horizontal="center"/>
    </xf>
    <xf numFmtId="168" fontId="75" fillId="8" borderId="8" xfId="1" applyNumberFormat="1" applyFont="1" applyFill="1" applyBorder="1" applyAlignment="1">
      <alignment horizontal="center"/>
    </xf>
    <xf numFmtId="168" fontId="75" fillId="8" borderId="2" xfId="1" applyNumberFormat="1" applyFont="1" applyFill="1" applyBorder="1"/>
    <xf numFmtId="168" fontId="75" fillId="8" borderId="32" xfId="1" applyNumberFormat="1" applyFont="1" applyFill="1" applyBorder="1" applyAlignment="1">
      <alignment horizontal="center"/>
    </xf>
    <xf numFmtId="168" fontId="75" fillId="8" borderId="3" xfId="1" applyNumberFormat="1" applyFont="1" applyFill="1" applyBorder="1" applyAlignment="1">
      <alignment horizontal="center"/>
    </xf>
    <xf numFmtId="168" fontId="75" fillId="8" borderId="2" xfId="1" applyNumberFormat="1" applyFont="1" applyFill="1" applyBorder="1" applyAlignment="1">
      <alignment horizontal="center"/>
    </xf>
    <xf numFmtId="168" fontId="75" fillId="8" borderId="32" xfId="1" applyNumberFormat="1" applyFont="1" applyFill="1" applyBorder="1"/>
    <xf numFmtId="0" fontId="86" fillId="8" borderId="0" xfId="0" applyFont="1" applyFill="1" applyAlignment="1">
      <alignment horizontal="center" wrapText="1"/>
    </xf>
    <xf numFmtId="0" fontId="15" fillId="8" borderId="0" xfId="0" applyFont="1" applyFill="1"/>
    <xf numFmtId="0" fontId="88" fillId="8" borderId="1" xfId="0" applyFont="1" applyFill="1" applyBorder="1" applyAlignment="1">
      <alignment horizontal="center" vertical="center" wrapText="1"/>
    </xf>
    <xf numFmtId="168" fontId="93" fillId="8" borderId="1" xfId="1" applyNumberFormat="1" applyFont="1" applyFill="1" applyBorder="1"/>
    <xf numFmtId="0" fontId="101" fillId="0" borderId="0" xfId="0" applyFont="1"/>
    <xf numFmtId="0" fontId="75" fillId="0" borderId="0" xfId="0" applyFont="1"/>
    <xf numFmtId="0" fontId="102" fillId="0" borderId="0" xfId="0" applyFont="1"/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168" fontId="87" fillId="0" borderId="1" xfId="1" applyNumberFormat="1" applyFont="1" applyBorder="1"/>
    <xf numFmtId="168" fontId="88" fillId="0" borderId="1" xfId="1" applyNumberFormat="1" applyFont="1" applyBorder="1"/>
    <xf numFmtId="0" fontId="15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/>
    </xf>
    <xf numFmtId="0" fontId="76" fillId="0" borderId="1" xfId="0" applyFont="1" applyFill="1" applyBorder="1" applyAlignment="1">
      <alignment horizontal="left" vertical="center" wrapText="1"/>
    </xf>
    <xf numFmtId="0" fontId="76" fillId="0" borderId="1" xfId="0" applyFont="1" applyFill="1" applyBorder="1" applyAlignment="1">
      <alignment horizontal="left" vertical="center"/>
    </xf>
    <xf numFmtId="0" fontId="92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/>
    </xf>
    <xf numFmtId="168" fontId="90" fillId="0" borderId="1" xfId="1" applyNumberFormat="1" applyFont="1" applyBorder="1"/>
    <xf numFmtId="0" fontId="95" fillId="0" borderId="0" xfId="0" applyFont="1"/>
    <xf numFmtId="0" fontId="79" fillId="0" borderId="1" xfId="0" applyFont="1" applyFill="1" applyBorder="1" applyAlignment="1">
      <alignment horizontal="left" vertical="center" wrapText="1"/>
    </xf>
    <xf numFmtId="0" fontId="80" fillId="0" borderId="1" xfId="0" applyFont="1" applyFill="1" applyBorder="1" applyAlignment="1">
      <alignment horizontal="left" vertical="center" wrapText="1"/>
    </xf>
    <xf numFmtId="168" fontId="86" fillId="0" borderId="1" xfId="1" applyNumberFormat="1" applyFont="1" applyBorder="1"/>
    <xf numFmtId="168" fontId="76" fillId="0" borderId="1" xfId="1" applyNumberFormat="1" applyFont="1" applyBorder="1"/>
    <xf numFmtId="168" fontId="73" fillId="0" borderId="0" xfId="0" applyNumberFormat="1" applyFont="1"/>
    <xf numFmtId="0" fontId="83" fillId="0" borderId="1" xfId="0" applyFont="1" applyFill="1" applyBorder="1" applyAlignment="1">
      <alignment horizontal="left" vertical="center" wrapText="1"/>
    </xf>
    <xf numFmtId="168" fontId="102" fillId="0" borderId="0" xfId="0" applyNumberFormat="1" applyFont="1"/>
    <xf numFmtId="168" fontId="15" fillId="0" borderId="1" xfId="1" applyNumberFormat="1" applyFont="1" applyBorder="1"/>
    <xf numFmtId="0" fontId="91" fillId="0" borderId="0" xfId="0" applyFont="1"/>
    <xf numFmtId="168" fontId="53" fillId="0" borderId="1" xfId="1" applyNumberFormat="1" applyFont="1" applyBorder="1"/>
    <xf numFmtId="168" fontId="54" fillId="0" borderId="1" xfId="1" applyNumberFormat="1" applyFont="1" applyBorder="1"/>
    <xf numFmtId="0" fontId="104" fillId="8" borderId="1" xfId="0" applyFont="1" applyFill="1" applyBorder="1" applyAlignment="1">
      <alignment horizontal="left" vertical="center"/>
    </xf>
    <xf numFmtId="168" fontId="105" fillId="8" borderId="1" xfId="1" applyNumberFormat="1" applyFont="1" applyFill="1" applyBorder="1"/>
    <xf numFmtId="0" fontId="0" fillId="8" borderId="0" xfId="0" applyFill="1"/>
    <xf numFmtId="0" fontId="18" fillId="0" borderId="0" xfId="0" applyFont="1"/>
    <xf numFmtId="168" fontId="0" fillId="0" borderId="0" xfId="0" applyNumberFormat="1"/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3" fillId="8" borderId="25" xfId="0" applyFont="1" applyFill="1" applyBorder="1" applyAlignment="1">
      <alignment horizontal="right"/>
    </xf>
    <xf numFmtId="0" fontId="0" fillId="0" borderId="0" xfId="0" applyFont="1"/>
    <xf numFmtId="0" fontId="40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>
      <alignment vertical="center"/>
    </xf>
    <xf numFmtId="0" fontId="40" fillId="0" borderId="1" xfId="0" applyFont="1" applyFill="1" applyBorder="1" applyAlignment="1">
      <alignment vertical="center" wrapText="1"/>
    </xf>
    <xf numFmtId="166" fontId="40" fillId="0" borderId="1" xfId="0" applyNumberFormat="1" applyFont="1" applyFill="1" applyBorder="1" applyAlignment="1">
      <alignment vertical="center"/>
    </xf>
    <xf numFmtId="0" fontId="76" fillId="0" borderId="1" xfId="0" applyFont="1" applyFill="1" applyBorder="1" applyAlignment="1">
      <alignment vertical="center" wrapText="1"/>
    </xf>
    <xf numFmtId="166" fontId="76" fillId="0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79" fillId="0" borderId="1" xfId="0" applyFont="1" applyFill="1" applyBorder="1" applyAlignment="1">
      <alignment vertical="center" wrapText="1"/>
    </xf>
    <xf numFmtId="0" fontId="79" fillId="0" borderId="1" xfId="0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horizontal="left" vertical="center"/>
    </xf>
    <xf numFmtId="168" fontId="73" fillId="8" borderId="0" xfId="0" applyNumberFormat="1" applyFont="1" applyFill="1"/>
    <xf numFmtId="0" fontId="79" fillId="0" borderId="1" xfId="0" applyFont="1" applyFill="1" applyBorder="1" applyAlignment="1">
      <alignment horizontal="left" vertical="center"/>
    </xf>
    <xf numFmtId="168" fontId="107" fillId="0" borderId="1" xfId="1" applyNumberFormat="1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left" vertical="center"/>
    </xf>
    <xf numFmtId="0" fontId="73" fillId="0" borderId="0" xfId="0" applyFont="1" applyBorder="1"/>
    <xf numFmtId="0" fontId="80" fillId="0" borderId="1" xfId="0" applyFont="1" applyFill="1" applyBorder="1" applyAlignment="1">
      <alignment horizontal="left" vertical="center"/>
    </xf>
    <xf numFmtId="168" fontId="108" fillId="0" borderId="1" xfId="1" applyNumberFormat="1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left" vertical="center"/>
    </xf>
    <xf numFmtId="168" fontId="108" fillId="8" borderId="1" xfId="1" applyNumberFormat="1" applyFont="1" applyFill="1" applyBorder="1" applyAlignment="1">
      <alignment horizontal="right" vertical="center"/>
    </xf>
    <xf numFmtId="168" fontId="73" fillId="8" borderId="0" xfId="0" applyNumberFormat="1" applyFont="1" applyFill="1" applyBorder="1"/>
    <xf numFmtId="168" fontId="106" fillId="0" borderId="1" xfId="1" applyNumberFormat="1" applyFont="1" applyBorder="1"/>
    <xf numFmtId="168" fontId="103" fillId="0" borderId="1" xfId="1" applyNumberFormat="1" applyFont="1" applyBorder="1"/>
    <xf numFmtId="0" fontId="47" fillId="0" borderId="0" xfId="0" applyFont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20" fillId="8" borderId="1" xfId="0" applyFont="1" applyFill="1" applyBorder="1" applyAlignment="1">
      <alignment vertical="center" wrapText="1"/>
    </xf>
    <xf numFmtId="168" fontId="109" fillId="0" borderId="1" xfId="1" applyNumberFormat="1" applyFont="1" applyBorder="1"/>
    <xf numFmtId="0" fontId="110" fillId="0" borderId="1" xfId="0" applyFont="1" applyFill="1" applyBorder="1" applyAlignment="1">
      <alignment horizontal="left" vertical="center" wrapText="1"/>
    </xf>
    <xf numFmtId="168" fontId="111" fillId="0" borderId="1" xfId="1" applyNumberFormat="1" applyFont="1" applyBorder="1"/>
    <xf numFmtId="3" fontId="73" fillId="8" borderId="0" xfId="0" applyNumberFormat="1" applyFont="1" applyFill="1"/>
    <xf numFmtId="0" fontId="100" fillId="0" borderId="0" xfId="0" applyFont="1" applyAlignment="1">
      <alignment horizontal="right" wrapText="1"/>
    </xf>
    <xf numFmtId="3" fontId="73" fillId="0" borderId="0" xfId="0" applyNumberFormat="1" applyFont="1"/>
    <xf numFmtId="0" fontId="76" fillId="0" borderId="1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 wrapText="1"/>
    </xf>
    <xf numFmtId="167" fontId="75" fillId="0" borderId="1" xfId="0" applyNumberFormat="1" applyFont="1" applyBorder="1" applyAlignment="1">
      <alignment horizontal="center"/>
    </xf>
    <xf numFmtId="167" fontId="76" fillId="0" borderId="1" xfId="0" applyNumberFormat="1" applyFont="1" applyBorder="1" applyAlignment="1">
      <alignment horizontal="center"/>
    </xf>
    <xf numFmtId="3" fontId="75" fillId="0" borderId="0" xfId="0" applyNumberFormat="1" applyFont="1"/>
    <xf numFmtId="0" fontId="75" fillId="0" borderId="1" xfId="0" applyFont="1" applyFill="1" applyBorder="1" applyAlignment="1">
      <alignment vertical="center"/>
    </xf>
    <xf numFmtId="0" fontId="75" fillId="0" borderId="1" xfId="0" applyNumberFormat="1" applyFont="1" applyFill="1" applyBorder="1" applyAlignment="1">
      <alignment vertical="center"/>
    </xf>
    <xf numFmtId="168" fontId="75" fillId="0" borderId="1" xfId="1" applyNumberFormat="1" applyFont="1" applyBorder="1"/>
    <xf numFmtId="0" fontId="75" fillId="0" borderId="1" xfId="0" applyFont="1" applyFill="1" applyBorder="1" applyAlignment="1">
      <alignment vertical="center" wrapText="1"/>
    </xf>
    <xf numFmtId="166" fontId="75" fillId="0" borderId="1" xfId="0" applyNumberFormat="1" applyFont="1" applyFill="1" applyBorder="1" applyAlignment="1">
      <alignment vertical="center"/>
    </xf>
    <xf numFmtId="0" fontId="75" fillId="0" borderId="1" xfId="0" applyFont="1" applyFill="1" applyBorder="1" applyAlignment="1">
      <alignment horizontal="left" vertical="center" wrapText="1"/>
    </xf>
    <xf numFmtId="0" fontId="86" fillId="0" borderId="1" xfId="0" applyFont="1" applyFill="1" applyBorder="1" applyAlignment="1">
      <alignment vertical="center" wrapText="1"/>
    </xf>
    <xf numFmtId="166" fontId="86" fillId="0" borderId="1" xfId="0" applyNumberFormat="1" applyFont="1" applyFill="1" applyBorder="1" applyAlignment="1">
      <alignment vertical="center"/>
    </xf>
    <xf numFmtId="3" fontId="95" fillId="0" borderId="0" xfId="0" applyNumberFormat="1" applyFont="1"/>
    <xf numFmtId="0" fontId="75" fillId="0" borderId="1" xfId="0" applyFont="1" applyFill="1" applyBorder="1" applyAlignment="1">
      <alignment horizontal="left" vertical="center"/>
    </xf>
    <xf numFmtId="0" fontId="86" fillId="0" borderId="1" xfId="0" applyFont="1" applyFill="1" applyBorder="1" applyAlignment="1">
      <alignment horizontal="left" vertical="center" wrapText="1"/>
    </xf>
    <xf numFmtId="3" fontId="89" fillId="8" borderId="0" xfId="0" applyNumberFormat="1" applyFont="1" applyFill="1"/>
    <xf numFmtId="3" fontId="89" fillId="0" borderId="0" xfId="0" applyNumberFormat="1" applyFont="1"/>
    <xf numFmtId="0" fontId="89" fillId="0" borderId="0" xfId="0" applyFont="1"/>
    <xf numFmtId="0" fontId="75" fillId="3" borderId="1" xfId="0" applyFont="1" applyFill="1" applyBorder="1" applyAlignment="1">
      <alignment horizontal="left" vertical="center" wrapText="1"/>
    </xf>
    <xf numFmtId="0" fontId="82" fillId="0" borderId="1" xfId="0" applyFont="1" applyFill="1" applyBorder="1" applyAlignment="1">
      <alignment horizontal="left" vertical="center" wrapText="1"/>
    </xf>
    <xf numFmtId="0" fontId="82" fillId="0" borderId="1" xfId="0" applyFont="1" applyFill="1" applyBorder="1" applyAlignment="1">
      <alignment vertical="center" wrapText="1"/>
    </xf>
    <xf numFmtId="0" fontId="82" fillId="8" borderId="1" xfId="0" applyFont="1" applyFill="1" applyBorder="1" applyAlignment="1">
      <alignment vertical="center" wrapText="1"/>
    </xf>
    <xf numFmtId="166" fontId="75" fillId="8" borderId="1" xfId="0" applyNumberFormat="1" applyFont="1" applyFill="1" applyBorder="1" applyAlignment="1">
      <alignment vertical="center"/>
    </xf>
    <xf numFmtId="0" fontId="82" fillId="0" borderId="1" xfId="0" applyFont="1" applyFill="1" applyBorder="1" applyAlignment="1">
      <alignment vertical="center"/>
    </xf>
    <xf numFmtId="0" fontId="96" fillId="8" borderId="1" xfId="0" applyFont="1" applyFill="1" applyBorder="1"/>
    <xf numFmtId="166" fontId="96" fillId="8" borderId="1" xfId="0" applyNumberFormat="1" applyFont="1" applyFill="1" applyBorder="1" applyAlignment="1">
      <alignment vertical="center"/>
    </xf>
    <xf numFmtId="168" fontId="96" fillId="8" borderId="1" xfId="1" applyNumberFormat="1" applyFont="1" applyFill="1" applyBorder="1"/>
    <xf numFmtId="3" fontId="98" fillId="8" borderId="0" xfId="0" applyNumberFormat="1" applyFont="1" applyFill="1"/>
    <xf numFmtId="165" fontId="75" fillId="0" borderId="1" xfId="0" applyNumberFormat="1" applyFont="1" applyFill="1" applyBorder="1" applyAlignment="1">
      <alignment horizontal="left" vertical="center"/>
    </xf>
    <xf numFmtId="0" fontId="82" fillId="0" borderId="1" xfId="0" applyFont="1" applyFill="1" applyBorder="1" applyAlignment="1">
      <alignment horizontal="left" vertical="center"/>
    </xf>
    <xf numFmtId="0" fontId="82" fillId="8" borderId="1" xfId="0" applyFont="1" applyFill="1" applyBorder="1" applyAlignment="1">
      <alignment horizontal="left" vertical="center" wrapText="1"/>
    </xf>
    <xf numFmtId="0" fontId="75" fillId="8" borderId="1" xfId="0" applyFont="1" applyFill="1" applyBorder="1" applyAlignment="1">
      <alignment horizontal="left" vertical="center"/>
    </xf>
    <xf numFmtId="0" fontId="112" fillId="8" borderId="1" xfId="0" applyFont="1" applyFill="1" applyBorder="1" applyAlignment="1">
      <alignment horizontal="left" vertical="center" wrapText="1"/>
    </xf>
    <xf numFmtId="0" fontId="91" fillId="8" borderId="0" xfId="0" applyFont="1" applyFill="1"/>
    <xf numFmtId="168" fontId="91" fillId="8" borderId="0" xfId="1" applyNumberFormat="1" applyFont="1" applyFill="1"/>
    <xf numFmtId="168" fontId="91" fillId="8" borderId="0" xfId="0" applyNumberFormat="1" applyFont="1" applyFill="1"/>
    <xf numFmtId="0" fontId="97" fillId="8" borderId="1" xfId="0" applyFont="1" applyFill="1" applyBorder="1"/>
    <xf numFmtId="0" fontId="40" fillId="8" borderId="1" xfId="0" applyFont="1" applyFill="1" applyBorder="1" applyAlignment="1">
      <alignment horizontal="left" vertical="center"/>
    </xf>
    <xf numFmtId="0" fontId="92" fillId="8" borderId="1" xfId="0" applyFont="1" applyFill="1" applyBorder="1" applyAlignment="1">
      <alignment horizontal="left" vertical="center"/>
    </xf>
    <xf numFmtId="0" fontId="40" fillId="8" borderId="1" xfId="0" applyFont="1" applyFill="1" applyBorder="1"/>
    <xf numFmtId="0" fontId="100" fillId="0" borderId="0" xfId="0" applyFont="1" applyAlignment="1"/>
    <xf numFmtId="0" fontId="73" fillId="0" borderId="0" xfId="0" applyFont="1" applyAlignment="1"/>
    <xf numFmtId="0" fontId="83" fillId="0" borderId="1" xfId="3" applyFont="1" applyFill="1" applyBorder="1" applyAlignment="1">
      <alignment horizontal="center" vertical="center" wrapText="1"/>
    </xf>
    <xf numFmtId="0" fontId="79" fillId="0" borderId="1" xfId="3" applyFont="1" applyFill="1" applyBorder="1" applyAlignment="1">
      <alignment horizontal="center" vertical="center" wrapText="1"/>
    </xf>
    <xf numFmtId="0" fontId="79" fillId="0" borderId="1" xfId="3" applyFont="1" applyFill="1" applyBorder="1" applyAlignment="1">
      <alignment horizontal="left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/>
    </xf>
    <xf numFmtId="0" fontId="83" fillId="0" borderId="1" xfId="3" applyFont="1" applyFill="1" applyBorder="1" applyAlignment="1">
      <alignment horizontal="left"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89" fillId="0" borderId="1" xfId="0" applyFont="1" applyBorder="1" applyAlignment="1">
      <alignment horizontal="center"/>
    </xf>
    <xf numFmtId="0" fontId="76" fillId="0" borderId="1" xfId="0" applyFont="1" applyBorder="1" applyAlignment="1">
      <alignment horizontal="center" vertical="center" wrapText="1"/>
    </xf>
    <xf numFmtId="0" fontId="113" fillId="0" borderId="1" xfId="0" applyFont="1" applyBorder="1" applyAlignment="1">
      <alignment horizontal="center"/>
    </xf>
    <xf numFmtId="0" fontId="73" fillId="0" borderId="0" xfId="0" applyFont="1" applyAlignment="1">
      <alignment horizontal="right"/>
    </xf>
    <xf numFmtId="0" fontId="73" fillId="0" borderId="0" xfId="0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8" fontId="76" fillId="0" borderId="1" xfId="1" applyNumberFormat="1" applyFont="1" applyBorder="1" applyAlignment="1">
      <alignment horizontal="center"/>
    </xf>
    <xf numFmtId="168" fontId="75" fillId="0" borderId="1" xfId="1" applyNumberFormat="1" applyFont="1" applyBorder="1" applyAlignment="1">
      <alignment horizontal="center"/>
    </xf>
    <xf numFmtId="0" fontId="114" fillId="8" borderId="1" xfId="0" applyFont="1" applyFill="1" applyBorder="1" applyAlignment="1">
      <alignment horizontal="left" vertical="center" wrapText="1"/>
    </xf>
    <xf numFmtId="168" fontId="86" fillId="8" borderId="1" xfId="1" applyNumberFormat="1" applyFont="1" applyFill="1" applyBorder="1" applyAlignment="1">
      <alignment horizontal="center"/>
    </xf>
    <xf numFmtId="0" fontId="115" fillId="0" borderId="1" xfId="0" applyFont="1" applyFill="1" applyBorder="1" applyAlignment="1">
      <alignment horizontal="left" vertical="center" wrapText="1"/>
    </xf>
    <xf numFmtId="0" fontId="73" fillId="0" borderId="1" xfId="0" applyFont="1" applyBorder="1"/>
    <xf numFmtId="3" fontId="73" fillId="0" borderId="1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8" fontId="73" fillId="0" borderId="1" xfId="1" applyNumberFormat="1" applyFont="1" applyBorder="1"/>
    <xf numFmtId="168" fontId="89" fillId="0" borderId="1" xfId="1" applyNumberFormat="1" applyFont="1" applyBorder="1"/>
    <xf numFmtId="0" fontId="100" fillId="0" borderId="0" xfId="0" applyFont="1" applyAlignment="1">
      <alignment wrapText="1"/>
    </xf>
    <xf numFmtId="0" fontId="116" fillId="0" borderId="0" xfId="0" applyFont="1" applyFill="1" applyBorder="1" applyAlignment="1">
      <alignment horizontal="center" vertical="center" wrapText="1"/>
    </xf>
    <xf numFmtId="0" fontId="76" fillId="0" borderId="1" xfId="0" applyFont="1" applyBorder="1"/>
    <xf numFmtId="0" fontId="40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76" fillId="0" borderId="1" xfId="0" applyFont="1" applyBorder="1" applyAlignment="1">
      <alignment horizontal="center"/>
    </xf>
    <xf numFmtId="168" fontId="117" fillId="8" borderId="1" xfId="1" applyNumberFormat="1" applyFont="1" applyFill="1" applyBorder="1"/>
    <xf numFmtId="0" fontId="102" fillId="0" borderId="0" xfId="0" applyFont="1" applyAlignment="1">
      <alignment horizontal="right"/>
    </xf>
    <xf numFmtId="0" fontId="75" fillId="8" borderId="0" xfId="0" applyFont="1" applyFill="1" applyBorder="1"/>
    <xf numFmtId="168" fontId="86" fillId="8" borderId="0" xfId="1" applyNumberFormat="1" applyFont="1" applyFill="1" applyBorder="1"/>
    <xf numFmtId="168" fontId="76" fillId="8" borderId="0" xfId="1" applyNumberFormat="1" applyFont="1" applyFill="1" applyBorder="1"/>
    <xf numFmtId="0" fontId="76" fillId="8" borderId="0" xfId="0" applyFont="1" applyFill="1" applyBorder="1"/>
    <xf numFmtId="0" fontId="0" fillId="0" borderId="0" xfId="0" applyAlignment="1">
      <alignment horizontal="center"/>
    </xf>
    <xf numFmtId="168" fontId="99" fillId="8" borderId="0" xfId="1" applyNumberFormat="1" applyFont="1" applyFill="1"/>
    <xf numFmtId="168" fontId="99" fillId="8" borderId="0" xfId="0" applyNumberFormat="1" applyFont="1" applyFill="1"/>
    <xf numFmtId="166" fontId="92" fillId="8" borderId="1" xfId="0" applyNumberFormat="1" applyFont="1" applyFill="1" applyBorder="1" applyAlignment="1">
      <alignment vertical="center"/>
    </xf>
    <xf numFmtId="168" fontId="118" fillId="8" borderId="0" xfId="1" applyNumberFormat="1" applyFont="1" applyFill="1"/>
    <xf numFmtId="0" fontId="118" fillId="8" borderId="0" xfId="0" applyFont="1" applyFill="1"/>
    <xf numFmtId="166" fontId="97" fillId="8" borderId="1" xfId="0" applyNumberFormat="1" applyFont="1" applyFill="1" applyBorder="1" applyAlignment="1">
      <alignment vertical="center"/>
    </xf>
    <xf numFmtId="168" fontId="119" fillId="8" borderId="0" xfId="1" applyNumberFormat="1" applyFont="1" applyFill="1"/>
    <xf numFmtId="0" fontId="119" fillId="8" borderId="0" xfId="0" applyFont="1" applyFill="1"/>
    <xf numFmtId="0" fontId="92" fillId="8" borderId="1" xfId="0" applyFont="1" applyFill="1" applyBorder="1" applyAlignment="1">
      <alignment vertical="center" wrapText="1"/>
    </xf>
    <xf numFmtId="168" fontId="118" fillId="8" borderId="0" xfId="0" applyNumberFormat="1" applyFont="1" applyFill="1"/>
    <xf numFmtId="0" fontId="120" fillId="0" borderId="0" xfId="0" applyFont="1" applyAlignment="1">
      <alignment horizontal="center"/>
    </xf>
    <xf numFmtId="0" fontId="103" fillId="0" borderId="25" xfId="0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0" xfId="0" applyFont="1" applyAlignment="1">
      <alignment horizontal="center"/>
    </xf>
    <xf numFmtId="3" fontId="0" fillId="0" borderId="1" xfId="0" applyNumberFormat="1" applyFont="1" applyBorder="1"/>
    <xf numFmtId="0" fontId="121" fillId="0" borderId="1" xfId="0" applyFont="1" applyBorder="1" applyAlignment="1">
      <alignment horizontal="center"/>
    </xf>
    <xf numFmtId="0" fontId="121" fillId="0" borderId="1" xfId="0" applyFont="1" applyBorder="1"/>
    <xf numFmtId="0" fontId="0" fillId="0" borderId="1" xfId="0" applyFont="1" applyFill="1" applyBorder="1"/>
    <xf numFmtId="3" fontId="0" fillId="0" borderId="1" xfId="0" applyNumberFormat="1" applyFont="1" applyFill="1" applyBorder="1"/>
    <xf numFmtId="0" fontId="0" fillId="0" borderId="1" xfId="0" applyFont="1" applyFill="1" applyBorder="1" applyAlignment="1">
      <alignment vertical="top"/>
    </xf>
    <xf numFmtId="0" fontId="121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21" fillId="0" borderId="1" xfId="0" applyFont="1" applyFill="1" applyBorder="1"/>
    <xf numFmtId="0" fontId="0" fillId="0" borderId="0" xfId="0" applyAlignment="1">
      <alignment horizontal="right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4" fillId="8" borderId="0" xfId="0" applyFont="1" applyFill="1" applyAlignment="1">
      <alignment horizontal="center"/>
    </xf>
    <xf numFmtId="0" fontId="0" fillId="0" borderId="0" xfId="0" applyAlignment="1"/>
    <xf numFmtId="0" fontId="73" fillId="0" borderId="0" xfId="0" applyFont="1" applyAlignment="1">
      <alignment wrapText="1"/>
    </xf>
    <xf numFmtId="3" fontId="0" fillId="0" borderId="0" xfId="0" applyNumberFormat="1"/>
    <xf numFmtId="0" fontId="100" fillId="0" borderId="0" xfId="0" applyFont="1" applyAlignment="1">
      <alignment horizontal="right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0" fillId="0" borderId="0" xfId="0" applyAlignment="1"/>
    <xf numFmtId="0" fontId="73" fillId="0" borderId="0" xfId="0" applyFont="1" applyAlignment="1">
      <alignment wrapText="1"/>
    </xf>
    <xf numFmtId="0" fontId="100" fillId="0" borderId="0" xfId="0" applyFont="1" applyAlignment="1">
      <alignment horizontal="right" wrapText="1"/>
    </xf>
    <xf numFmtId="0" fontId="116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wrapText="1"/>
    </xf>
    <xf numFmtId="0" fontId="75" fillId="8" borderId="34" xfId="0" applyFont="1" applyFill="1" applyBorder="1"/>
    <xf numFmtId="168" fontId="78" fillId="8" borderId="35" xfId="1" applyNumberFormat="1" applyFont="1" applyFill="1" applyBorder="1"/>
    <xf numFmtId="168" fontId="78" fillId="8" borderId="36" xfId="1" applyNumberFormat="1" applyFont="1" applyFill="1" applyBorder="1"/>
    <xf numFmtId="168" fontId="78" fillId="8" borderId="37" xfId="1" applyNumberFormat="1" applyFont="1" applyFill="1" applyBorder="1"/>
    <xf numFmtId="168" fontId="77" fillId="8" borderId="6" xfId="1" applyNumberFormat="1" applyFont="1" applyFill="1" applyBorder="1"/>
    <xf numFmtId="0" fontId="89" fillId="8" borderId="2" xfId="0" applyFont="1" applyFill="1" applyBorder="1" applyAlignment="1">
      <alignment horizontal="center" vertical="center" wrapText="1"/>
    </xf>
    <xf numFmtId="0" fontId="76" fillId="8" borderId="2" xfId="0" applyFont="1" applyFill="1" applyBorder="1" applyAlignment="1">
      <alignment horizontal="center" vertical="center" wrapText="1"/>
    </xf>
    <xf numFmtId="0" fontId="76" fillId="8" borderId="34" xfId="0" applyFont="1" applyFill="1" applyBorder="1" applyAlignment="1">
      <alignment horizontal="center" vertical="center" wrapText="1"/>
    </xf>
    <xf numFmtId="168" fontId="40" fillId="8" borderId="3" xfId="1" applyNumberFormat="1" applyFont="1" applyFill="1" applyBorder="1"/>
    <xf numFmtId="168" fontId="15" fillId="8" borderId="3" xfId="1" applyNumberFormat="1" applyFont="1" applyFill="1" applyBorder="1"/>
    <xf numFmtId="168" fontId="15" fillId="8" borderId="35" xfId="1" applyNumberFormat="1" applyFont="1" applyFill="1" applyBorder="1"/>
    <xf numFmtId="168" fontId="40" fillId="8" borderId="4" xfId="1" applyNumberFormat="1" applyFont="1" applyFill="1" applyBorder="1"/>
    <xf numFmtId="168" fontId="15" fillId="8" borderId="4" xfId="1" applyNumberFormat="1" applyFont="1" applyFill="1" applyBorder="1"/>
    <xf numFmtId="168" fontId="15" fillId="8" borderId="36" xfId="1" applyNumberFormat="1" applyFont="1" applyFill="1" applyBorder="1"/>
    <xf numFmtId="168" fontId="40" fillId="8" borderId="4" xfId="1" applyNumberFormat="1" applyFont="1" applyFill="1" applyBorder="1" applyAlignment="1">
      <alignment horizontal="center"/>
    </xf>
    <xf numFmtId="168" fontId="40" fillId="8" borderId="8" xfId="1" applyNumberFormat="1" applyFont="1" applyFill="1" applyBorder="1" applyAlignment="1">
      <alignment horizontal="center"/>
    </xf>
    <xf numFmtId="168" fontId="40" fillId="8" borderId="2" xfId="1" applyNumberFormat="1" applyFont="1" applyFill="1" applyBorder="1"/>
    <xf numFmtId="168" fontId="40" fillId="8" borderId="32" xfId="1" applyNumberFormat="1" applyFont="1" applyFill="1" applyBorder="1" applyAlignment="1">
      <alignment horizontal="center"/>
    </xf>
    <xf numFmtId="168" fontId="15" fillId="8" borderId="5" xfId="1" applyNumberFormat="1" applyFont="1" applyFill="1" applyBorder="1"/>
    <xf numFmtId="168" fontId="15" fillId="8" borderId="37" xfId="1" applyNumberFormat="1" applyFont="1" applyFill="1" applyBorder="1"/>
    <xf numFmtId="168" fontId="40" fillId="8" borderId="3" xfId="1" applyNumberFormat="1" applyFont="1" applyFill="1" applyBorder="1" applyAlignment="1">
      <alignment horizontal="center"/>
    </xf>
    <xf numFmtId="168" fontId="40" fillId="8" borderId="2" xfId="1" applyNumberFormat="1" applyFont="1" applyFill="1" applyBorder="1" applyAlignment="1">
      <alignment horizontal="center"/>
    </xf>
    <xf numFmtId="168" fontId="40" fillId="8" borderId="32" xfId="1" applyNumberFormat="1" applyFont="1" applyFill="1" applyBorder="1"/>
    <xf numFmtId="168" fontId="15" fillId="8" borderId="6" xfId="1" applyNumberFormat="1" applyFont="1" applyFill="1" applyBorder="1"/>
    <xf numFmtId="168" fontId="75" fillId="8" borderId="9" xfId="0" applyNumberFormat="1" applyFont="1" applyFill="1" applyBorder="1"/>
    <xf numFmtId="168" fontId="75" fillId="8" borderId="31" xfId="0" applyNumberFormat="1" applyFont="1" applyFill="1" applyBorder="1"/>
    <xf numFmtId="168" fontId="76" fillId="8" borderId="2" xfId="0" applyNumberFormat="1" applyFont="1" applyFill="1" applyBorder="1"/>
    <xf numFmtId="168" fontId="50" fillId="8" borderId="2" xfId="0" applyNumberFormat="1" applyFont="1" applyFill="1" applyBorder="1"/>
    <xf numFmtId="0" fontId="124" fillId="8" borderId="0" xfId="0" applyFont="1" applyFill="1"/>
    <xf numFmtId="0" fontId="91" fillId="0" borderId="1" xfId="0" applyFont="1" applyBorder="1"/>
    <xf numFmtId="0" fontId="95" fillId="0" borderId="1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/>
    </xf>
    <xf numFmtId="0" fontId="99" fillId="0" borderId="1" xfId="0" applyFont="1" applyBorder="1" applyAlignment="1">
      <alignment horizontal="center" vertical="center" wrapText="1"/>
    </xf>
    <xf numFmtId="168" fontId="89" fillId="0" borderId="1" xfId="0" applyNumberFormat="1" applyFont="1" applyBorder="1"/>
    <xf numFmtId="0" fontId="89" fillId="0" borderId="1" xfId="0" applyFont="1" applyBorder="1"/>
    <xf numFmtId="168" fontId="91" fillId="0" borderId="1" xfId="0" applyNumberFormat="1" applyFont="1" applyBorder="1"/>
    <xf numFmtId="168" fontId="99" fillId="0" borderId="1" xfId="0" applyNumberFormat="1" applyFont="1" applyBorder="1"/>
    <xf numFmtId="0" fontId="99" fillId="0" borderId="1" xfId="0" applyFont="1" applyBorder="1"/>
    <xf numFmtId="0" fontId="118" fillId="0" borderId="1" xfId="0" applyFont="1" applyBorder="1"/>
    <xf numFmtId="168" fontId="118" fillId="0" borderId="1" xfId="0" applyNumberFormat="1" applyFont="1" applyBorder="1"/>
    <xf numFmtId="168" fontId="95" fillId="0" borderId="1" xfId="0" applyNumberFormat="1" applyFont="1" applyBorder="1"/>
    <xf numFmtId="168" fontId="102" fillId="0" borderId="1" xfId="0" applyNumberFormat="1" applyFont="1" applyBorder="1"/>
    <xf numFmtId="0" fontId="100" fillId="0" borderId="0" xfId="0" applyFont="1" applyBorder="1" applyAlignment="1">
      <alignment horizontal="right"/>
    </xf>
    <xf numFmtId="0" fontId="101" fillId="0" borderId="0" xfId="0" applyFont="1" applyBorder="1"/>
    <xf numFmtId="0" fontId="74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wrapText="1"/>
    </xf>
    <xf numFmtId="0" fontId="75" fillId="0" borderId="0" xfId="0" applyFont="1" applyBorder="1"/>
    <xf numFmtId="0" fontId="102" fillId="0" borderId="0" xfId="0" applyFont="1" applyBorder="1"/>
    <xf numFmtId="0" fontId="102" fillId="0" borderId="0" xfId="0" applyFont="1" applyBorder="1" applyAlignment="1">
      <alignment horizontal="right"/>
    </xf>
    <xf numFmtId="0" fontId="91" fillId="0" borderId="0" xfId="0" applyFont="1" applyBorder="1"/>
    <xf numFmtId="0" fontId="95" fillId="0" borderId="0" xfId="0" applyFont="1" applyBorder="1"/>
    <xf numFmtId="168" fontId="73" fillId="0" borderId="0" xfId="0" applyNumberFormat="1" applyFont="1" applyBorder="1"/>
    <xf numFmtId="168" fontId="102" fillId="0" borderId="0" xfId="0" applyNumberFormat="1" applyFont="1" applyBorder="1"/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88" fillId="0" borderId="2" xfId="0" applyFont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76" fillId="0" borderId="4" xfId="0" applyFont="1" applyFill="1" applyBorder="1" applyAlignment="1">
      <alignment horizontal="left" vertical="center" wrapText="1"/>
    </xf>
    <xf numFmtId="0" fontId="92" fillId="0" borderId="4" xfId="0" applyFont="1" applyFill="1" applyBorder="1" applyAlignment="1">
      <alignment horizontal="left" vertical="center" wrapText="1"/>
    </xf>
    <xf numFmtId="0" fontId="79" fillId="0" borderId="4" xfId="0" applyFont="1" applyFill="1" applyBorder="1" applyAlignment="1">
      <alignment horizontal="left" vertical="center" wrapText="1"/>
    </xf>
    <xf numFmtId="0" fontId="80" fillId="0" borderId="4" xfId="0" applyFont="1" applyFill="1" applyBorder="1" applyAlignment="1">
      <alignment horizontal="left" vertical="center" wrapText="1"/>
    </xf>
    <xf numFmtId="0" fontId="81" fillId="8" borderId="4" xfId="0" applyFont="1" applyFill="1" applyBorder="1"/>
    <xf numFmtId="0" fontId="85" fillId="8" borderId="4" xfId="0" applyFont="1" applyFill="1" applyBorder="1" applyAlignment="1">
      <alignment horizontal="left" vertical="center" wrapText="1"/>
    </xf>
    <xf numFmtId="0" fontId="50" fillId="8" borderId="4" xfId="0" applyFont="1" applyFill="1" applyBorder="1"/>
    <xf numFmtId="0" fontId="83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76" fillId="0" borderId="4" xfId="0" applyFont="1" applyFill="1" applyBorder="1" applyAlignment="1">
      <alignment horizontal="left" vertical="center"/>
    </xf>
    <xf numFmtId="0" fontId="92" fillId="0" borderId="4" xfId="0" applyFont="1" applyFill="1" applyBorder="1" applyAlignment="1">
      <alignment horizontal="left" vertical="center"/>
    </xf>
    <xf numFmtId="0" fontId="76" fillId="8" borderId="4" xfId="0" applyFont="1" applyFill="1" applyBorder="1" applyAlignment="1">
      <alignment horizontal="left" vertical="center"/>
    </xf>
    <xf numFmtId="0" fontId="50" fillId="8" borderId="4" xfId="0" applyFont="1" applyFill="1" applyBorder="1" applyAlignment="1">
      <alignment horizontal="left" vertical="center"/>
    </xf>
    <xf numFmtId="168" fontId="87" fillId="0" borderId="3" xfId="1" applyNumberFormat="1" applyFont="1" applyBorder="1"/>
    <xf numFmtId="168" fontId="87" fillId="0" borderId="4" xfId="1" applyNumberFormat="1" applyFont="1" applyBorder="1"/>
    <xf numFmtId="168" fontId="88" fillId="0" borderId="4" xfId="1" applyNumberFormat="1" applyFont="1" applyBorder="1"/>
    <xf numFmtId="168" fontId="15" fillId="0" borderId="4" xfId="1" applyNumberFormat="1" applyFont="1" applyBorder="1"/>
    <xf numFmtId="168" fontId="90" fillId="0" borderId="4" xfId="1" applyNumberFormat="1" applyFont="1" applyBorder="1"/>
    <xf numFmtId="168" fontId="86" fillId="0" borderId="4" xfId="1" applyNumberFormat="1" applyFont="1" applyBorder="1"/>
    <xf numFmtId="168" fontId="76" fillId="0" borderId="4" xfId="1" applyNumberFormat="1" applyFont="1" applyBorder="1"/>
    <xf numFmtId="0" fontId="85" fillId="8" borderId="8" xfId="0" applyFont="1" applyFill="1" applyBorder="1" applyAlignment="1">
      <alignment horizontal="left" vertical="center"/>
    </xf>
    <xf numFmtId="0" fontId="50" fillId="8" borderId="8" xfId="0" applyFont="1" applyFill="1" applyBorder="1" applyAlignment="1">
      <alignment horizontal="left" vertical="center" wrapText="1"/>
    </xf>
    <xf numFmtId="168" fontId="76" fillId="0" borderId="8" xfId="1" applyNumberFormat="1" applyFont="1" applyBorder="1"/>
    <xf numFmtId="0" fontId="50" fillId="8" borderId="2" xfId="0" applyFont="1" applyFill="1" applyBorder="1"/>
    <xf numFmtId="0" fontId="51" fillId="8" borderId="2" xfId="0" applyFont="1" applyFill="1" applyBorder="1"/>
    <xf numFmtId="168" fontId="76" fillId="0" borderId="2" xfId="1" applyNumberFormat="1" applyFont="1" applyBorder="1"/>
    <xf numFmtId="0" fontId="15" fillId="0" borderId="1" xfId="0" applyFont="1" applyBorder="1" applyAlignment="1">
      <alignment horizontal="center" wrapText="1"/>
    </xf>
    <xf numFmtId="168" fontId="73" fillId="8" borderId="1" xfId="0" applyNumberFormat="1" applyFont="1" applyFill="1" applyBorder="1"/>
    <xf numFmtId="3" fontId="73" fillId="0" borderId="1" xfId="0" applyNumberFormat="1" applyFont="1" applyBorder="1"/>
    <xf numFmtId="3" fontId="73" fillId="0" borderId="0" xfId="0" applyNumberFormat="1" applyFont="1" applyBorder="1"/>
    <xf numFmtId="3" fontId="125" fillId="8" borderId="1" xfId="0" applyNumberFormat="1" applyFont="1" applyFill="1" applyBorder="1"/>
    <xf numFmtId="3" fontId="102" fillId="0" borderId="1" xfId="0" applyNumberFormat="1" applyFont="1" applyBorder="1"/>
    <xf numFmtId="3" fontId="126" fillId="0" borderId="1" xfId="0" applyNumberFormat="1" applyFont="1" applyBorder="1"/>
    <xf numFmtId="3" fontId="127" fillId="8" borderId="1" xfId="0" applyNumberFormat="1" applyFont="1" applyFill="1" applyBorder="1"/>
    <xf numFmtId="3" fontId="126" fillId="8" borderId="1" xfId="0" applyNumberFormat="1" applyFont="1" applyFill="1" applyBorder="1"/>
    <xf numFmtId="3" fontId="107" fillId="0" borderId="1" xfId="0" applyNumberFormat="1" applyFont="1" applyFill="1" applyBorder="1" applyAlignment="1">
      <alignment horizontal="left" vertical="center"/>
    </xf>
    <xf numFmtId="3" fontId="108" fillId="0" borderId="1" xfId="0" applyNumberFormat="1" applyFont="1" applyFill="1" applyBorder="1" applyAlignment="1">
      <alignment horizontal="left" vertical="center"/>
    </xf>
    <xf numFmtId="3" fontId="108" fillId="8" borderId="1" xfId="0" applyNumberFormat="1" applyFont="1" applyFill="1" applyBorder="1" applyAlignment="1">
      <alignment horizontal="right" vertical="center"/>
    </xf>
    <xf numFmtId="0" fontId="74" fillId="0" borderId="0" xfId="0" applyFont="1" applyAlignment="1">
      <alignment horizontal="center"/>
    </xf>
    <xf numFmtId="168" fontId="126" fillId="0" borderId="1" xfId="0" applyNumberFormat="1" applyFont="1" applyBorder="1"/>
    <xf numFmtId="168" fontId="127" fillId="0" borderId="1" xfId="0" applyNumberFormat="1" applyFont="1" applyBorder="1"/>
    <xf numFmtId="0" fontId="89" fillId="8" borderId="1" xfId="0" applyFont="1" applyFill="1" applyBorder="1" applyAlignment="1">
      <alignment horizontal="center" vertical="center"/>
    </xf>
    <xf numFmtId="168" fontId="89" fillId="8" borderId="1" xfId="0" applyNumberFormat="1" applyFont="1" applyFill="1" applyBorder="1"/>
    <xf numFmtId="168" fontId="128" fillId="8" borderId="1" xfId="0" applyNumberFormat="1" applyFont="1" applyFill="1" applyBorder="1"/>
    <xf numFmtId="0" fontId="72" fillId="8" borderId="0" xfId="0" applyFont="1" applyFill="1" applyAlignment="1">
      <alignment horizontal="center"/>
    </xf>
    <xf numFmtId="0" fontId="0" fillId="0" borderId="0" xfId="0" applyAlignment="1"/>
    <xf numFmtId="0" fontId="74" fillId="8" borderId="0" xfId="0" applyFont="1" applyFill="1" applyAlignment="1">
      <alignment horizontal="center"/>
    </xf>
    <xf numFmtId="0" fontId="73" fillId="8" borderId="0" xfId="0" applyFont="1" applyFill="1" applyAlignment="1">
      <alignment horizontal="right"/>
    </xf>
    <xf numFmtId="0" fontId="74" fillId="8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wrapText="1"/>
    </xf>
    <xf numFmtId="0" fontId="15" fillId="0" borderId="25" xfId="0" applyFont="1" applyBorder="1" applyAlignment="1"/>
    <xf numFmtId="0" fontId="91" fillId="0" borderId="25" xfId="0" applyFont="1" applyBorder="1" applyAlignment="1"/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/>
    <xf numFmtId="0" fontId="74" fillId="0" borderId="0" xfId="0" applyFont="1" applyAlignment="1">
      <alignment horizontal="center"/>
    </xf>
    <xf numFmtId="0" fontId="100" fillId="0" borderId="0" xfId="0" applyFont="1" applyAlignment="1">
      <alignment horizontal="right"/>
    </xf>
    <xf numFmtId="0" fontId="100" fillId="0" borderId="0" xfId="0" applyFont="1" applyBorder="1" applyAlignment="1">
      <alignment horizontal="right"/>
    </xf>
    <xf numFmtId="0" fontId="7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wrapText="1"/>
    </xf>
    <xf numFmtId="0" fontId="74" fillId="0" borderId="0" xfId="0" applyFont="1" applyBorder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wrapText="1"/>
    </xf>
    <xf numFmtId="0" fontId="74" fillId="0" borderId="0" xfId="0" applyFont="1" applyAlignment="1">
      <alignment horizontal="center" wrapText="1"/>
    </xf>
    <xf numFmtId="0" fontId="76" fillId="8" borderId="0" xfId="0" applyFont="1" applyFill="1" applyAlignment="1">
      <alignment horizontal="center" wrapText="1"/>
    </xf>
    <xf numFmtId="0" fontId="86" fillId="8" borderId="0" xfId="0" applyFont="1" applyFill="1" applyAlignment="1">
      <alignment horizontal="center" wrapText="1"/>
    </xf>
    <xf numFmtId="0" fontId="73" fillId="8" borderId="25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2" fillId="8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wrapText="1"/>
    </xf>
    <xf numFmtId="0" fontId="79" fillId="0" borderId="26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100" fillId="0" borderId="0" xfId="0" applyFont="1" applyAlignment="1">
      <alignment horizontal="right" wrapText="1"/>
    </xf>
    <xf numFmtId="0" fontId="116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86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75" fillId="8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40" fillId="8" borderId="0" xfId="0" applyFont="1" applyFill="1" applyAlignment="1">
      <alignment horizontal="center" wrapText="1"/>
    </xf>
    <xf numFmtId="0" fontId="91" fillId="8" borderId="0" xfId="0" applyFont="1" applyFill="1" applyAlignment="1">
      <alignment horizontal="center" wrapText="1"/>
    </xf>
    <xf numFmtId="0" fontId="92" fillId="8" borderId="0" xfId="0" applyFont="1" applyFill="1" applyAlignment="1">
      <alignment horizontal="center" wrapText="1"/>
    </xf>
    <xf numFmtId="0" fontId="91" fillId="8" borderId="0" xfId="0" applyFont="1" applyFill="1" applyAlignment="1">
      <alignment horizontal="right"/>
    </xf>
    <xf numFmtId="0" fontId="73" fillId="8" borderId="0" xfId="0" applyFont="1" applyFill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7" xfId="0" applyFont="1" applyBorder="1" applyAlignment="1"/>
    <xf numFmtId="0" fontId="56" fillId="0" borderId="28" xfId="0" applyFont="1" applyBorder="1" applyAlignment="1"/>
    <xf numFmtId="0" fontId="56" fillId="0" borderId="29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120" fillId="0" borderId="0" xfId="0" applyFont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Normal_KTRSZJ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25.bin"/><Relationship Id="rId4" Type="http://schemas.openxmlformats.org/officeDocument/2006/relationships/hyperlink" Target="http://njt.hu/cgi_bin/njt_doc.cgi?docid=139876.243471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njt.hu/cgi_bin/njt_doc.cgi?docid=142896.24514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workbookViewId="0">
      <selection activeCell="E33" sqref="E33"/>
    </sheetView>
  </sheetViews>
  <sheetFormatPr defaultRowHeight="15" x14ac:dyDescent="0.25"/>
  <cols>
    <col min="1" max="1" width="61.28515625" style="227" customWidth="1"/>
    <col min="2" max="2" width="0.28515625" style="227" hidden="1" customWidth="1"/>
    <col min="3" max="3" width="14" style="227" hidden="1" customWidth="1"/>
    <col min="4" max="4" width="13.140625" style="227" hidden="1" customWidth="1"/>
    <col min="5" max="5" width="21.28515625" style="227" customWidth="1"/>
    <col min="6" max="16384" width="9.140625" style="227"/>
  </cols>
  <sheetData>
    <row r="1" spans="1:10" x14ac:dyDescent="0.25">
      <c r="A1" s="663" t="s">
        <v>1065</v>
      </c>
      <c r="B1" s="663"/>
      <c r="C1" s="663"/>
      <c r="D1" s="663"/>
      <c r="E1" s="663"/>
    </row>
    <row r="3" spans="1:10" ht="20.25" customHeight="1" x14ac:dyDescent="0.3">
      <c r="A3" s="660" t="s">
        <v>939</v>
      </c>
      <c r="B3" s="660"/>
      <c r="C3" s="660"/>
      <c r="D3" s="660"/>
      <c r="E3" s="661"/>
    </row>
    <row r="4" spans="1:10" ht="17.25" customHeight="1" x14ac:dyDescent="0.35">
      <c r="A4" s="662" t="s">
        <v>1017</v>
      </c>
      <c r="B4" s="662"/>
      <c r="C4" s="662"/>
      <c r="D4" s="662"/>
      <c r="E4" s="661"/>
    </row>
    <row r="5" spans="1:10" ht="17.25" customHeight="1" x14ac:dyDescent="0.35">
      <c r="A5" s="540"/>
      <c r="B5" s="540"/>
      <c r="C5" s="540"/>
      <c r="D5" s="540"/>
      <c r="E5" s="541"/>
    </row>
    <row r="6" spans="1:10" ht="17.25" customHeight="1" x14ac:dyDescent="0.35">
      <c r="A6" s="540"/>
      <c r="B6" s="540"/>
      <c r="C6" s="540"/>
      <c r="D6" s="540"/>
      <c r="E6" s="541"/>
    </row>
    <row r="7" spans="1:10" x14ac:dyDescent="0.25">
      <c r="B7" s="271"/>
      <c r="D7" s="269"/>
    </row>
    <row r="8" spans="1:10" x14ac:dyDescent="0.25">
      <c r="B8" s="271"/>
      <c r="D8" s="269"/>
    </row>
    <row r="9" spans="1:10" x14ac:dyDescent="0.25">
      <c r="B9" s="271"/>
      <c r="D9" s="269"/>
    </row>
    <row r="10" spans="1:10" x14ac:dyDescent="0.25">
      <c r="B10" s="271"/>
      <c r="D10" s="269"/>
    </row>
    <row r="11" spans="1:10" ht="16.5" thickBot="1" x14ac:dyDescent="0.3">
      <c r="A11" s="580" t="s">
        <v>1079</v>
      </c>
      <c r="D11" s="269"/>
      <c r="E11" s="326"/>
    </row>
    <row r="12" spans="1:10" ht="63" customHeight="1" thickBot="1" x14ac:dyDescent="0.3">
      <c r="A12" s="294" t="s">
        <v>444</v>
      </c>
      <c r="B12" s="557" t="s">
        <v>1061</v>
      </c>
      <c r="C12" s="558" t="s">
        <v>1062</v>
      </c>
      <c r="D12" s="559" t="s">
        <v>1063</v>
      </c>
      <c r="E12" s="558" t="s">
        <v>1064</v>
      </c>
      <c r="F12" s="229"/>
      <c r="G12" s="229"/>
      <c r="H12" s="229"/>
      <c r="I12" s="229"/>
    </row>
    <row r="13" spans="1:10" x14ac:dyDescent="0.25">
      <c r="A13" s="288" t="s">
        <v>426</v>
      </c>
      <c r="B13" s="560">
        <v>37964183</v>
      </c>
      <c r="C13" s="335">
        <v>43526540</v>
      </c>
      <c r="D13" s="561">
        <v>46026908</v>
      </c>
      <c r="E13" s="576">
        <f>SUM(B13:D13)</f>
        <v>127517631</v>
      </c>
      <c r="F13" s="229"/>
      <c r="G13" s="229"/>
      <c r="H13" s="229"/>
      <c r="I13" s="229"/>
    </row>
    <row r="14" spans="1:10" x14ac:dyDescent="0.25">
      <c r="A14" s="289" t="s">
        <v>427</v>
      </c>
      <c r="B14" s="563">
        <v>3837445</v>
      </c>
      <c r="C14" s="336">
        <v>5801880</v>
      </c>
      <c r="D14" s="564">
        <v>6217873</v>
      </c>
      <c r="E14" s="576">
        <f t="shared" ref="E14:E23" si="0">SUM(B14:D14)</f>
        <v>15857198</v>
      </c>
      <c r="F14" s="229"/>
      <c r="G14" s="229"/>
      <c r="H14" s="229"/>
      <c r="I14" s="229"/>
    </row>
    <row r="15" spans="1:10" x14ac:dyDescent="0.25">
      <c r="A15" s="289" t="s">
        <v>428</v>
      </c>
      <c r="B15" s="563">
        <v>198035915</v>
      </c>
      <c r="C15" s="336">
        <v>5000000</v>
      </c>
      <c r="D15" s="336">
        <v>7352000</v>
      </c>
      <c r="E15" s="576">
        <f t="shared" si="0"/>
        <v>210387915</v>
      </c>
      <c r="F15" s="229"/>
      <c r="G15" s="229"/>
      <c r="H15" s="229"/>
      <c r="I15" s="229"/>
      <c r="J15" s="227" t="s">
        <v>940</v>
      </c>
    </row>
    <row r="16" spans="1:10" x14ac:dyDescent="0.25">
      <c r="A16" s="289" t="s">
        <v>429</v>
      </c>
      <c r="B16" s="566">
        <v>4100000</v>
      </c>
      <c r="C16" s="564"/>
      <c r="D16" s="565"/>
      <c r="E16" s="576">
        <f t="shared" si="0"/>
        <v>4100000</v>
      </c>
      <c r="F16" s="229"/>
      <c r="G16" s="229"/>
      <c r="H16" s="229"/>
      <c r="I16" s="229"/>
    </row>
    <row r="17" spans="1:9" x14ac:dyDescent="0.25">
      <c r="A17" s="289" t="s">
        <v>430</v>
      </c>
      <c r="B17" s="566">
        <v>375596490</v>
      </c>
      <c r="C17" s="564"/>
      <c r="D17" s="565"/>
      <c r="E17" s="576">
        <v>343596490</v>
      </c>
      <c r="F17" s="229"/>
      <c r="G17" s="229"/>
      <c r="H17" s="229"/>
      <c r="I17" s="229"/>
    </row>
    <row r="18" spans="1:9" x14ac:dyDescent="0.25">
      <c r="A18" s="289" t="s">
        <v>431</v>
      </c>
      <c r="B18" s="566">
        <v>247101742</v>
      </c>
      <c r="C18" s="564"/>
      <c r="D18" s="565"/>
      <c r="E18" s="576">
        <v>279101742</v>
      </c>
      <c r="F18" s="229"/>
      <c r="G18" s="229"/>
      <c r="H18" s="229"/>
      <c r="I18" s="229"/>
    </row>
    <row r="19" spans="1:9" x14ac:dyDescent="0.25">
      <c r="A19" s="289" t="s">
        <v>432</v>
      </c>
      <c r="B19" s="566">
        <v>79140000</v>
      </c>
      <c r="C19" s="564"/>
      <c r="D19" s="565"/>
      <c r="E19" s="576">
        <f t="shared" si="0"/>
        <v>79140000</v>
      </c>
      <c r="F19" s="229"/>
      <c r="G19" s="229"/>
      <c r="H19" s="229"/>
      <c r="I19" s="229"/>
    </row>
    <row r="20" spans="1:9" ht="15.75" thickBot="1" x14ac:dyDescent="0.3">
      <c r="A20" s="290" t="s">
        <v>433</v>
      </c>
      <c r="B20" s="567">
        <v>18000000</v>
      </c>
      <c r="C20" s="564"/>
      <c r="D20" s="565"/>
      <c r="E20" s="577">
        <f t="shared" si="0"/>
        <v>18000000</v>
      </c>
      <c r="F20" s="229"/>
      <c r="G20" s="229"/>
      <c r="H20" s="229"/>
      <c r="I20" s="229"/>
    </row>
    <row r="21" spans="1:9" ht="15.75" thickBot="1" x14ac:dyDescent="0.3">
      <c r="A21" s="278" t="s">
        <v>425</v>
      </c>
      <c r="B21" s="568">
        <f>SUM(B13:B20)</f>
        <v>963775775</v>
      </c>
      <c r="C21" s="564">
        <f>SUM(C13:C20)</f>
        <v>54328420</v>
      </c>
      <c r="D21" s="565">
        <f>SUM(D13:D20)</f>
        <v>59596781</v>
      </c>
      <c r="E21" s="578">
        <f t="shared" si="0"/>
        <v>1077700976</v>
      </c>
      <c r="F21" s="229"/>
      <c r="G21" s="229"/>
      <c r="H21" s="229"/>
      <c r="I21" s="229"/>
    </row>
    <row r="22" spans="1:9" ht="15.75" thickBot="1" x14ac:dyDescent="0.3">
      <c r="A22" s="291" t="s">
        <v>434</v>
      </c>
      <c r="B22" s="569">
        <v>6444521</v>
      </c>
      <c r="C22" s="570"/>
      <c r="D22" s="571"/>
      <c r="E22" s="578">
        <f t="shared" si="0"/>
        <v>6444521</v>
      </c>
      <c r="F22" s="229"/>
      <c r="G22" s="229"/>
      <c r="H22" s="229"/>
      <c r="I22" s="229"/>
    </row>
    <row r="23" spans="1:9" ht="16.5" thickBot="1" x14ac:dyDescent="0.3">
      <c r="A23" s="278" t="s">
        <v>36</v>
      </c>
      <c r="B23" s="568">
        <f>SUM(B21:B22)</f>
        <v>970220296</v>
      </c>
      <c r="C23" s="568">
        <f>SUM(C21:C22)</f>
        <v>54328420</v>
      </c>
      <c r="D23" s="575">
        <f>SUM(D21:D22)</f>
        <v>59596781</v>
      </c>
      <c r="E23" s="579">
        <f t="shared" si="0"/>
        <v>1084145497</v>
      </c>
      <c r="F23" s="229"/>
      <c r="G23" s="229"/>
      <c r="H23" s="229"/>
      <c r="I23" s="229"/>
    </row>
    <row r="24" spans="1:9" x14ac:dyDescent="0.25">
      <c r="A24" s="292" t="s">
        <v>436</v>
      </c>
      <c r="B24" s="572">
        <v>192177104</v>
      </c>
      <c r="C24" s="561"/>
      <c r="D24" s="562"/>
      <c r="E24" s="576">
        <v>191433459</v>
      </c>
      <c r="F24" s="229"/>
      <c r="G24" s="229"/>
      <c r="H24" s="229"/>
      <c r="I24" s="229"/>
    </row>
    <row r="25" spans="1:9" x14ac:dyDescent="0.25">
      <c r="A25" s="289" t="s">
        <v>438</v>
      </c>
      <c r="B25" s="566">
        <v>174080000</v>
      </c>
      <c r="C25" s="564"/>
      <c r="D25" s="565"/>
      <c r="E25" s="576">
        <f t="shared" ref="E25:E30" si="1">SUM(B25:D25)</f>
        <v>174080000</v>
      </c>
      <c r="F25" s="229"/>
      <c r="G25" s="229"/>
      <c r="H25" s="229"/>
      <c r="I25" s="229"/>
    </row>
    <row r="26" spans="1:9" x14ac:dyDescent="0.25">
      <c r="A26" s="289" t="s">
        <v>439</v>
      </c>
      <c r="B26" s="566">
        <v>94096401</v>
      </c>
      <c r="C26" s="564"/>
      <c r="D26" s="565"/>
      <c r="E26" s="576">
        <v>94940046</v>
      </c>
      <c r="F26" s="229"/>
      <c r="G26" s="229"/>
      <c r="H26" s="229"/>
      <c r="I26" s="229"/>
    </row>
    <row r="27" spans="1:9" ht="15.75" thickBot="1" x14ac:dyDescent="0.3">
      <c r="A27" s="289" t="s">
        <v>440</v>
      </c>
      <c r="B27" s="566">
        <v>181889764</v>
      </c>
      <c r="C27" s="564"/>
      <c r="D27" s="565"/>
      <c r="E27" s="577">
        <f t="shared" si="1"/>
        <v>181889764</v>
      </c>
      <c r="F27" s="229"/>
      <c r="G27" s="229"/>
      <c r="H27" s="229"/>
      <c r="I27" s="229"/>
    </row>
    <row r="28" spans="1:9" ht="15.75" thickBot="1" x14ac:dyDescent="0.3">
      <c r="A28" s="278" t="s">
        <v>435</v>
      </c>
      <c r="B28" s="573">
        <f>SUM(B24:B27)</f>
        <v>642243269</v>
      </c>
      <c r="C28" s="564"/>
      <c r="D28" s="565"/>
      <c r="E28" s="578">
        <f t="shared" si="1"/>
        <v>642243269</v>
      </c>
      <c r="F28" s="229"/>
      <c r="G28" s="229"/>
      <c r="H28" s="229"/>
      <c r="I28" s="229"/>
    </row>
    <row r="29" spans="1:9" ht="15.75" thickBot="1" x14ac:dyDescent="0.3">
      <c r="A29" s="291" t="s">
        <v>443</v>
      </c>
      <c r="B29" s="574">
        <v>438640694</v>
      </c>
      <c r="C29" s="570">
        <v>1076063</v>
      </c>
      <c r="D29" s="571">
        <v>2185471</v>
      </c>
      <c r="E29" s="578">
        <f t="shared" si="1"/>
        <v>441902228</v>
      </c>
      <c r="F29" s="229"/>
      <c r="G29" s="229"/>
      <c r="H29" s="229"/>
      <c r="I29" s="229"/>
    </row>
    <row r="30" spans="1:9" ht="16.5" thickBot="1" x14ac:dyDescent="0.3">
      <c r="A30" s="278" t="s">
        <v>37</v>
      </c>
      <c r="B30" s="283">
        <f>SUM(B28:B29)</f>
        <v>1080883963</v>
      </c>
      <c r="C30" s="277">
        <f>SUM(C28:C29)</f>
        <v>1076063</v>
      </c>
      <c r="D30" s="575">
        <f>SUM(D28:D29)</f>
        <v>2185471</v>
      </c>
      <c r="E30" s="579">
        <f t="shared" si="1"/>
        <v>1084145497</v>
      </c>
      <c r="F30" s="229"/>
      <c r="G30" s="229"/>
      <c r="H30" s="229"/>
      <c r="I30" s="229"/>
    </row>
    <row r="31" spans="1:9" x14ac:dyDescent="0.25">
      <c r="A31" s="229"/>
      <c r="B31" s="229"/>
      <c r="C31" s="229"/>
      <c r="D31" s="229"/>
      <c r="E31" s="229"/>
      <c r="F31" s="229"/>
      <c r="G31" s="229"/>
      <c r="H31" s="229"/>
      <c r="I31" s="229"/>
    </row>
    <row r="32" spans="1:9" x14ac:dyDescent="0.25">
      <c r="A32" s="229"/>
      <c r="B32" s="229"/>
      <c r="C32" s="229"/>
      <c r="D32" s="229"/>
      <c r="E32" s="229"/>
      <c r="F32" s="229"/>
      <c r="G32" s="229"/>
      <c r="H32" s="229"/>
      <c r="I32" s="229"/>
    </row>
    <row r="33" spans="1:9" x14ac:dyDescent="0.25">
      <c r="A33" s="229"/>
      <c r="B33" s="229"/>
      <c r="C33" s="229"/>
      <c r="D33" s="229"/>
      <c r="E33" s="229"/>
      <c r="F33" s="229"/>
      <c r="G33" s="229"/>
      <c r="H33" s="229"/>
      <c r="I33" s="229"/>
    </row>
    <row r="34" spans="1:9" x14ac:dyDescent="0.25">
      <c r="A34" s="229"/>
      <c r="B34" s="229"/>
      <c r="C34" s="229"/>
      <c r="D34" s="229"/>
      <c r="E34" s="229"/>
      <c r="F34" s="229"/>
      <c r="G34" s="229"/>
      <c r="H34" s="229"/>
      <c r="I34" s="229"/>
    </row>
    <row r="35" spans="1:9" x14ac:dyDescent="0.25">
      <c r="A35" s="229"/>
      <c r="B35" s="229"/>
      <c r="C35" s="229"/>
      <c r="D35" s="229"/>
      <c r="E35" s="229"/>
      <c r="F35" s="229"/>
      <c r="G35" s="229"/>
      <c r="H35" s="229"/>
      <c r="I35" s="229"/>
    </row>
    <row r="36" spans="1:9" x14ac:dyDescent="0.25">
      <c r="A36" s="229"/>
      <c r="B36" s="229"/>
      <c r="C36" s="229"/>
      <c r="D36" s="229"/>
      <c r="E36" s="229"/>
      <c r="F36" s="229"/>
      <c r="G36" s="229"/>
      <c r="H36" s="229"/>
      <c r="I36" s="229"/>
    </row>
    <row r="37" spans="1:9" x14ac:dyDescent="0.25">
      <c r="A37" s="229"/>
      <c r="B37" s="229"/>
      <c r="C37" s="229"/>
      <c r="D37" s="229"/>
      <c r="E37" s="229"/>
      <c r="F37" s="229"/>
      <c r="G37" s="229"/>
      <c r="H37" s="229"/>
      <c r="I37" s="229"/>
    </row>
  </sheetData>
  <mergeCells count="3">
    <mergeCell ref="A3:E3"/>
    <mergeCell ref="A4:E4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zoomScaleNormal="100" workbookViewId="0">
      <selection activeCell="C16" sqref="C16"/>
    </sheetView>
  </sheetViews>
  <sheetFormatPr defaultRowHeight="15" x14ac:dyDescent="0.25"/>
  <cols>
    <col min="1" max="1" width="80.42578125" style="227" customWidth="1"/>
    <col min="2" max="2" width="9.140625" style="227"/>
    <col min="3" max="3" width="15.5703125" style="227" bestFit="1" customWidth="1"/>
    <col min="4" max="16384" width="9.140625" style="227"/>
  </cols>
  <sheetData>
    <row r="1" spans="1:3" s="295" customFormat="1" x14ac:dyDescent="0.25"/>
    <row r="2" spans="1:3" s="295" customFormat="1" x14ac:dyDescent="0.25"/>
    <row r="3" spans="1:3" x14ac:dyDescent="0.25">
      <c r="A3"/>
      <c r="B3"/>
      <c r="C3"/>
    </row>
    <row r="4" spans="1:3" ht="20.25" customHeight="1" x14ac:dyDescent="0.25">
      <c r="A4" s="685" t="s">
        <v>935</v>
      </c>
      <c r="B4" s="685"/>
      <c r="C4" s="685"/>
    </row>
    <row r="5" spans="1:3" ht="24" customHeight="1" x14ac:dyDescent="0.25"/>
    <row r="6" spans="1:3" ht="18.75" customHeight="1" x14ac:dyDescent="0.25"/>
    <row r="7" spans="1:3" ht="18.75" customHeight="1" x14ac:dyDescent="0.25">
      <c r="A7" s="686" t="s">
        <v>546</v>
      </c>
      <c r="B7" s="686"/>
      <c r="C7" s="686"/>
    </row>
    <row r="8" spans="1:3" ht="18.75" customHeight="1" x14ac:dyDescent="0.25">
      <c r="A8" s="296"/>
    </row>
    <row r="9" spans="1:3" ht="18.75" customHeight="1" x14ac:dyDescent="0.25">
      <c r="A9" s="296"/>
    </row>
    <row r="10" spans="1:3" x14ac:dyDescent="0.25">
      <c r="A10" s="296"/>
    </row>
    <row r="11" spans="1:3" x14ac:dyDescent="0.25">
      <c r="A11" s="296"/>
    </row>
    <row r="12" spans="1:3" ht="25.5" customHeight="1" x14ac:dyDescent="0.25">
      <c r="A12" s="229"/>
      <c r="C12" s="393" t="s">
        <v>1008</v>
      </c>
    </row>
    <row r="13" spans="1:3" ht="24.75" customHeight="1" x14ac:dyDescent="0.25">
      <c r="A13" s="297" t="s">
        <v>444</v>
      </c>
      <c r="B13" s="298" t="s">
        <v>390</v>
      </c>
      <c r="C13" s="299" t="s">
        <v>936</v>
      </c>
    </row>
    <row r="14" spans="1:3" ht="24.75" customHeight="1" x14ac:dyDescent="0.25">
      <c r="A14" s="300" t="s">
        <v>186</v>
      </c>
      <c r="B14" s="300" t="s">
        <v>770</v>
      </c>
      <c r="C14" s="301">
        <v>2185471</v>
      </c>
    </row>
    <row r="15" spans="1:3" ht="21.75" customHeight="1" x14ac:dyDescent="0.25">
      <c r="A15" s="249" t="s">
        <v>51</v>
      </c>
      <c r="B15" s="249" t="s">
        <v>772</v>
      </c>
      <c r="C15" s="302">
        <f>SUM(C14:C14)</f>
        <v>2185471</v>
      </c>
    </row>
    <row r="16" spans="1:3" ht="26.25" customHeight="1" x14ac:dyDescent="0.25">
      <c r="A16" s="303" t="s">
        <v>777</v>
      </c>
      <c r="B16" s="300" t="s">
        <v>778</v>
      </c>
      <c r="C16" s="301">
        <v>57411310</v>
      </c>
    </row>
    <row r="17" spans="1:3" ht="27.75" customHeight="1" x14ac:dyDescent="0.25">
      <c r="A17" s="251" t="s">
        <v>52</v>
      </c>
      <c r="B17" s="249" t="s">
        <v>783</v>
      </c>
      <c r="C17" s="302">
        <f>SUM(C16)</f>
        <v>57411310</v>
      </c>
    </row>
    <row r="18" spans="1:3" x14ac:dyDescent="0.25">
      <c r="A18" s="263" t="s">
        <v>54</v>
      </c>
      <c r="B18" s="249" t="s">
        <v>794</v>
      </c>
      <c r="C18" s="302">
        <f>SUM(C15+C17)</f>
        <v>59596781</v>
      </c>
    </row>
    <row r="19" spans="1:3" x14ac:dyDescent="0.25">
      <c r="A19" s="304" t="s">
        <v>37</v>
      </c>
      <c r="B19" s="305"/>
      <c r="C19" s="306">
        <f>SUM(C18)</f>
        <v>59596781</v>
      </c>
    </row>
  </sheetData>
  <mergeCells count="2">
    <mergeCell ref="A4:C4"/>
    <mergeCell ref="A7:C7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17"/>
  <sheetViews>
    <sheetView workbookViewId="0">
      <selection activeCell="P56" sqref="P56"/>
    </sheetView>
  </sheetViews>
  <sheetFormatPr defaultRowHeight="15" x14ac:dyDescent="0.25"/>
  <cols>
    <col min="1" max="1" width="74.140625" style="295" bestFit="1" customWidth="1"/>
    <col min="2" max="2" width="9.7109375" style="295" customWidth="1"/>
    <col min="3" max="3" width="18.42578125" style="295" hidden="1" customWidth="1"/>
    <col min="4" max="4" width="15.42578125" style="295" hidden="1" customWidth="1"/>
    <col min="5" max="5" width="18.42578125" style="295" customWidth="1"/>
    <col min="6" max="6" width="16.5703125" style="429" hidden="1" customWidth="1"/>
    <col min="7" max="7" width="16.140625" style="295" customWidth="1"/>
    <col min="8" max="8" width="16.5703125" style="295" bestFit="1" customWidth="1"/>
    <col min="9" max="255" width="9.140625" style="295"/>
    <col min="256" max="256" width="92.140625" style="295" customWidth="1"/>
    <col min="257" max="257" width="9.140625" style="295"/>
    <col min="258" max="258" width="14.28515625" style="295" customWidth="1"/>
    <col min="259" max="260" width="15.140625" style="295" customWidth="1"/>
    <col min="261" max="261" width="15.5703125" style="295" customWidth="1"/>
    <col min="262" max="262" width="0" style="295" hidden="1" customWidth="1"/>
    <col min="263" max="511" width="9.140625" style="295"/>
    <col min="512" max="512" width="92.140625" style="295" customWidth="1"/>
    <col min="513" max="513" width="9.140625" style="295"/>
    <col min="514" max="514" width="14.28515625" style="295" customWidth="1"/>
    <col min="515" max="516" width="15.140625" style="295" customWidth="1"/>
    <col min="517" max="517" width="15.5703125" style="295" customWidth="1"/>
    <col min="518" max="518" width="0" style="295" hidden="1" customWidth="1"/>
    <col min="519" max="767" width="9.140625" style="295"/>
    <col min="768" max="768" width="92.140625" style="295" customWidth="1"/>
    <col min="769" max="769" width="9.140625" style="295"/>
    <col min="770" max="770" width="14.28515625" style="295" customWidth="1"/>
    <col min="771" max="772" width="15.140625" style="295" customWidth="1"/>
    <col min="773" max="773" width="15.5703125" style="295" customWidth="1"/>
    <col min="774" max="774" width="0" style="295" hidden="1" customWidth="1"/>
    <col min="775" max="1023" width="9.140625" style="295"/>
    <col min="1024" max="1024" width="92.140625" style="295" customWidth="1"/>
    <col min="1025" max="1025" width="9.140625" style="295"/>
    <col min="1026" max="1026" width="14.28515625" style="295" customWidth="1"/>
    <col min="1027" max="1028" width="15.140625" style="295" customWidth="1"/>
    <col min="1029" max="1029" width="15.5703125" style="295" customWidth="1"/>
    <col min="1030" max="1030" width="0" style="295" hidden="1" customWidth="1"/>
    <col min="1031" max="1279" width="9.140625" style="295"/>
    <col min="1280" max="1280" width="92.140625" style="295" customWidth="1"/>
    <col min="1281" max="1281" width="9.140625" style="295"/>
    <col min="1282" max="1282" width="14.28515625" style="295" customWidth="1"/>
    <col min="1283" max="1284" width="15.140625" style="295" customWidth="1"/>
    <col min="1285" max="1285" width="15.5703125" style="295" customWidth="1"/>
    <col min="1286" max="1286" width="0" style="295" hidden="1" customWidth="1"/>
    <col min="1287" max="1535" width="9.140625" style="295"/>
    <col min="1536" max="1536" width="92.140625" style="295" customWidth="1"/>
    <col min="1537" max="1537" width="9.140625" style="295"/>
    <col min="1538" max="1538" width="14.28515625" style="295" customWidth="1"/>
    <col min="1539" max="1540" width="15.140625" style="295" customWidth="1"/>
    <col min="1541" max="1541" width="15.5703125" style="295" customWidth="1"/>
    <col min="1542" max="1542" width="0" style="295" hidden="1" customWidth="1"/>
    <col min="1543" max="1791" width="9.140625" style="295"/>
    <col min="1792" max="1792" width="92.140625" style="295" customWidth="1"/>
    <col min="1793" max="1793" width="9.140625" style="295"/>
    <col min="1794" max="1794" width="14.28515625" style="295" customWidth="1"/>
    <col min="1795" max="1796" width="15.140625" style="295" customWidth="1"/>
    <col min="1797" max="1797" width="15.5703125" style="295" customWidth="1"/>
    <col min="1798" max="1798" width="0" style="295" hidden="1" customWidth="1"/>
    <col min="1799" max="2047" width="9.140625" style="295"/>
    <col min="2048" max="2048" width="92.140625" style="295" customWidth="1"/>
    <col min="2049" max="2049" width="9.140625" style="295"/>
    <col min="2050" max="2050" width="14.28515625" style="295" customWidth="1"/>
    <col min="2051" max="2052" width="15.140625" style="295" customWidth="1"/>
    <col min="2053" max="2053" width="15.5703125" style="295" customWidth="1"/>
    <col min="2054" max="2054" width="0" style="295" hidden="1" customWidth="1"/>
    <col min="2055" max="2303" width="9.140625" style="295"/>
    <col min="2304" max="2304" width="92.140625" style="295" customWidth="1"/>
    <col min="2305" max="2305" width="9.140625" style="295"/>
    <col min="2306" max="2306" width="14.28515625" style="295" customWidth="1"/>
    <col min="2307" max="2308" width="15.140625" style="295" customWidth="1"/>
    <col min="2309" max="2309" width="15.5703125" style="295" customWidth="1"/>
    <col min="2310" max="2310" width="0" style="295" hidden="1" customWidth="1"/>
    <col min="2311" max="2559" width="9.140625" style="295"/>
    <col min="2560" max="2560" width="92.140625" style="295" customWidth="1"/>
    <col min="2561" max="2561" width="9.140625" style="295"/>
    <col min="2562" max="2562" width="14.28515625" style="295" customWidth="1"/>
    <col min="2563" max="2564" width="15.140625" style="295" customWidth="1"/>
    <col min="2565" max="2565" width="15.5703125" style="295" customWidth="1"/>
    <col min="2566" max="2566" width="0" style="295" hidden="1" customWidth="1"/>
    <col min="2567" max="2815" width="9.140625" style="295"/>
    <col min="2816" max="2816" width="92.140625" style="295" customWidth="1"/>
    <col min="2817" max="2817" width="9.140625" style="295"/>
    <col min="2818" max="2818" width="14.28515625" style="295" customWidth="1"/>
    <col min="2819" max="2820" width="15.140625" style="295" customWidth="1"/>
    <col min="2821" max="2821" width="15.5703125" style="295" customWidth="1"/>
    <col min="2822" max="2822" width="0" style="295" hidden="1" customWidth="1"/>
    <col min="2823" max="3071" width="9.140625" style="295"/>
    <col min="3072" max="3072" width="92.140625" style="295" customWidth="1"/>
    <col min="3073" max="3073" width="9.140625" style="295"/>
    <col min="3074" max="3074" width="14.28515625" style="295" customWidth="1"/>
    <col min="3075" max="3076" width="15.140625" style="295" customWidth="1"/>
    <col min="3077" max="3077" width="15.5703125" style="295" customWidth="1"/>
    <col min="3078" max="3078" width="0" style="295" hidden="1" customWidth="1"/>
    <col min="3079" max="3327" width="9.140625" style="295"/>
    <col min="3328" max="3328" width="92.140625" style="295" customWidth="1"/>
    <col min="3329" max="3329" width="9.140625" style="295"/>
    <col min="3330" max="3330" width="14.28515625" style="295" customWidth="1"/>
    <col min="3331" max="3332" width="15.140625" style="295" customWidth="1"/>
    <col min="3333" max="3333" width="15.5703125" style="295" customWidth="1"/>
    <col min="3334" max="3334" width="0" style="295" hidden="1" customWidth="1"/>
    <col min="3335" max="3583" width="9.140625" style="295"/>
    <col min="3584" max="3584" width="92.140625" style="295" customWidth="1"/>
    <col min="3585" max="3585" width="9.140625" style="295"/>
    <col min="3586" max="3586" width="14.28515625" style="295" customWidth="1"/>
    <col min="3587" max="3588" width="15.140625" style="295" customWidth="1"/>
    <col min="3589" max="3589" width="15.5703125" style="295" customWidth="1"/>
    <col min="3590" max="3590" width="0" style="295" hidden="1" customWidth="1"/>
    <col min="3591" max="3839" width="9.140625" style="295"/>
    <col min="3840" max="3840" width="92.140625" style="295" customWidth="1"/>
    <col min="3841" max="3841" width="9.140625" style="295"/>
    <col min="3842" max="3842" width="14.28515625" style="295" customWidth="1"/>
    <col min="3843" max="3844" width="15.140625" style="295" customWidth="1"/>
    <col min="3845" max="3845" width="15.5703125" style="295" customWidth="1"/>
    <col min="3846" max="3846" width="0" style="295" hidden="1" customWidth="1"/>
    <col min="3847" max="4095" width="9.140625" style="295"/>
    <col min="4096" max="4096" width="92.140625" style="295" customWidth="1"/>
    <col min="4097" max="4097" width="9.140625" style="295"/>
    <col min="4098" max="4098" width="14.28515625" style="295" customWidth="1"/>
    <col min="4099" max="4100" width="15.140625" style="295" customWidth="1"/>
    <col min="4101" max="4101" width="15.5703125" style="295" customWidth="1"/>
    <col min="4102" max="4102" width="0" style="295" hidden="1" customWidth="1"/>
    <col min="4103" max="4351" width="9.140625" style="295"/>
    <col min="4352" max="4352" width="92.140625" style="295" customWidth="1"/>
    <col min="4353" max="4353" width="9.140625" style="295"/>
    <col min="4354" max="4354" width="14.28515625" style="295" customWidth="1"/>
    <col min="4355" max="4356" width="15.140625" style="295" customWidth="1"/>
    <col min="4357" max="4357" width="15.5703125" style="295" customWidth="1"/>
    <col min="4358" max="4358" width="0" style="295" hidden="1" customWidth="1"/>
    <col min="4359" max="4607" width="9.140625" style="295"/>
    <col min="4608" max="4608" width="92.140625" style="295" customWidth="1"/>
    <col min="4609" max="4609" width="9.140625" style="295"/>
    <col min="4610" max="4610" width="14.28515625" style="295" customWidth="1"/>
    <col min="4611" max="4612" width="15.140625" style="295" customWidth="1"/>
    <col min="4613" max="4613" width="15.5703125" style="295" customWidth="1"/>
    <col min="4614" max="4614" width="0" style="295" hidden="1" customWidth="1"/>
    <col min="4615" max="4863" width="9.140625" style="295"/>
    <col min="4864" max="4864" width="92.140625" style="295" customWidth="1"/>
    <col min="4865" max="4865" width="9.140625" style="295"/>
    <col min="4866" max="4866" width="14.28515625" style="295" customWidth="1"/>
    <col min="4867" max="4868" width="15.140625" style="295" customWidth="1"/>
    <col min="4869" max="4869" width="15.5703125" style="295" customWidth="1"/>
    <col min="4870" max="4870" width="0" style="295" hidden="1" customWidth="1"/>
    <col min="4871" max="5119" width="9.140625" style="295"/>
    <col min="5120" max="5120" width="92.140625" style="295" customWidth="1"/>
    <col min="5121" max="5121" width="9.140625" style="295"/>
    <col min="5122" max="5122" width="14.28515625" style="295" customWidth="1"/>
    <col min="5123" max="5124" width="15.140625" style="295" customWidth="1"/>
    <col min="5125" max="5125" width="15.5703125" style="295" customWidth="1"/>
    <col min="5126" max="5126" width="0" style="295" hidden="1" customWidth="1"/>
    <col min="5127" max="5375" width="9.140625" style="295"/>
    <col min="5376" max="5376" width="92.140625" style="295" customWidth="1"/>
    <col min="5377" max="5377" width="9.140625" style="295"/>
    <col min="5378" max="5378" width="14.28515625" style="295" customWidth="1"/>
    <col min="5379" max="5380" width="15.140625" style="295" customWidth="1"/>
    <col min="5381" max="5381" width="15.5703125" style="295" customWidth="1"/>
    <col min="5382" max="5382" width="0" style="295" hidden="1" customWidth="1"/>
    <col min="5383" max="5631" width="9.140625" style="295"/>
    <col min="5632" max="5632" width="92.140625" style="295" customWidth="1"/>
    <col min="5633" max="5633" width="9.140625" style="295"/>
    <col min="5634" max="5634" width="14.28515625" style="295" customWidth="1"/>
    <col min="5635" max="5636" width="15.140625" style="295" customWidth="1"/>
    <col min="5637" max="5637" width="15.5703125" style="295" customWidth="1"/>
    <col min="5638" max="5638" width="0" style="295" hidden="1" customWidth="1"/>
    <col min="5639" max="5887" width="9.140625" style="295"/>
    <col min="5888" max="5888" width="92.140625" style="295" customWidth="1"/>
    <col min="5889" max="5889" width="9.140625" style="295"/>
    <col min="5890" max="5890" width="14.28515625" style="295" customWidth="1"/>
    <col min="5891" max="5892" width="15.140625" style="295" customWidth="1"/>
    <col min="5893" max="5893" width="15.5703125" style="295" customWidth="1"/>
    <col min="5894" max="5894" width="0" style="295" hidden="1" customWidth="1"/>
    <col min="5895" max="6143" width="9.140625" style="295"/>
    <col min="6144" max="6144" width="92.140625" style="295" customWidth="1"/>
    <col min="6145" max="6145" width="9.140625" style="295"/>
    <col min="6146" max="6146" width="14.28515625" style="295" customWidth="1"/>
    <col min="6147" max="6148" width="15.140625" style="295" customWidth="1"/>
    <col min="6149" max="6149" width="15.5703125" style="295" customWidth="1"/>
    <col min="6150" max="6150" width="0" style="295" hidden="1" customWidth="1"/>
    <col min="6151" max="6399" width="9.140625" style="295"/>
    <col min="6400" max="6400" width="92.140625" style="295" customWidth="1"/>
    <col min="6401" max="6401" width="9.140625" style="295"/>
    <col min="6402" max="6402" width="14.28515625" style="295" customWidth="1"/>
    <col min="6403" max="6404" width="15.140625" style="295" customWidth="1"/>
    <col min="6405" max="6405" width="15.5703125" style="295" customWidth="1"/>
    <col min="6406" max="6406" width="0" style="295" hidden="1" customWidth="1"/>
    <col min="6407" max="6655" width="9.140625" style="295"/>
    <col min="6656" max="6656" width="92.140625" style="295" customWidth="1"/>
    <col min="6657" max="6657" width="9.140625" style="295"/>
    <col min="6658" max="6658" width="14.28515625" style="295" customWidth="1"/>
    <col min="6659" max="6660" width="15.140625" style="295" customWidth="1"/>
    <col min="6661" max="6661" width="15.5703125" style="295" customWidth="1"/>
    <col min="6662" max="6662" width="0" style="295" hidden="1" customWidth="1"/>
    <col min="6663" max="6911" width="9.140625" style="295"/>
    <col min="6912" max="6912" width="92.140625" style="295" customWidth="1"/>
    <col min="6913" max="6913" width="9.140625" style="295"/>
    <col min="6914" max="6914" width="14.28515625" style="295" customWidth="1"/>
    <col min="6915" max="6916" width="15.140625" style="295" customWidth="1"/>
    <col min="6917" max="6917" width="15.5703125" style="295" customWidth="1"/>
    <col min="6918" max="6918" width="0" style="295" hidden="1" customWidth="1"/>
    <col min="6919" max="7167" width="9.140625" style="295"/>
    <col min="7168" max="7168" width="92.140625" style="295" customWidth="1"/>
    <col min="7169" max="7169" width="9.140625" style="295"/>
    <col min="7170" max="7170" width="14.28515625" style="295" customWidth="1"/>
    <col min="7171" max="7172" width="15.140625" style="295" customWidth="1"/>
    <col min="7173" max="7173" width="15.5703125" style="295" customWidth="1"/>
    <col min="7174" max="7174" width="0" style="295" hidden="1" customWidth="1"/>
    <col min="7175" max="7423" width="9.140625" style="295"/>
    <col min="7424" max="7424" width="92.140625" style="295" customWidth="1"/>
    <col min="7425" max="7425" width="9.140625" style="295"/>
    <col min="7426" max="7426" width="14.28515625" style="295" customWidth="1"/>
    <col min="7427" max="7428" width="15.140625" style="295" customWidth="1"/>
    <col min="7429" max="7429" width="15.5703125" style="295" customWidth="1"/>
    <col min="7430" max="7430" width="0" style="295" hidden="1" customWidth="1"/>
    <col min="7431" max="7679" width="9.140625" style="295"/>
    <col min="7680" max="7680" width="92.140625" style="295" customWidth="1"/>
    <col min="7681" max="7681" width="9.140625" style="295"/>
    <col min="7682" max="7682" width="14.28515625" style="295" customWidth="1"/>
    <col min="7683" max="7684" width="15.140625" style="295" customWidth="1"/>
    <col min="7685" max="7685" width="15.5703125" style="295" customWidth="1"/>
    <col min="7686" max="7686" width="0" style="295" hidden="1" customWidth="1"/>
    <col min="7687" max="7935" width="9.140625" style="295"/>
    <col min="7936" max="7936" width="92.140625" style="295" customWidth="1"/>
    <col min="7937" max="7937" width="9.140625" style="295"/>
    <col min="7938" max="7938" width="14.28515625" style="295" customWidth="1"/>
    <col min="7939" max="7940" width="15.140625" style="295" customWidth="1"/>
    <col min="7941" max="7941" width="15.5703125" style="295" customWidth="1"/>
    <col min="7942" max="7942" width="0" style="295" hidden="1" customWidth="1"/>
    <col min="7943" max="8191" width="9.140625" style="295"/>
    <col min="8192" max="8192" width="92.140625" style="295" customWidth="1"/>
    <col min="8193" max="8193" width="9.140625" style="295"/>
    <col min="8194" max="8194" width="14.28515625" style="295" customWidth="1"/>
    <col min="8195" max="8196" width="15.140625" style="295" customWidth="1"/>
    <col min="8197" max="8197" width="15.5703125" style="295" customWidth="1"/>
    <col min="8198" max="8198" width="0" style="295" hidden="1" customWidth="1"/>
    <col min="8199" max="8447" width="9.140625" style="295"/>
    <col min="8448" max="8448" width="92.140625" style="295" customWidth="1"/>
    <col min="8449" max="8449" width="9.140625" style="295"/>
    <col min="8450" max="8450" width="14.28515625" style="295" customWidth="1"/>
    <col min="8451" max="8452" width="15.140625" style="295" customWidth="1"/>
    <col min="8453" max="8453" width="15.5703125" style="295" customWidth="1"/>
    <col min="8454" max="8454" width="0" style="295" hidden="1" customWidth="1"/>
    <col min="8455" max="8703" width="9.140625" style="295"/>
    <col min="8704" max="8704" width="92.140625" style="295" customWidth="1"/>
    <col min="8705" max="8705" width="9.140625" style="295"/>
    <col min="8706" max="8706" width="14.28515625" style="295" customWidth="1"/>
    <col min="8707" max="8708" width="15.140625" style="295" customWidth="1"/>
    <col min="8709" max="8709" width="15.5703125" style="295" customWidth="1"/>
    <col min="8710" max="8710" width="0" style="295" hidden="1" customWidth="1"/>
    <col min="8711" max="8959" width="9.140625" style="295"/>
    <col min="8960" max="8960" width="92.140625" style="295" customWidth="1"/>
    <col min="8961" max="8961" width="9.140625" style="295"/>
    <col min="8962" max="8962" width="14.28515625" style="295" customWidth="1"/>
    <col min="8963" max="8964" width="15.140625" style="295" customWidth="1"/>
    <col min="8965" max="8965" width="15.5703125" style="295" customWidth="1"/>
    <col min="8966" max="8966" width="0" style="295" hidden="1" customWidth="1"/>
    <col min="8967" max="9215" width="9.140625" style="295"/>
    <col min="9216" max="9216" width="92.140625" style="295" customWidth="1"/>
    <col min="9217" max="9217" width="9.140625" style="295"/>
    <col min="9218" max="9218" width="14.28515625" style="295" customWidth="1"/>
    <col min="9219" max="9220" width="15.140625" style="295" customWidth="1"/>
    <col min="9221" max="9221" width="15.5703125" style="295" customWidth="1"/>
    <col min="9222" max="9222" width="0" style="295" hidden="1" customWidth="1"/>
    <col min="9223" max="9471" width="9.140625" style="295"/>
    <col min="9472" max="9472" width="92.140625" style="295" customWidth="1"/>
    <col min="9473" max="9473" width="9.140625" style="295"/>
    <col min="9474" max="9474" width="14.28515625" style="295" customWidth="1"/>
    <col min="9475" max="9476" width="15.140625" style="295" customWidth="1"/>
    <col min="9477" max="9477" width="15.5703125" style="295" customWidth="1"/>
    <col min="9478" max="9478" width="0" style="295" hidden="1" customWidth="1"/>
    <col min="9479" max="9727" width="9.140625" style="295"/>
    <col min="9728" max="9728" width="92.140625" style="295" customWidth="1"/>
    <col min="9729" max="9729" width="9.140625" style="295"/>
    <col min="9730" max="9730" width="14.28515625" style="295" customWidth="1"/>
    <col min="9731" max="9732" width="15.140625" style="295" customWidth="1"/>
    <col min="9733" max="9733" width="15.5703125" style="295" customWidth="1"/>
    <col min="9734" max="9734" width="0" style="295" hidden="1" customWidth="1"/>
    <col min="9735" max="9983" width="9.140625" style="295"/>
    <col min="9984" max="9984" width="92.140625" style="295" customWidth="1"/>
    <col min="9985" max="9985" width="9.140625" style="295"/>
    <col min="9986" max="9986" width="14.28515625" style="295" customWidth="1"/>
    <col min="9987" max="9988" width="15.140625" style="295" customWidth="1"/>
    <col min="9989" max="9989" width="15.5703125" style="295" customWidth="1"/>
    <col min="9990" max="9990" width="0" style="295" hidden="1" customWidth="1"/>
    <col min="9991" max="10239" width="9.140625" style="295"/>
    <col min="10240" max="10240" width="92.140625" style="295" customWidth="1"/>
    <col min="10241" max="10241" width="9.140625" style="295"/>
    <col min="10242" max="10242" width="14.28515625" style="295" customWidth="1"/>
    <col min="10243" max="10244" width="15.140625" style="295" customWidth="1"/>
    <col min="10245" max="10245" width="15.5703125" style="295" customWidth="1"/>
    <col min="10246" max="10246" width="0" style="295" hidden="1" customWidth="1"/>
    <col min="10247" max="10495" width="9.140625" style="295"/>
    <col min="10496" max="10496" width="92.140625" style="295" customWidth="1"/>
    <col min="10497" max="10497" width="9.140625" style="295"/>
    <col min="10498" max="10498" width="14.28515625" style="295" customWidth="1"/>
    <col min="10499" max="10500" width="15.140625" style="295" customWidth="1"/>
    <col min="10501" max="10501" width="15.5703125" style="295" customWidth="1"/>
    <col min="10502" max="10502" width="0" style="295" hidden="1" customWidth="1"/>
    <col min="10503" max="10751" width="9.140625" style="295"/>
    <col min="10752" max="10752" width="92.140625" style="295" customWidth="1"/>
    <col min="10753" max="10753" width="9.140625" style="295"/>
    <col min="10754" max="10754" width="14.28515625" style="295" customWidth="1"/>
    <col min="10755" max="10756" width="15.140625" style="295" customWidth="1"/>
    <col min="10757" max="10757" width="15.5703125" style="295" customWidth="1"/>
    <col min="10758" max="10758" width="0" style="295" hidden="1" customWidth="1"/>
    <col min="10759" max="11007" width="9.140625" style="295"/>
    <col min="11008" max="11008" width="92.140625" style="295" customWidth="1"/>
    <col min="11009" max="11009" width="9.140625" style="295"/>
    <col min="11010" max="11010" width="14.28515625" style="295" customWidth="1"/>
    <col min="11011" max="11012" width="15.140625" style="295" customWidth="1"/>
    <col min="11013" max="11013" width="15.5703125" style="295" customWidth="1"/>
    <col min="11014" max="11014" width="0" style="295" hidden="1" customWidth="1"/>
    <col min="11015" max="11263" width="9.140625" style="295"/>
    <col min="11264" max="11264" width="92.140625" style="295" customWidth="1"/>
    <col min="11265" max="11265" width="9.140625" style="295"/>
    <col min="11266" max="11266" width="14.28515625" style="295" customWidth="1"/>
    <col min="11267" max="11268" width="15.140625" style="295" customWidth="1"/>
    <col min="11269" max="11269" width="15.5703125" style="295" customWidth="1"/>
    <col min="11270" max="11270" width="0" style="295" hidden="1" customWidth="1"/>
    <col min="11271" max="11519" width="9.140625" style="295"/>
    <col min="11520" max="11520" width="92.140625" style="295" customWidth="1"/>
    <col min="11521" max="11521" width="9.140625" style="295"/>
    <col min="11522" max="11522" width="14.28515625" style="295" customWidth="1"/>
    <col min="11523" max="11524" width="15.140625" style="295" customWidth="1"/>
    <col min="11525" max="11525" width="15.5703125" style="295" customWidth="1"/>
    <col min="11526" max="11526" width="0" style="295" hidden="1" customWidth="1"/>
    <col min="11527" max="11775" width="9.140625" style="295"/>
    <col min="11776" max="11776" width="92.140625" style="295" customWidth="1"/>
    <col min="11777" max="11777" width="9.140625" style="295"/>
    <col min="11778" max="11778" width="14.28515625" style="295" customWidth="1"/>
    <col min="11779" max="11780" width="15.140625" style="295" customWidth="1"/>
    <col min="11781" max="11781" width="15.5703125" style="295" customWidth="1"/>
    <col min="11782" max="11782" width="0" style="295" hidden="1" customWidth="1"/>
    <col min="11783" max="12031" width="9.140625" style="295"/>
    <col min="12032" max="12032" width="92.140625" style="295" customWidth="1"/>
    <col min="12033" max="12033" width="9.140625" style="295"/>
    <col min="12034" max="12034" width="14.28515625" style="295" customWidth="1"/>
    <col min="12035" max="12036" width="15.140625" style="295" customWidth="1"/>
    <col min="12037" max="12037" width="15.5703125" style="295" customWidth="1"/>
    <col min="12038" max="12038" width="0" style="295" hidden="1" customWidth="1"/>
    <col min="12039" max="12287" width="9.140625" style="295"/>
    <col min="12288" max="12288" width="92.140625" style="295" customWidth="1"/>
    <col min="12289" max="12289" width="9.140625" style="295"/>
    <col min="12290" max="12290" width="14.28515625" style="295" customWidth="1"/>
    <col min="12291" max="12292" width="15.140625" style="295" customWidth="1"/>
    <col min="12293" max="12293" width="15.5703125" style="295" customWidth="1"/>
    <col min="12294" max="12294" width="0" style="295" hidden="1" customWidth="1"/>
    <col min="12295" max="12543" width="9.140625" style="295"/>
    <col min="12544" max="12544" width="92.140625" style="295" customWidth="1"/>
    <col min="12545" max="12545" width="9.140625" style="295"/>
    <col min="12546" max="12546" width="14.28515625" style="295" customWidth="1"/>
    <col min="12547" max="12548" width="15.140625" style="295" customWidth="1"/>
    <col min="12549" max="12549" width="15.5703125" style="295" customWidth="1"/>
    <col min="12550" max="12550" width="0" style="295" hidden="1" customWidth="1"/>
    <col min="12551" max="12799" width="9.140625" style="295"/>
    <col min="12800" max="12800" width="92.140625" style="295" customWidth="1"/>
    <col min="12801" max="12801" width="9.140625" style="295"/>
    <col min="12802" max="12802" width="14.28515625" style="295" customWidth="1"/>
    <col min="12803" max="12804" width="15.140625" style="295" customWidth="1"/>
    <col min="12805" max="12805" width="15.5703125" style="295" customWidth="1"/>
    <col min="12806" max="12806" width="0" style="295" hidden="1" customWidth="1"/>
    <col min="12807" max="13055" width="9.140625" style="295"/>
    <col min="13056" max="13056" width="92.140625" style="295" customWidth="1"/>
    <col min="13057" max="13057" width="9.140625" style="295"/>
    <col min="13058" max="13058" width="14.28515625" style="295" customWidth="1"/>
    <col min="13059" max="13060" width="15.140625" style="295" customWidth="1"/>
    <col min="13061" max="13061" width="15.5703125" style="295" customWidth="1"/>
    <col min="13062" max="13062" width="0" style="295" hidden="1" customWidth="1"/>
    <col min="13063" max="13311" width="9.140625" style="295"/>
    <col min="13312" max="13312" width="92.140625" style="295" customWidth="1"/>
    <col min="13313" max="13313" width="9.140625" style="295"/>
    <col min="13314" max="13314" width="14.28515625" style="295" customWidth="1"/>
    <col min="13315" max="13316" width="15.140625" style="295" customWidth="1"/>
    <col min="13317" max="13317" width="15.5703125" style="295" customWidth="1"/>
    <col min="13318" max="13318" width="0" style="295" hidden="1" customWidth="1"/>
    <col min="13319" max="13567" width="9.140625" style="295"/>
    <col min="13568" max="13568" width="92.140625" style="295" customWidth="1"/>
    <col min="13569" max="13569" width="9.140625" style="295"/>
    <col min="13570" max="13570" width="14.28515625" style="295" customWidth="1"/>
    <col min="13571" max="13572" width="15.140625" style="295" customWidth="1"/>
    <col min="13573" max="13573" width="15.5703125" style="295" customWidth="1"/>
    <col min="13574" max="13574" width="0" style="295" hidden="1" customWidth="1"/>
    <col min="13575" max="13823" width="9.140625" style="295"/>
    <col min="13824" max="13824" width="92.140625" style="295" customWidth="1"/>
    <col min="13825" max="13825" width="9.140625" style="295"/>
    <col min="13826" max="13826" width="14.28515625" style="295" customWidth="1"/>
    <col min="13827" max="13828" width="15.140625" style="295" customWidth="1"/>
    <col min="13829" max="13829" width="15.5703125" style="295" customWidth="1"/>
    <col min="13830" max="13830" width="0" style="295" hidden="1" customWidth="1"/>
    <col min="13831" max="14079" width="9.140625" style="295"/>
    <col min="14080" max="14080" width="92.140625" style="295" customWidth="1"/>
    <col min="14081" max="14081" width="9.140625" style="295"/>
    <col min="14082" max="14082" width="14.28515625" style="295" customWidth="1"/>
    <col min="14083" max="14084" width="15.140625" style="295" customWidth="1"/>
    <col min="14085" max="14085" width="15.5703125" style="295" customWidth="1"/>
    <col min="14086" max="14086" width="0" style="295" hidden="1" customWidth="1"/>
    <col min="14087" max="14335" width="9.140625" style="295"/>
    <col min="14336" max="14336" width="92.140625" style="295" customWidth="1"/>
    <col min="14337" max="14337" width="9.140625" style="295"/>
    <col min="14338" max="14338" width="14.28515625" style="295" customWidth="1"/>
    <col min="14339" max="14340" width="15.140625" style="295" customWidth="1"/>
    <col min="14341" max="14341" width="15.5703125" style="295" customWidth="1"/>
    <col min="14342" max="14342" width="0" style="295" hidden="1" customWidth="1"/>
    <col min="14343" max="14591" width="9.140625" style="295"/>
    <col min="14592" max="14592" width="92.140625" style="295" customWidth="1"/>
    <col min="14593" max="14593" width="9.140625" style="295"/>
    <col min="14594" max="14594" width="14.28515625" style="295" customWidth="1"/>
    <col min="14595" max="14596" width="15.140625" style="295" customWidth="1"/>
    <col min="14597" max="14597" width="15.5703125" style="295" customWidth="1"/>
    <col min="14598" max="14598" width="0" style="295" hidden="1" customWidth="1"/>
    <col min="14599" max="14847" width="9.140625" style="295"/>
    <col min="14848" max="14848" width="92.140625" style="295" customWidth="1"/>
    <col min="14849" max="14849" width="9.140625" style="295"/>
    <col min="14850" max="14850" width="14.28515625" style="295" customWidth="1"/>
    <col min="14851" max="14852" width="15.140625" style="295" customWidth="1"/>
    <col min="14853" max="14853" width="15.5703125" style="295" customWidth="1"/>
    <col min="14854" max="14854" width="0" style="295" hidden="1" customWidth="1"/>
    <col min="14855" max="15103" width="9.140625" style="295"/>
    <col min="15104" max="15104" width="92.140625" style="295" customWidth="1"/>
    <col min="15105" max="15105" width="9.140625" style="295"/>
    <col min="15106" max="15106" width="14.28515625" style="295" customWidth="1"/>
    <col min="15107" max="15108" width="15.140625" style="295" customWidth="1"/>
    <col min="15109" max="15109" width="15.5703125" style="295" customWidth="1"/>
    <col min="15110" max="15110" width="0" style="295" hidden="1" customWidth="1"/>
    <col min="15111" max="15359" width="9.140625" style="295"/>
    <col min="15360" max="15360" width="92.140625" style="295" customWidth="1"/>
    <col min="15361" max="15361" width="9.140625" style="295"/>
    <col min="15362" max="15362" width="14.28515625" style="295" customWidth="1"/>
    <col min="15363" max="15364" width="15.140625" style="295" customWidth="1"/>
    <col min="15365" max="15365" width="15.5703125" style="295" customWidth="1"/>
    <col min="15366" max="15366" width="0" style="295" hidden="1" customWidth="1"/>
    <col min="15367" max="15615" width="9.140625" style="295"/>
    <col min="15616" max="15616" width="92.140625" style="295" customWidth="1"/>
    <col min="15617" max="15617" width="9.140625" style="295"/>
    <col min="15618" max="15618" width="14.28515625" style="295" customWidth="1"/>
    <col min="15619" max="15620" width="15.140625" style="295" customWidth="1"/>
    <col min="15621" max="15621" width="15.5703125" style="295" customWidth="1"/>
    <col min="15622" max="15622" width="0" style="295" hidden="1" customWidth="1"/>
    <col min="15623" max="15871" width="9.140625" style="295"/>
    <col min="15872" max="15872" width="92.140625" style="295" customWidth="1"/>
    <col min="15873" max="15873" width="9.140625" style="295"/>
    <col min="15874" max="15874" width="14.28515625" style="295" customWidth="1"/>
    <col min="15875" max="15876" width="15.140625" style="295" customWidth="1"/>
    <col min="15877" max="15877" width="15.5703125" style="295" customWidth="1"/>
    <col min="15878" max="15878" width="0" style="295" hidden="1" customWidth="1"/>
    <col min="15879" max="16127" width="9.140625" style="295"/>
    <col min="16128" max="16128" width="92.140625" style="295" customWidth="1"/>
    <col min="16129" max="16129" width="9.140625" style="295"/>
    <col min="16130" max="16130" width="14.28515625" style="295" customWidth="1"/>
    <col min="16131" max="16132" width="15.140625" style="295" customWidth="1"/>
    <col min="16133" max="16133" width="15.5703125" style="295" customWidth="1"/>
    <col min="16134" max="16134" width="0" style="295" hidden="1" customWidth="1"/>
    <col min="16135" max="16384" width="9.140625" style="295"/>
  </cols>
  <sheetData>
    <row r="1" spans="1:8" x14ac:dyDescent="0.25">
      <c r="A1" s="675" t="s">
        <v>1085</v>
      </c>
      <c r="B1" s="675"/>
      <c r="C1" s="675"/>
      <c r="D1" s="675"/>
      <c r="E1" s="661"/>
      <c r="F1" s="661"/>
      <c r="G1" s="661"/>
      <c r="H1" s="661"/>
    </row>
    <row r="2" spans="1:8" x14ac:dyDescent="0.25">
      <c r="A2" s="544"/>
      <c r="B2" s="544"/>
      <c r="C2" s="544"/>
      <c r="D2" s="544"/>
      <c r="E2" s="547"/>
      <c r="F2" s="547"/>
      <c r="G2" s="547"/>
      <c r="H2" s="547"/>
    </row>
    <row r="3" spans="1:8" ht="18.75" x14ac:dyDescent="0.3">
      <c r="A3" s="671" t="s">
        <v>947</v>
      </c>
      <c r="B3" s="672"/>
      <c r="C3" s="672"/>
      <c r="D3" s="672"/>
      <c r="E3" s="661"/>
      <c r="F3" s="661"/>
      <c r="G3" s="661"/>
      <c r="H3" s="661"/>
    </row>
    <row r="4" spans="1:8" ht="19.5" x14ac:dyDescent="0.35">
      <c r="A4" s="674" t="s">
        <v>545</v>
      </c>
      <c r="B4" s="672"/>
      <c r="C4" s="672"/>
      <c r="D4" s="672"/>
      <c r="E4" s="661"/>
      <c r="F4" s="661"/>
      <c r="G4" s="661"/>
      <c r="H4" s="661"/>
    </row>
    <row r="5" spans="1:8" ht="19.5" x14ac:dyDescent="0.35">
      <c r="A5" s="654"/>
      <c r="B5" s="495"/>
      <c r="C5" s="495"/>
      <c r="D5" s="495"/>
      <c r="E5" s="547"/>
      <c r="F5" s="547"/>
      <c r="G5" s="547"/>
      <c r="H5" s="547"/>
    </row>
    <row r="6" spans="1:8" ht="19.5" x14ac:dyDescent="0.35">
      <c r="A6" s="546"/>
      <c r="B6" s="545"/>
      <c r="C6" s="545"/>
      <c r="D6" s="545"/>
      <c r="E6" s="545"/>
    </row>
    <row r="7" spans="1:8" x14ac:dyDescent="0.25">
      <c r="A7" s="349" t="s">
        <v>1083</v>
      </c>
      <c r="D7" s="483"/>
      <c r="E7" s="483"/>
    </row>
    <row r="8" spans="1:8" ht="25.5" x14ac:dyDescent="0.25">
      <c r="A8" s="351" t="s">
        <v>444</v>
      </c>
      <c r="B8" s="352" t="s">
        <v>445</v>
      </c>
      <c r="C8" s="395" t="s">
        <v>1082</v>
      </c>
      <c r="D8" s="395" t="s">
        <v>1067</v>
      </c>
      <c r="E8" s="395" t="s">
        <v>1073</v>
      </c>
      <c r="F8" s="644" t="s">
        <v>1069</v>
      </c>
      <c r="G8" s="587" t="s">
        <v>1070</v>
      </c>
      <c r="H8" s="480" t="s">
        <v>1068</v>
      </c>
    </row>
    <row r="9" spans="1:8" x14ac:dyDescent="0.25">
      <c r="A9" s="396" t="s">
        <v>446</v>
      </c>
      <c r="B9" s="397" t="s">
        <v>447</v>
      </c>
      <c r="C9" s="357">
        <v>22799733</v>
      </c>
      <c r="D9" s="357">
        <v>43164408</v>
      </c>
      <c r="E9" s="357">
        <f>SUM(C9:D9)</f>
        <v>65964141</v>
      </c>
      <c r="F9" s="647">
        <v>38606345</v>
      </c>
      <c r="G9" s="647">
        <v>38606345</v>
      </c>
      <c r="H9" s="594">
        <f>SUM(E9+G9)</f>
        <v>104570486</v>
      </c>
    </row>
    <row r="10" spans="1:8" x14ac:dyDescent="0.25">
      <c r="A10" s="396" t="s">
        <v>452</v>
      </c>
      <c r="B10" s="397" t="s">
        <v>453</v>
      </c>
      <c r="C10" s="357"/>
      <c r="D10" s="357">
        <v>500000</v>
      </c>
      <c r="E10" s="357">
        <f t="shared" ref="E10:E68" si="0">SUM(C10:D10)</f>
        <v>500000</v>
      </c>
      <c r="F10" s="647"/>
      <c r="G10" s="647"/>
      <c r="H10" s="594">
        <f t="shared" ref="H10:H68" si="1">SUM(E10+G10)</f>
        <v>500000</v>
      </c>
    </row>
    <row r="11" spans="1:8" x14ac:dyDescent="0.25">
      <c r="A11" s="355" t="s">
        <v>458</v>
      </c>
      <c r="B11" s="398" t="s">
        <v>459</v>
      </c>
      <c r="C11" s="357">
        <v>781250</v>
      </c>
      <c r="D11" s="357">
        <v>1562500</v>
      </c>
      <c r="E11" s="357">
        <f t="shared" si="0"/>
        <v>2343750</v>
      </c>
      <c r="F11" s="647">
        <v>1450195</v>
      </c>
      <c r="G11" s="647">
        <v>1450195</v>
      </c>
      <c r="H11" s="594">
        <f t="shared" si="1"/>
        <v>3793945</v>
      </c>
    </row>
    <row r="12" spans="1:8" x14ac:dyDescent="0.25">
      <c r="A12" s="359" t="s">
        <v>462</v>
      </c>
      <c r="B12" s="398" t="s">
        <v>463</v>
      </c>
      <c r="C12" s="357">
        <v>45000</v>
      </c>
      <c r="D12" s="357">
        <v>300000</v>
      </c>
      <c r="E12" s="357">
        <f t="shared" si="0"/>
        <v>345000</v>
      </c>
      <c r="F12" s="647">
        <v>320000</v>
      </c>
      <c r="G12" s="647">
        <v>320000</v>
      </c>
      <c r="H12" s="594">
        <f t="shared" si="1"/>
        <v>665000</v>
      </c>
    </row>
    <row r="13" spans="1:8" x14ac:dyDescent="0.25">
      <c r="A13" s="359" t="s">
        <v>251</v>
      </c>
      <c r="B13" s="398" t="s">
        <v>1084</v>
      </c>
      <c r="C13" s="357"/>
      <c r="D13" s="357"/>
      <c r="E13" s="357">
        <f t="shared" si="0"/>
        <v>0</v>
      </c>
      <c r="F13" s="647">
        <v>200000</v>
      </c>
      <c r="G13" s="647">
        <v>200000</v>
      </c>
      <c r="H13" s="594">
        <f t="shared" si="1"/>
        <v>200000</v>
      </c>
    </row>
    <row r="14" spans="1:8" x14ac:dyDescent="0.25">
      <c r="A14" s="359" t="s">
        <v>898</v>
      </c>
      <c r="B14" s="398" t="s">
        <v>470</v>
      </c>
      <c r="C14" s="357">
        <v>460000</v>
      </c>
      <c r="D14" s="357"/>
      <c r="E14" s="357">
        <f t="shared" si="0"/>
        <v>460000</v>
      </c>
      <c r="F14" s="647">
        <v>2950000</v>
      </c>
      <c r="G14" s="647">
        <v>2950000</v>
      </c>
      <c r="H14" s="594">
        <f t="shared" si="1"/>
        <v>3410000</v>
      </c>
    </row>
    <row r="15" spans="1:8" x14ac:dyDescent="0.25">
      <c r="A15" s="399" t="s">
        <v>796</v>
      </c>
      <c r="B15" s="400" t="s">
        <v>472</v>
      </c>
      <c r="C15" s="358">
        <f>SUM(C9:C14)</f>
        <v>24085983</v>
      </c>
      <c r="D15" s="358">
        <f>SUM(D9:D14)</f>
        <v>45526908</v>
      </c>
      <c r="E15" s="358">
        <f t="shared" si="0"/>
        <v>69612891</v>
      </c>
      <c r="F15" s="648">
        <f>SUM(F9:F14)</f>
        <v>43526540</v>
      </c>
      <c r="G15" s="648">
        <f>SUM(G9:G14)</f>
        <v>43526540</v>
      </c>
      <c r="H15" s="655">
        <f t="shared" si="1"/>
        <v>113139431</v>
      </c>
    </row>
    <row r="16" spans="1:8" x14ac:dyDescent="0.25">
      <c r="A16" s="359" t="s">
        <v>473</v>
      </c>
      <c r="B16" s="398" t="s">
        <v>474</v>
      </c>
      <c r="C16" s="357">
        <v>7821400</v>
      </c>
      <c r="D16" s="357"/>
      <c r="E16" s="357">
        <f t="shared" si="0"/>
        <v>7821400</v>
      </c>
      <c r="F16" s="647"/>
      <c r="G16" s="647"/>
      <c r="H16" s="594">
        <f t="shared" si="1"/>
        <v>7821400</v>
      </c>
    </row>
    <row r="17" spans="1:10" x14ac:dyDescent="0.25">
      <c r="A17" s="359" t="s">
        <v>475</v>
      </c>
      <c r="B17" s="398" t="s">
        <v>476</v>
      </c>
      <c r="C17" s="357">
        <v>4456800</v>
      </c>
      <c r="D17" s="357"/>
      <c r="E17" s="357">
        <f t="shared" si="0"/>
        <v>4456800</v>
      </c>
      <c r="F17" s="647"/>
      <c r="G17" s="647"/>
      <c r="H17" s="594">
        <f t="shared" si="1"/>
        <v>4456800</v>
      </c>
    </row>
    <row r="18" spans="1:10" x14ac:dyDescent="0.25">
      <c r="A18" s="356" t="s">
        <v>477</v>
      </c>
      <c r="B18" s="398" t="s">
        <v>478</v>
      </c>
      <c r="C18" s="357">
        <v>1600000</v>
      </c>
      <c r="D18" s="357">
        <v>500000</v>
      </c>
      <c r="E18" s="357">
        <f t="shared" si="0"/>
        <v>2100000</v>
      </c>
      <c r="F18" s="647"/>
      <c r="G18" s="647"/>
      <c r="H18" s="594">
        <f t="shared" si="1"/>
        <v>2100000</v>
      </c>
    </row>
    <row r="19" spans="1:10" x14ac:dyDescent="0.25">
      <c r="A19" s="360" t="s">
        <v>797</v>
      </c>
      <c r="B19" s="400" t="s">
        <v>479</v>
      </c>
      <c r="C19" s="358">
        <f>SUM(C16:C18)</f>
        <v>13878200</v>
      </c>
      <c r="D19" s="358">
        <f>SUM(D16:D18)</f>
        <v>500000</v>
      </c>
      <c r="E19" s="358">
        <f t="shared" si="0"/>
        <v>14378200</v>
      </c>
      <c r="F19" s="648"/>
      <c r="G19" s="648"/>
      <c r="H19" s="594">
        <f t="shared" si="1"/>
        <v>14378200</v>
      </c>
    </row>
    <row r="20" spans="1:10" x14ac:dyDescent="0.25">
      <c r="A20" s="401" t="s">
        <v>928</v>
      </c>
      <c r="B20" s="402" t="s">
        <v>480</v>
      </c>
      <c r="C20" s="358">
        <f>SUM(C19,C15)</f>
        <v>37964183</v>
      </c>
      <c r="D20" s="358">
        <f>SUM(D19,D15)</f>
        <v>46026908</v>
      </c>
      <c r="E20" s="358">
        <f t="shared" si="0"/>
        <v>83991091</v>
      </c>
      <c r="F20" s="648">
        <f>SUM(F15)</f>
        <v>43526540</v>
      </c>
      <c r="G20" s="648">
        <f>SUM(G15)</f>
        <v>43526540</v>
      </c>
      <c r="H20" s="655">
        <f t="shared" si="1"/>
        <v>127517631</v>
      </c>
    </row>
    <row r="21" spans="1:10" x14ac:dyDescent="0.25">
      <c r="A21" s="362" t="s">
        <v>899</v>
      </c>
      <c r="B21" s="402" t="s">
        <v>481</v>
      </c>
      <c r="C21" s="358">
        <v>3837445</v>
      </c>
      <c r="D21" s="358">
        <v>6217873</v>
      </c>
      <c r="E21" s="358">
        <f t="shared" si="0"/>
        <v>10055318</v>
      </c>
      <c r="F21" s="648">
        <v>5801880</v>
      </c>
      <c r="G21" s="648">
        <v>5801880</v>
      </c>
      <c r="H21" s="655">
        <f t="shared" si="1"/>
        <v>15857198</v>
      </c>
    </row>
    <row r="22" spans="1:10" x14ac:dyDescent="0.25">
      <c r="A22" s="359" t="s">
        <v>482</v>
      </c>
      <c r="B22" s="398" t="s">
        <v>483</v>
      </c>
      <c r="C22" s="357">
        <v>670000</v>
      </c>
      <c r="D22" s="357">
        <v>240000</v>
      </c>
      <c r="E22" s="357">
        <f t="shared" si="0"/>
        <v>910000</v>
      </c>
      <c r="F22" s="647">
        <v>50000</v>
      </c>
      <c r="G22" s="647">
        <v>50000</v>
      </c>
      <c r="H22" s="594">
        <f t="shared" si="1"/>
        <v>960000</v>
      </c>
    </row>
    <row r="23" spans="1:10" x14ac:dyDescent="0.25">
      <c r="A23" s="359" t="s">
        <v>484</v>
      </c>
      <c r="B23" s="398" t="s">
        <v>485</v>
      </c>
      <c r="C23" s="357">
        <v>7410000</v>
      </c>
      <c r="D23" s="357">
        <v>1114000</v>
      </c>
      <c r="E23" s="357">
        <f t="shared" si="0"/>
        <v>8524000</v>
      </c>
      <c r="F23" s="647">
        <v>800000</v>
      </c>
      <c r="G23" s="647">
        <v>800000</v>
      </c>
      <c r="H23" s="594">
        <f t="shared" si="1"/>
        <v>9324000</v>
      </c>
    </row>
    <row r="24" spans="1:10" x14ac:dyDescent="0.25">
      <c r="A24" s="360" t="s">
        <v>807</v>
      </c>
      <c r="B24" s="400" t="s">
        <v>488</v>
      </c>
      <c r="C24" s="358">
        <f>SUM(C22:C23)</f>
        <v>8080000</v>
      </c>
      <c r="D24" s="358">
        <f>SUM(D22:D23)</f>
        <v>1354000</v>
      </c>
      <c r="E24" s="358">
        <f t="shared" si="0"/>
        <v>9434000</v>
      </c>
      <c r="F24" s="648">
        <f>SUM(F22:F23)</f>
        <v>850000</v>
      </c>
      <c r="G24" s="648">
        <f>SUM(G22:G23)</f>
        <v>850000</v>
      </c>
      <c r="H24" s="655">
        <f t="shared" si="1"/>
        <v>10284000</v>
      </c>
      <c r="J24" s="295" t="s">
        <v>1086</v>
      </c>
    </row>
    <row r="25" spans="1:10" x14ac:dyDescent="0.25">
      <c r="A25" s="359" t="s">
        <v>489</v>
      </c>
      <c r="B25" s="398" t="s">
        <v>490</v>
      </c>
      <c r="C25" s="357">
        <v>763000</v>
      </c>
      <c r="D25" s="357"/>
      <c r="E25" s="357">
        <f t="shared" si="0"/>
        <v>763000</v>
      </c>
      <c r="F25" s="647">
        <v>120000</v>
      </c>
      <c r="G25" s="647">
        <v>120000</v>
      </c>
      <c r="H25" s="594">
        <f t="shared" si="1"/>
        <v>883000</v>
      </c>
    </row>
    <row r="26" spans="1:10" x14ac:dyDescent="0.25">
      <c r="A26" s="359" t="s">
        <v>491</v>
      </c>
      <c r="B26" s="398" t="s">
        <v>492</v>
      </c>
      <c r="C26" s="357">
        <v>1648000</v>
      </c>
      <c r="D26" s="357">
        <v>200000</v>
      </c>
      <c r="E26" s="357">
        <f t="shared" si="0"/>
        <v>1848000</v>
      </c>
      <c r="F26" s="647">
        <v>180000</v>
      </c>
      <c r="G26" s="647">
        <v>180000</v>
      </c>
      <c r="H26" s="594">
        <f t="shared" si="1"/>
        <v>2028000</v>
      </c>
    </row>
    <row r="27" spans="1:10" x14ac:dyDescent="0.25">
      <c r="A27" s="360" t="s">
        <v>929</v>
      </c>
      <c r="B27" s="400" t="s">
        <v>493</v>
      </c>
      <c r="C27" s="358">
        <f>SUM(C25:C26)</f>
        <v>2411000</v>
      </c>
      <c r="D27" s="358">
        <f>SUM(D25:D26)</f>
        <v>200000</v>
      </c>
      <c r="E27" s="358">
        <f t="shared" si="0"/>
        <v>2611000</v>
      </c>
      <c r="F27" s="648">
        <f>SUM(F25:F26)</f>
        <v>300000</v>
      </c>
      <c r="G27" s="648">
        <f>SUM(G25:G26)</f>
        <v>300000</v>
      </c>
      <c r="H27" s="655">
        <f t="shared" si="1"/>
        <v>2911000</v>
      </c>
    </row>
    <row r="28" spans="1:10" x14ac:dyDescent="0.25">
      <c r="A28" s="359" t="s">
        <v>494</v>
      </c>
      <c r="B28" s="398" t="s">
        <v>495</v>
      </c>
      <c r="C28" s="357">
        <v>9327376</v>
      </c>
      <c r="D28" s="357">
        <v>1550000</v>
      </c>
      <c r="E28" s="357">
        <f t="shared" si="0"/>
        <v>10877376</v>
      </c>
      <c r="F28" s="647">
        <v>350000</v>
      </c>
      <c r="G28" s="647">
        <v>350000</v>
      </c>
      <c r="H28" s="594">
        <f t="shared" si="1"/>
        <v>11227376</v>
      </c>
    </row>
    <row r="29" spans="1:10" x14ac:dyDescent="0.25">
      <c r="A29" s="359" t="s">
        <v>496</v>
      </c>
      <c r="B29" s="398" t="s">
        <v>497</v>
      </c>
      <c r="C29" s="357">
        <v>32892334</v>
      </c>
      <c r="D29" s="357"/>
      <c r="E29" s="357">
        <f t="shared" si="0"/>
        <v>32892334</v>
      </c>
      <c r="F29" s="647"/>
      <c r="G29" s="647"/>
      <c r="H29" s="594">
        <f t="shared" si="1"/>
        <v>32892334</v>
      </c>
    </row>
    <row r="30" spans="1:10" x14ac:dyDescent="0.25">
      <c r="A30" s="359" t="s">
        <v>900</v>
      </c>
      <c r="B30" s="398" t="s">
        <v>498</v>
      </c>
      <c r="C30" s="357">
        <v>620000</v>
      </c>
      <c r="D30" s="357"/>
      <c r="E30" s="357">
        <f t="shared" si="0"/>
        <v>620000</v>
      </c>
      <c r="F30" s="647"/>
      <c r="G30" s="647"/>
      <c r="H30" s="594">
        <f t="shared" si="1"/>
        <v>620000</v>
      </c>
    </row>
    <row r="31" spans="1:10" x14ac:dyDescent="0.25">
      <c r="A31" s="359" t="s">
        <v>500</v>
      </c>
      <c r="B31" s="398" t="s">
        <v>501</v>
      </c>
      <c r="C31" s="357">
        <v>13564000</v>
      </c>
      <c r="D31" s="357">
        <v>400000</v>
      </c>
      <c r="E31" s="357">
        <f t="shared" si="0"/>
        <v>13964000</v>
      </c>
      <c r="F31" s="647">
        <v>250000</v>
      </c>
      <c r="G31" s="647">
        <v>250000</v>
      </c>
      <c r="H31" s="594">
        <f t="shared" si="1"/>
        <v>14214000</v>
      </c>
    </row>
    <row r="32" spans="1:10" x14ac:dyDescent="0.25">
      <c r="A32" s="403" t="s">
        <v>901</v>
      </c>
      <c r="B32" s="398" t="s">
        <v>502</v>
      </c>
      <c r="C32" s="357">
        <v>3156000</v>
      </c>
      <c r="D32" s="357"/>
      <c r="E32" s="357">
        <f t="shared" si="0"/>
        <v>3156000</v>
      </c>
      <c r="F32" s="647"/>
      <c r="G32" s="647"/>
      <c r="H32" s="594">
        <f t="shared" si="1"/>
        <v>3156000</v>
      </c>
    </row>
    <row r="33" spans="1:8" x14ac:dyDescent="0.25">
      <c r="A33" s="356" t="s">
        <v>504</v>
      </c>
      <c r="B33" s="398" t="s">
        <v>505</v>
      </c>
      <c r="C33" s="357">
        <v>4406124</v>
      </c>
      <c r="D33" s="357">
        <v>360000</v>
      </c>
      <c r="E33" s="357">
        <f t="shared" si="0"/>
        <v>4766124</v>
      </c>
      <c r="F33" s="647">
        <v>1450000</v>
      </c>
      <c r="G33" s="647">
        <v>1450000</v>
      </c>
      <c r="H33" s="594">
        <f t="shared" si="1"/>
        <v>6216124</v>
      </c>
    </row>
    <row r="34" spans="1:8" x14ac:dyDescent="0.25">
      <c r="A34" s="359" t="s">
        <v>902</v>
      </c>
      <c r="B34" s="398" t="s">
        <v>506</v>
      </c>
      <c r="C34" s="357">
        <v>26140227</v>
      </c>
      <c r="D34" s="357">
        <v>1323000</v>
      </c>
      <c r="E34" s="357">
        <f t="shared" si="0"/>
        <v>27463227</v>
      </c>
      <c r="F34" s="647">
        <v>900000</v>
      </c>
      <c r="G34" s="647">
        <v>900000</v>
      </c>
      <c r="H34" s="594">
        <f t="shared" si="1"/>
        <v>28363227</v>
      </c>
    </row>
    <row r="35" spans="1:8" x14ac:dyDescent="0.25">
      <c r="A35" s="360" t="s">
        <v>812</v>
      </c>
      <c r="B35" s="400" t="s">
        <v>508</v>
      </c>
      <c r="C35" s="358">
        <f>SUM(C28:C34)</f>
        <v>90106061</v>
      </c>
      <c r="D35" s="358">
        <f>SUM(D28:D34)</f>
        <v>3633000</v>
      </c>
      <c r="E35" s="358">
        <f t="shared" si="0"/>
        <v>93739061</v>
      </c>
      <c r="F35" s="648">
        <f>SUM(F28:F34)</f>
        <v>2950000</v>
      </c>
      <c r="G35" s="648">
        <f>SUM(G28:G34)</f>
        <v>2950000</v>
      </c>
      <c r="H35" s="655">
        <f t="shared" si="1"/>
        <v>96689061</v>
      </c>
    </row>
    <row r="36" spans="1:8" x14ac:dyDescent="0.25">
      <c r="A36" s="359" t="s">
        <v>509</v>
      </c>
      <c r="B36" s="398" t="s">
        <v>510</v>
      </c>
      <c r="C36" s="357">
        <v>60000</v>
      </c>
      <c r="D36" s="357">
        <v>160000</v>
      </c>
      <c r="E36" s="357">
        <f t="shared" si="0"/>
        <v>220000</v>
      </c>
      <c r="F36" s="647">
        <v>200000</v>
      </c>
      <c r="G36" s="647">
        <v>200000</v>
      </c>
      <c r="H36" s="594">
        <f t="shared" si="1"/>
        <v>420000</v>
      </c>
    </row>
    <row r="37" spans="1:8" x14ac:dyDescent="0.25">
      <c r="A37" s="360" t="s">
        <v>813</v>
      </c>
      <c r="B37" s="400" t="s">
        <v>513</v>
      </c>
      <c r="C37" s="358">
        <f>SUM(C36)</f>
        <v>60000</v>
      </c>
      <c r="D37" s="358">
        <f>SUM(D36)</f>
        <v>160000</v>
      </c>
      <c r="E37" s="358">
        <f t="shared" si="0"/>
        <v>220000</v>
      </c>
      <c r="F37" s="648">
        <f>SUM(F36)</f>
        <v>200000</v>
      </c>
      <c r="G37" s="648">
        <f>SUM(G36)</f>
        <v>200000</v>
      </c>
      <c r="H37" s="655">
        <f t="shared" si="1"/>
        <v>420000</v>
      </c>
    </row>
    <row r="38" spans="1:8" x14ac:dyDescent="0.25">
      <c r="A38" s="359" t="s">
        <v>514</v>
      </c>
      <c r="B38" s="398" t="s">
        <v>515</v>
      </c>
      <c r="C38" s="357">
        <v>26842654</v>
      </c>
      <c r="D38" s="357">
        <v>2000000</v>
      </c>
      <c r="E38" s="357">
        <f t="shared" si="0"/>
        <v>28842654</v>
      </c>
      <c r="F38" s="647">
        <v>650000</v>
      </c>
      <c r="G38" s="647">
        <v>650000</v>
      </c>
      <c r="H38" s="594">
        <f t="shared" si="1"/>
        <v>29492654</v>
      </c>
    </row>
    <row r="39" spans="1:8" x14ac:dyDescent="0.25">
      <c r="A39" s="359" t="s">
        <v>516</v>
      </c>
      <c r="B39" s="398" t="s">
        <v>517</v>
      </c>
      <c r="C39" s="357">
        <v>70450000</v>
      </c>
      <c r="D39" s="357"/>
      <c r="E39" s="357">
        <f t="shared" si="0"/>
        <v>70450000</v>
      </c>
      <c r="F39" s="647"/>
      <c r="G39" s="647"/>
      <c r="H39" s="594">
        <f t="shared" si="1"/>
        <v>70450000</v>
      </c>
    </row>
    <row r="40" spans="1:8" x14ac:dyDescent="0.25">
      <c r="A40" s="359" t="s">
        <v>903</v>
      </c>
      <c r="B40" s="398" t="s">
        <v>518</v>
      </c>
      <c r="C40" s="357">
        <v>25000</v>
      </c>
      <c r="D40" s="357"/>
      <c r="E40" s="357">
        <f t="shared" si="0"/>
        <v>25000</v>
      </c>
      <c r="F40" s="647"/>
      <c r="G40" s="647"/>
      <c r="H40" s="594">
        <f t="shared" si="1"/>
        <v>25000</v>
      </c>
    </row>
    <row r="41" spans="1:8" x14ac:dyDescent="0.25">
      <c r="A41" s="359" t="s">
        <v>524</v>
      </c>
      <c r="B41" s="398" t="s">
        <v>525</v>
      </c>
      <c r="C41" s="357">
        <v>61200</v>
      </c>
      <c r="D41" s="357">
        <v>5000</v>
      </c>
      <c r="E41" s="357">
        <f t="shared" si="0"/>
        <v>66200</v>
      </c>
      <c r="F41" s="647">
        <v>50000</v>
      </c>
      <c r="G41" s="647">
        <v>50000</v>
      </c>
      <c r="H41" s="594">
        <f t="shared" si="1"/>
        <v>116200</v>
      </c>
    </row>
    <row r="42" spans="1:8" x14ac:dyDescent="0.25">
      <c r="A42" s="360" t="s">
        <v>816</v>
      </c>
      <c r="B42" s="400" t="s">
        <v>526</v>
      </c>
      <c r="C42" s="358">
        <f>SUM(C38:C41)</f>
        <v>97378854</v>
      </c>
      <c r="D42" s="358">
        <f>SUM(D38:D41)</f>
        <v>2005000</v>
      </c>
      <c r="E42" s="358">
        <f t="shared" si="0"/>
        <v>99383854</v>
      </c>
      <c r="F42" s="648">
        <f>SUM(F38:F41)</f>
        <v>700000</v>
      </c>
      <c r="G42" s="648">
        <f>SUM(G38:G41)</f>
        <v>700000</v>
      </c>
      <c r="H42" s="655">
        <f t="shared" si="1"/>
        <v>100083854</v>
      </c>
    </row>
    <row r="43" spans="1:8" x14ac:dyDescent="0.25">
      <c r="A43" s="362" t="s">
        <v>817</v>
      </c>
      <c r="B43" s="402" t="s">
        <v>527</v>
      </c>
      <c r="C43" s="358">
        <f>SUM(C24+C27+C35+C37+C42)</f>
        <v>198035915</v>
      </c>
      <c r="D43" s="358">
        <f>SUM(D24+D27+D35+D37+D42)</f>
        <v>7352000</v>
      </c>
      <c r="E43" s="358">
        <f t="shared" si="0"/>
        <v>205387915</v>
      </c>
      <c r="F43" s="648">
        <f>SUM(F24+F27+F35+F37+F42)</f>
        <v>5000000</v>
      </c>
      <c r="G43" s="648">
        <f>SUM(G24+G27+G35+G37+G42)</f>
        <v>5000000</v>
      </c>
      <c r="H43" s="655">
        <f t="shared" si="1"/>
        <v>210387915</v>
      </c>
    </row>
    <row r="44" spans="1:8" x14ac:dyDescent="0.25">
      <c r="A44" s="368" t="s">
        <v>910</v>
      </c>
      <c r="B44" s="398" t="s">
        <v>536</v>
      </c>
      <c r="C44" s="357">
        <v>4100000</v>
      </c>
      <c r="D44" s="357"/>
      <c r="E44" s="357">
        <f t="shared" si="0"/>
        <v>4100000</v>
      </c>
      <c r="F44" s="647"/>
      <c r="G44" s="647"/>
      <c r="H44" s="594">
        <f t="shared" si="1"/>
        <v>4100000</v>
      </c>
    </row>
    <row r="45" spans="1:8" x14ac:dyDescent="0.25">
      <c r="A45" s="369" t="s">
        <v>867</v>
      </c>
      <c r="B45" s="402" t="s">
        <v>537</v>
      </c>
      <c r="C45" s="358">
        <f>SUM(C44)</f>
        <v>4100000</v>
      </c>
      <c r="D45" s="358"/>
      <c r="E45" s="357">
        <f t="shared" si="0"/>
        <v>4100000</v>
      </c>
      <c r="F45" s="647"/>
      <c r="G45" s="647"/>
      <c r="H45" s="594">
        <f t="shared" si="1"/>
        <v>4100000</v>
      </c>
    </row>
    <row r="46" spans="1:8" x14ac:dyDescent="0.25">
      <c r="A46" s="404" t="s">
        <v>540</v>
      </c>
      <c r="B46" s="398" t="s">
        <v>541</v>
      </c>
      <c r="C46" s="357">
        <v>102296999</v>
      </c>
      <c r="D46" s="357"/>
      <c r="E46" s="357">
        <f t="shared" si="0"/>
        <v>102296999</v>
      </c>
      <c r="F46" s="647"/>
      <c r="G46" s="647"/>
      <c r="H46" s="594">
        <f t="shared" si="1"/>
        <v>102296999</v>
      </c>
    </row>
    <row r="47" spans="1:8" x14ac:dyDescent="0.25">
      <c r="A47" s="404" t="s">
        <v>871</v>
      </c>
      <c r="B47" s="398" t="s">
        <v>548</v>
      </c>
      <c r="C47" s="357">
        <v>37873619</v>
      </c>
      <c r="D47" s="357"/>
      <c r="E47" s="357">
        <f t="shared" si="0"/>
        <v>37873619</v>
      </c>
      <c r="F47" s="647"/>
      <c r="G47" s="647"/>
      <c r="H47" s="594">
        <f t="shared" si="1"/>
        <v>37873619</v>
      </c>
    </row>
    <row r="48" spans="1:8" x14ac:dyDescent="0.25">
      <c r="A48" s="404" t="s">
        <v>915</v>
      </c>
      <c r="B48" s="398" t="s">
        <v>557</v>
      </c>
      <c r="C48" s="357">
        <v>43229732</v>
      </c>
      <c r="D48" s="357"/>
      <c r="E48" s="357">
        <f t="shared" si="0"/>
        <v>43229732</v>
      </c>
      <c r="F48" s="647"/>
      <c r="G48" s="647"/>
      <c r="H48" s="594">
        <f t="shared" si="1"/>
        <v>43229732</v>
      </c>
    </row>
    <row r="49" spans="1:24" x14ac:dyDescent="0.25">
      <c r="A49" s="405" t="s">
        <v>190</v>
      </c>
      <c r="B49" s="398" t="s">
        <v>958</v>
      </c>
      <c r="C49" s="357">
        <v>160196140</v>
      </c>
      <c r="D49" s="357"/>
      <c r="E49" s="357">
        <v>160196140</v>
      </c>
      <c r="F49" s="647"/>
      <c r="G49" s="647"/>
      <c r="H49" s="594">
        <f t="shared" si="1"/>
        <v>160196140</v>
      </c>
    </row>
    <row r="50" spans="1:24" x14ac:dyDescent="0.25">
      <c r="A50" s="369" t="s">
        <v>875</v>
      </c>
      <c r="B50" s="402" t="s">
        <v>558</v>
      </c>
      <c r="C50" s="358">
        <f>SUM(C46:C49)</f>
        <v>343596490</v>
      </c>
      <c r="D50" s="358"/>
      <c r="E50" s="357">
        <f t="shared" si="0"/>
        <v>343596490</v>
      </c>
      <c r="F50" s="647"/>
      <c r="G50" s="647"/>
      <c r="H50" s="594">
        <f t="shared" si="1"/>
        <v>343596490</v>
      </c>
    </row>
    <row r="51" spans="1:24" s="227" customFormat="1" ht="15.75" x14ac:dyDescent="0.25">
      <c r="A51" s="252" t="s">
        <v>135</v>
      </c>
      <c r="B51" s="247"/>
      <c r="C51" s="306">
        <f>SUM(C20+C21+C43+C45+C50)</f>
        <v>587534033</v>
      </c>
      <c r="D51" s="306">
        <f>SUM(D20+D21+D43+D45+D50)</f>
        <v>59596781</v>
      </c>
      <c r="E51" s="366">
        <f t="shared" si="0"/>
        <v>647130814</v>
      </c>
      <c r="F51" s="649">
        <f>SUM(F20+F21+F43+F45+F50)</f>
        <v>54328420</v>
      </c>
      <c r="G51" s="649">
        <f>SUM(G20+G21+G43+G45+G50)</f>
        <v>54328420</v>
      </c>
      <c r="H51" s="656">
        <f t="shared" si="1"/>
        <v>701459234</v>
      </c>
    </row>
    <row r="52" spans="1:24" x14ac:dyDescent="0.25">
      <c r="A52" s="406" t="s">
        <v>916</v>
      </c>
      <c r="B52" s="398" t="s">
        <v>561</v>
      </c>
      <c r="C52" s="357">
        <v>131524550</v>
      </c>
      <c r="D52" s="357"/>
      <c r="E52" s="357">
        <v>131524550</v>
      </c>
      <c r="F52" s="647"/>
      <c r="G52" s="647"/>
      <c r="H52" s="594">
        <f t="shared" si="1"/>
        <v>131524550</v>
      </c>
    </row>
    <row r="53" spans="1:24" x14ac:dyDescent="0.25">
      <c r="A53" s="406" t="s">
        <v>563</v>
      </c>
      <c r="B53" s="398" t="s">
        <v>564</v>
      </c>
      <c r="C53" s="357">
        <v>4000000</v>
      </c>
      <c r="D53" s="357"/>
      <c r="E53" s="357">
        <f t="shared" si="0"/>
        <v>4000000</v>
      </c>
      <c r="F53" s="647"/>
      <c r="G53" s="647"/>
      <c r="H53" s="594">
        <f t="shared" si="1"/>
        <v>4000000</v>
      </c>
    </row>
    <row r="54" spans="1:24" x14ac:dyDescent="0.25">
      <c r="A54" s="406" t="s">
        <v>565</v>
      </c>
      <c r="B54" s="398" t="s">
        <v>566</v>
      </c>
      <c r="C54" s="357">
        <v>83800000</v>
      </c>
      <c r="D54" s="357"/>
      <c r="E54" s="357">
        <f t="shared" si="0"/>
        <v>83800000</v>
      </c>
      <c r="F54" s="647"/>
      <c r="G54" s="647"/>
      <c r="H54" s="594">
        <f t="shared" si="1"/>
        <v>83800000</v>
      </c>
    </row>
    <row r="55" spans="1:24" x14ac:dyDescent="0.25">
      <c r="A55" s="356" t="s">
        <v>571</v>
      </c>
      <c r="B55" s="398" t="s">
        <v>572</v>
      </c>
      <c r="C55" s="357">
        <v>59777192</v>
      </c>
      <c r="D55" s="357"/>
      <c r="E55" s="357">
        <v>59777192</v>
      </c>
      <c r="F55" s="647"/>
      <c r="G55" s="647"/>
      <c r="H55" s="594">
        <f t="shared" si="1"/>
        <v>59777192</v>
      </c>
    </row>
    <row r="56" spans="1:24" x14ac:dyDescent="0.25">
      <c r="A56" s="363" t="s">
        <v>877</v>
      </c>
      <c r="B56" s="402" t="s">
        <v>573</v>
      </c>
      <c r="C56" s="358">
        <f>SUM(C52:C55)</f>
        <v>279101742</v>
      </c>
      <c r="D56" s="358"/>
      <c r="E56" s="358">
        <f t="shared" si="0"/>
        <v>279101742</v>
      </c>
      <c r="F56" s="647"/>
      <c r="G56" s="647"/>
      <c r="H56" s="655">
        <f t="shared" si="1"/>
        <v>279101742</v>
      </c>
    </row>
    <row r="57" spans="1:24" x14ac:dyDescent="0.25">
      <c r="A57" s="368" t="s">
        <v>574</v>
      </c>
      <c r="B57" s="398" t="s">
        <v>575</v>
      </c>
      <c r="C57" s="357">
        <v>62140000</v>
      </c>
      <c r="D57" s="357"/>
      <c r="E57" s="357">
        <f t="shared" si="0"/>
        <v>62140000</v>
      </c>
      <c r="F57" s="647"/>
      <c r="G57" s="647"/>
      <c r="H57" s="594">
        <f t="shared" si="1"/>
        <v>62140000</v>
      </c>
      <c r="L57" s="367"/>
    </row>
    <row r="58" spans="1:24" x14ac:dyDescent="0.25">
      <c r="A58" s="368" t="s">
        <v>580</v>
      </c>
      <c r="B58" s="398" t="s">
        <v>581</v>
      </c>
      <c r="C58" s="357">
        <v>17000000</v>
      </c>
      <c r="D58" s="357"/>
      <c r="E58" s="357">
        <f t="shared" si="0"/>
        <v>17000000</v>
      </c>
      <c r="F58" s="647"/>
      <c r="G58" s="647"/>
      <c r="H58" s="594">
        <f t="shared" si="1"/>
        <v>17000000</v>
      </c>
    </row>
    <row r="59" spans="1:24" x14ac:dyDescent="0.25">
      <c r="A59" s="369" t="s">
        <v>878</v>
      </c>
      <c r="B59" s="402" t="s">
        <v>582</v>
      </c>
      <c r="C59" s="358">
        <f>SUM(C57:C58)</f>
        <v>79140000</v>
      </c>
      <c r="D59" s="358"/>
      <c r="E59" s="358">
        <f t="shared" si="0"/>
        <v>79140000</v>
      </c>
      <c r="F59" s="647"/>
      <c r="G59" s="647"/>
      <c r="H59" s="655">
        <f t="shared" si="1"/>
        <v>79140000</v>
      </c>
    </row>
    <row r="60" spans="1:24" x14ac:dyDescent="0.25">
      <c r="A60" s="368" t="s">
        <v>922</v>
      </c>
      <c r="B60" s="398" t="s">
        <v>959</v>
      </c>
      <c r="C60" s="357">
        <v>18000000</v>
      </c>
      <c r="D60" s="357"/>
      <c r="E60" s="357">
        <f t="shared" si="0"/>
        <v>18000000</v>
      </c>
      <c r="F60" s="647"/>
      <c r="G60" s="647"/>
      <c r="H60" s="594">
        <f t="shared" si="1"/>
        <v>18000000</v>
      </c>
    </row>
    <row r="61" spans="1:24" x14ac:dyDescent="0.25">
      <c r="A61" s="369" t="s">
        <v>879</v>
      </c>
      <c r="B61" s="402" t="s">
        <v>593</v>
      </c>
      <c r="C61" s="358">
        <f>SUM(C60)</f>
        <v>18000000</v>
      </c>
      <c r="D61" s="358"/>
      <c r="E61" s="358">
        <f t="shared" si="0"/>
        <v>18000000</v>
      </c>
      <c r="F61" s="647"/>
      <c r="G61" s="647"/>
      <c r="H61" s="655">
        <f t="shared" si="1"/>
        <v>18000000</v>
      </c>
    </row>
    <row r="62" spans="1:24" s="227" customFormat="1" ht="15.75" x14ac:dyDescent="0.25">
      <c r="A62" s="252" t="s">
        <v>134</v>
      </c>
      <c r="B62" s="247"/>
      <c r="C62" s="306">
        <f>SUM(C61,C59,C56)</f>
        <v>376241742</v>
      </c>
      <c r="D62" s="306">
        <v>0</v>
      </c>
      <c r="E62" s="366">
        <f t="shared" si="0"/>
        <v>376241742</v>
      </c>
      <c r="F62" s="649">
        <v>0</v>
      </c>
      <c r="G62" s="649">
        <v>0</v>
      </c>
      <c r="H62" s="656">
        <f t="shared" si="1"/>
        <v>376241742</v>
      </c>
    </row>
    <row r="63" spans="1:24" s="227" customFormat="1" ht="15.75" x14ac:dyDescent="0.25">
      <c r="A63" s="254" t="s">
        <v>930</v>
      </c>
      <c r="B63" s="255" t="s">
        <v>594</v>
      </c>
      <c r="C63" s="302">
        <f>SUM(C51+C62)</f>
        <v>963775775</v>
      </c>
      <c r="D63" s="302">
        <f>SUM(D51+D56+D59+D61)</f>
        <v>59596781</v>
      </c>
      <c r="E63" s="358">
        <f t="shared" si="0"/>
        <v>1023372556</v>
      </c>
      <c r="F63" s="650">
        <f>SUM(F51+F62)</f>
        <v>54328420</v>
      </c>
      <c r="G63" s="650">
        <f>SUM(G51+G62)</f>
        <v>54328420</v>
      </c>
      <c r="H63" s="655">
        <f t="shared" si="1"/>
        <v>1077700976</v>
      </c>
    </row>
    <row r="64" spans="1:24" x14ac:dyDescent="0.25">
      <c r="A64" s="408" t="s">
        <v>613</v>
      </c>
      <c r="B64" s="359" t="s">
        <v>614</v>
      </c>
      <c r="C64" s="409">
        <v>6444521</v>
      </c>
      <c r="D64" s="409"/>
      <c r="E64" s="357">
        <f t="shared" si="0"/>
        <v>6444521</v>
      </c>
      <c r="F64" s="651"/>
      <c r="G64" s="651"/>
      <c r="H64" s="594">
        <f t="shared" si="1"/>
        <v>6444521</v>
      </c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1"/>
      <c r="X64" s="411"/>
    </row>
    <row r="65" spans="1:24" x14ac:dyDescent="0.25">
      <c r="A65" s="408" t="s">
        <v>615</v>
      </c>
      <c r="B65" s="359" t="s">
        <v>616</v>
      </c>
      <c r="C65" s="409"/>
      <c r="D65" s="409"/>
      <c r="E65" s="357">
        <f t="shared" si="0"/>
        <v>0</v>
      </c>
      <c r="F65" s="651"/>
      <c r="G65" s="651"/>
      <c r="H65" s="594">
        <f t="shared" si="1"/>
        <v>0</v>
      </c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1"/>
      <c r="X65" s="411"/>
    </row>
    <row r="66" spans="1:24" x14ac:dyDescent="0.25">
      <c r="A66" s="412" t="s">
        <v>890</v>
      </c>
      <c r="B66" s="362" t="s">
        <v>623</v>
      </c>
      <c r="C66" s="413">
        <f>SUM(C64:C65)</f>
        <v>6444521</v>
      </c>
      <c r="D66" s="413"/>
      <c r="E66" s="358">
        <f t="shared" si="0"/>
        <v>6444521</v>
      </c>
      <c r="F66" s="652"/>
      <c r="G66" s="652"/>
      <c r="H66" s="655">
        <f t="shared" si="1"/>
        <v>6444521</v>
      </c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1"/>
      <c r="X66" s="411"/>
    </row>
    <row r="67" spans="1:24" s="227" customFormat="1" ht="15.75" x14ac:dyDescent="0.25">
      <c r="A67" s="264" t="s">
        <v>931</v>
      </c>
      <c r="B67" s="265" t="s">
        <v>636</v>
      </c>
      <c r="C67" s="415">
        <f>SUM(C66)</f>
        <v>6444521</v>
      </c>
      <c r="D67" s="415">
        <v>0</v>
      </c>
      <c r="E67" s="358">
        <f t="shared" si="0"/>
        <v>6444521</v>
      </c>
      <c r="F67" s="653">
        <v>0</v>
      </c>
      <c r="G67" s="653">
        <v>0</v>
      </c>
      <c r="H67" s="655">
        <f t="shared" si="1"/>
        <v>6444521</v>
      </c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56"/>
      <c r="X67" s="256"/>
    </row>
    <row r="68" spans="1:24" s="227" customFormat="1" ht="15.75" x14ac:dyDescent="0.25">
      <c r="A68" s="266" t="s">
        <v>36</v>
      </c>
      <c r="B68" s="267"/>
      <c r="C68" s="311">
        <f>SUM(C63+C67)</f>
        <v>970220296</v>
      </c>
      <c r="D68" s="311">
        <f>SUM(D63+D67)</f>
        <v>59596781</v>
      </c>
      <c r="E68" s="358">
        <f t="shared" si="0"/>
        <v>1029817077</v>
      </c>
      <c r="F68" s="646">
        <f>SUM(F63+F67)</f>
        <v>54328420</v>
      </c>
      <c r="G68" s="650">
        <f>SUM(G63+G67)</f>
        <v>54328420</v>
      </c>
      <c r="H68" s="655">
        <f t="shared" si="1"/>
        <v>1084145497</v>
      </c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</row>
    <row r="69" spans="1:24" x14ac:dyDescent="0.25">
      <c r="B69" s="411"/>
      <c r="C69" s="411"/>
      <c r="D69" s="411"/>
      <c r="E69" s="411"/>
      <c r="F69" s="645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</row>
    <row r="70" spans="1:24" x14ac:dyDescent="0.25">
      <c r="B70" s="411"/>
      <c r="C70" s="411"/>
      <c r="D70" s="411"/>
      <c r="E70" s="411"/>
      <c r="F70" s="645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</row>
    <row r="71" spans="1:24" x14ac:dyDescent="0.25">
      <c r="B71" s="411"/>
      <c r="C71" s="411"/>
      <c r="D71" s="411"/>
      <c r="E71" s="411"/>
      <c r="F71" s="645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</row>
    <row r="72" spans="1:24" x14ac:dyDescent="0.25">
      <c r="B72" s="411"/>
      <c r="C72" s="411"/>
      <c r="D72" s="411"/>
      <c r="E72" s="411"/>
      <c r="F72" s="645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  <c r="T72" s="411"/>
      <c r="U72" s="411"/>
      <c r="V72" s="411"/>
      <c r="W72" s="411"/>
      <c r="X72" s="411"/>
    </row>
    <row r="73" spans="1:24" x14ac:dyDescent="0.25">
      <c r="B73" s="411"/>
      <c r="C73" s="411"/>
      <c r="D73" s="411"/>
      <c r="E73" s="411"/>
      <c r="F73" s="645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</row>
    <row r="74" spans="1:24" x14ac:dyDescent="0.25">
      <c r="B74" s="411"/>
      <c r="C74" s="411"/>
      <c r="D74" s="411"/>
      <c r="E74" s="411"/>
      <c r="F74" s="645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  <c r="T74" s="411"/>
      <c r="U74" s="411"/>
      <c r="V74" s="411"/>
      <c r="W74" s="411"/>
      <c r="X74" s="411"/>
    </row>
    <row r="75" spans="1:24" x14ac:dyDescent="0.25">
      <c r="B75" s="411"/>
      <c r="C75" s="411"/>
      <c r="D75" s="411"/>
      <c r="E75" s="411"/>
      <c r="F75" s="645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  <c r="T75" s="411"/>
      <c r="U75" s="411"/>
      <c r="V75" s="411"/>
      <c r="W75" s="411"/>
      <c r="X75" s="411"/>
    </row>
    <row r="76" spans="1:24" x14ac:dyDescent="0.25">
      <c r="B76" s="411"/>
      <c r="C76" s="411"/>
      <c r="D76" s="411"/>
      <c r="E76" s="411"/>
      <c r="F76" s="645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V76" s="411"/>
      <c r="W76" s="411"/>
      <c r="X76" s="411"/>
    </row>
    <row r="77" spans="1:24" x14ac:dyDescent="0.25">
      <c r="B77" s="411"/>
      <c r="C77" s="411"/>
      <c r="D77" s="411"/>
      <c r="E77" s="411"/>
      <c r="F77" s="645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  <c r="U77" s="411"/>
      <c r="V77" s="411"/>
      <c r="W77" s="411"/>
      <c r="X77" s="411"/>
    </row>
    <row r="78" spans="1:24" x14ac:dyDescent="0.25">
      <c r="B78" s="411"/>
      <c r="C78" s="411"/>
      <c r="D78" s="411"/>
      <c r="E78" s="411"/>
      <c r="F78" s="645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</row>
    <row r="79" spans="1:24" x14ac:dyDescent="0.25">
      <c r="B79" s="411"/>
      <c r="C79" s="411"/>
      <c r="D79" s="411"/>
      <c r="E79" s="411"/>
      <c r="F79" s="645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</row>
    <row r="80" spans="1:24" x14ac:dyDescent="0.25">
      <c r="B80" s="411"/>
      <c r="C80" s="411"/>
      <c r="D80" s="411"/>
      <c r="E80" s="411"/>
      <c r="F80" s="645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</row>
    <row r="81" spans="2:24" x14ac:dyDescent="0.25">
      <c r="B81" s="411"/>
      <c r="C81" s="411"/>
      <c r="D81" s="411"/>
      <c r="E81" s="411"/>
      <c r="F81" s="645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</row>
    <row r="82" spans="2:24" x14ac:dyDescent="0.25">
      <c r="B82" s="411"/>
      <c r="C82" s="411"/>
      <c r="D82" s="411"/>
      <c r="E82" s="411"/>
      <c r="F82" s="645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</row>
    <row r="83" spans="2:24" x14ac:dyDescent="0.25">
      <c r="B83" s="411"/>
      <c r="C83" s="411"/>
      <c r="D83" s="411"/>
      <c r="E83" s="411"/>
      <c r="F83" s="645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</row>
    <row r="84" spans="2:24" x14ac:dyDescent="0.25">
      <c r="B84" s="411"/>
      <c r="C84" s="411"/>
      <c r="D84" s="411"/>
      <c r="E84" s="411"/>
      <c r="F84" s="645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</row>
    <row r="85" spans="2:24" x14ac:dyDescent="0.25">
      <c r="B85" s="411"/>
      <c r="C85" s="411"/>
      <c r="D85" s="411"/>
      <c r="E85" s="411"/>
      <c r="F85" s="645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</row>
    <row r="86" spans="2:24" x14ac:dyDescent="0.25">
      <c r="B86" s="411"/>
      <c r="C86" s="411"/>
      <c r="D86" s="411"/>
      <c r="E86" s="411"/>
      <c r="F86" s="645"/>
      <c r="G86" s="411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  <c r="X86" s="411"/>
    </row>
    <row r="87" spans="2:24" x14ac:dyDescent="0.25">
      <c r="B87" s="411"/>
      <c r="C87" s="411"/>
      <c r="D87" s="411"/>
      <c r="E87" s="411"/>
      <c r="F87" s="645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1"/>
    </row>
    <row r="88" spans="2:24" x14ac:dyDescent="0.25">
      <c r="B88" s="411"/>
      <c r="C88" s="411"/>
      <c r="D88" s="411"/>
      <c r="E88" s="411"/>
      <c r="F88" s="645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</row>
    <row r="89" spans="2:24" x14ac:dyDescent="0.25">
      <c r="B89" s="411"/>
      <c r="C89" s="411"/>
      <c r="D89" s="411"/>
      <c r="E89" s="411"/>
      <c r="F89" s="645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</row>
    <row r="90" spans="2:24" x14ac:dyDescent="0.25">
      <c r="B90" s="411"/>
      <c r="C90" s="411"/>
      <c r="D90" s="411"/>
      <c r="E90" s="411"/>
      <c r="F90" s="645"/>
      <c r="G90" s="411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11"/>
      <c r="V90" s="411"/>
      <c r="W90" s="411"/>
      <c r="X90" s="411"/>
    </row>
    <row r="91" spans="2:24" x14ac:dyDescent="0.25">
      <c r="B91" s="411"/>
      <c r="C91" s="411"/>
      <c r="D91" s="411"/>
      <c r="E91" s="411"/>
      <c r="F91" s="645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</row>
    <row r="92" spans="2:24" x14ac:dyDescent="0.25">
      <c r="B92" s="411"/>
      <c r="C92" s="411"/>
      <c r="D92" s="411"/>
      <c r="E92" s="411"/>
      <c r="F92" s="645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</row>
    <row r="93" spans="2:24" x14ac:dyDescent="0.25">
      <c r="B93" s="411"/>
      <c r="C93" s="411"/>
      <c r="D93" s="411"/>
      <c r="E93" s="411"/>
      <c r="F93" s="645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  <c r="X93" s="411"/>
    </row>
    <row r="94" spans="2:24" x14ac:dyDescent="0.25">
      <c r="B94" s="411"/>
      <c r="C94" s="411"/>
      <c r="D94" s="411"/>
      <c r="E94" s="411"/>
      <c r="F94" s="645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</row>
    <row r="95" spans="2:24" x14ac:dyDescent="0.25">
      <c r="B95" s="411"/>
      <c r="C95" s="411"/>
      <c r="D95" s="411"/>
      <c r="E95" s="411"/>
      <c r="F95" s="645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</row>
    <row r="96" spans="2:24" x14ac:dyDescent="0.25">
      <c r="B96" s="411"/>
      <c r="C96" s="411"/>
      <c r="D96" s="411"/>
      <c r="E96" s="411"/>
      <c r="F96" s="645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</row>
    <row r="97" spans="2:24" x14ac:dyDescent="0.25">
      <c r="B97" s="411"/>
      <c r="C97" s="411"/>
      <c r="D97" s="411"/>
      <c r="E97" s="411"/>
      <c r="F97" s="645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</row>
    <row r="98" spans="2:24" x14ac:dyDescent="0.25">
      <c r="B98" s="411"/>
      <c r="C98" s="411"/>
      <c r="D98" s="411"/>
      <c r="E98" s="411"/>
      <c r="F98" s="645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</row>
    <row r="99" spans="2:24" x14ac:dyDescent="0.25">
      <c r="B99" s="411"/>
      <c r="C99" s="411"/>
      <c r="D99" s="411"/>
      <c r="E99" s="411"/>
      <c r="F99" s="645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</row>
    <row r="100" spans="2:24" x14ac:dyDescent="0.25">
      <c r="B100" s="411"/>
      <c r="C100" s="411"/>
      <c r="D100" s="411"/>
      <c r="E100" s="411"/>
      <c r="F100" s="645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411"/>
    </row>
    <row r="101" spans="2:24" x14ac:dyDescent="0.25">
      <c r="B101" s="411"/>
      <c r="C101" s="411"/>
      <c r="D101" s="411"/>
      <c r="E101" s="411"/>
      <c r="F101" s="645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</row>
    <row r="102" spans="2:24" x14ac:dyDescent="0.25">
      <c r="B102" s="411"/>
      <c r="C102" s="411"/>
      <c r="D102" s="411"/>
      <c r="E102" s="411"/>
      <c r="F102" s="645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1"/>
      <c r="V102" s="411"/>
      <c r="W102" s="411"/>
      <c r="X102" s="411"/>
    </row>
    <row r="103" spans="2:24" x14ac:dyDescent="0.25">
      <c r="B103" s="411"/>
      <c r="C103" s="411"/>
      <c r="D103" s="411"/>
      <c r="E103" s="411"/>
      <c r="F103" s="645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  <c r="X103" s="411"/>
    </row>
    <row r="104" spans="2:24" x14ac:dyDescent="0.25">
      <c r="B104" s="411"/>
      <c r="C104" s="411"/>
      <c r="D104" s="411"/>
      <c r="E104" s="411"/>
      <c r="F104" s="645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</row>
    <row r="105" spans="2:24" x14ac:dyDescent="0.25">
      <c r="B105" s="411"/>
      <c r="C105" s="411"/>
      <c r="D105" s="411"/>
      <c r="E105" s="411"/>
      <c r="F105" s="645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</row>
    <row r="106" spans="2:24" x14ac:dyDescent="0.25">
      <c r="B106" s="411"/>
      <c r="C106" s="411"/>
      <c r="D106" s="411"/>
      <c r="E106" s="411"/>
      <c r="F106" s="645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  <c r="X106" s="411"/>
    </row>
    <row r="107" spans="2:24" x14ac:dyDescent="0.25">
      <c r="B107" s="411"/>
      <c r="C107" s="411"/>
      <c r="D107" s="411"/>
      <c r="E107" s="411"/>
      <c r="F107" s="645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411"/>
      <c r="W107" s="411"/>
      <c r="X107" s="411"/>
    </row>
    <row r="108" spans="2:24" x14ac:dyDescent="0.25">
      <c r="B108" s="411"/>
      <c r="C108" s="411"/>
      <c r="D108" s="411"/>
      <c r="E108" s="411"/>
      <c r="F108" s="645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  <c r="X108" s="411"/>
    </row>
    <row r="109" spans="2:24" x14ac:dyDescent="0.25">
      <c r="B109" s="411"/>
      <c r="C109" s="411"/>
      <c r="D109" s="411"/>
      <c r="E109" s="411"/>
      <c r="F109" s="645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411"/>
      <c r="V109" s="411"/>
      <c r="W109" s="411"/>
      <c r="X109" s="411"/>
    </row>
    <row r="110" spans="2:24" x14ac:dyDescent="0.25">
      <c r="B110" s="411"/>
      <c r="C110" s="411"/>
      <c r="D110" s="411"/>
      <c r="E110" s="411"/>
      <c r="F110" s="645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  <c r="V110" s="411"/>
      <c r="W110" s="411"/>
      <c r="X110" s="411"/>
    </row>
    <row r="111" spans="2:24" x14ac:dyDescent="0.25">
      <c r="B111" s="411"/>
      <c r="C111" s="411"/>
      <c r="D111" s="411"/>
      <c r="E111" s="411"/>
      <c r="F111" s="645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411"/>
      <c r="W111" s="411"/>
      <c r="X111" s="411"/>
    </row>
    <row r="112" spans="2:24" x14ac:dyDescent="0.25">
      <c r="B112" s="411"/>
      <c r="C112" s="411"/>
      <c r="D112" s="411"/>
      <c r="E112" s="411"/>
      <c r="F112" s="645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</row>
    <row r="113" spans="2:24" x14ac:dyDescent="0.25">
      <c r="B113" s="411"/>
      <c r="C113" s="411"/>
      <c r="D113" s="411"/>
      <c r="E113" s="411"/>
      <c r="F113" s="645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</row>
    <row r="114" spans="2:24" x14ac:dyDescent="0.25">
      <c r="B114" s="411"/>
      <c r="C114" s="411"/>
      <c r="D114" s="411"/>
      <c r="E114" s="411"/>
      <c r="F114" s="645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  <c r="X114" s="411"/>
    </row>
    <row r="115" spans="2:24" x14ac:dyDescent="0.25">
      <c r="B115" s="411"/>
      <c r="C115" s="411"/>
      <c r="D115" s="411"/>
      <c r="E115" s="411"/>
      <c r="F115" s="645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  <c r="V115" s="411"/>
      <c r="W115" s="411"/>
      <c r="X115" s="411"/>
    </row>
    <row r="116" spans="2:24" x14ac:dyDescent="0.25">
      <c r="B116" s="411"/>
      <c r="C116" s="411"/>
      <c r="D116" s="411"/>
      <c r="E116" s="411"/>
      <c r="F116" s="645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411"/>
      <c r="W116" s="411"/>
      <c r="X116" s="411"/>
    </row>
    <row r="117" spans="2:24" x14ac:dyDescent="0.25">
      <c r="B117" s="411"/>
      <c r="C117" s="411"/>
      <c r="D117" s="411"/>
      <c r="E117" s="411"/>
      <c r="F117" s="645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  <c r="T117" s="411"/>
      <c r="U117" s="411"/>
      <c r="V117" s="411"/>
      <c r="W117" s="411"/>
      <c r="X117" s="411"/>
    </row>
  </sheetData>
  <mergeCells count="3">
    <mergeCell ref="A3:H3"/>
    <mergeCell ref="A4:H4"/>
    <mergeCell ref="A1:H1"/>
  </mergeCells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14"/>
  <sheetViews>
    <sheetView topLeftCell="A10" workbookViewId="0">
      <selection activeCell="C46" sqref="C46"/>
    </sheetView>
  </sheetViews>
  <sheetFormatPr defaultRowHeight="15" x14ac:dyDescent="0.25"/>
  <cols>
    <col min="1" max="1" width="74.140625" style="295" bestFit="1" customWidth="1"/>
    <col min="2" max="2" width="12" style="295" customWidth="1"/>
    <col min="3" max="4" width="18.42578125" style="295" bestFit="1" customWidth="1"/>
    <col min="5" max="5" width="16.5703125" style="295" bestFit="1" customWidth="1"/>
    <col min="6" max="254" width="9.140625" style="295"/>
    <col min="255" max="255" width="92.140625" style="295" customWidth="1"/>
    <col min="256" max="256" width="9.140625" style="295"/>
    <col min="257" max="257" width="14.28515625" style="295" customWidth="1"/>
    <col min="258" max="259" width="15.140625" style="295" customWidth="1"/>
    <col min="260" max="260" width="15.5703125" style="295" customWidth="1"/>
    <col min="261" max="261" width="0" style="295" hidden="1" customWidth="1"/>
    <col min="262" max="510" width="9.140625" style="295"/>
    <col min="511" max="511" width="92.140625" style="295" customWidth="1"/>
    <col min="512" max="512" width="9.140625" style="295"/>
    <col min="513" max="513" width="14.28515625" style="295" customWidth="1"/>
    <col min="514" max="515" width="15.140625" style="295" customWidth="1"/>
    <col min="516" max="516" width="15.5703125" style="295" customWidth="1"/>
    <col min="517" max="517" width="0" style="295" hidden="1" customWidth="1"/>
    <col min="518" max="766" width="9.140625" style="295"/>
    <col min="767" max="767" width="92.140625" style="295" customWidth="1"/>
    <col min="768" max="768" width="9.140625" style="295"/>
    <col min="769" max="769" width="14.28515625" style="295" customWidth="1"/>
    <col min="770" max="771" width="15.140625" style="295" customWidth="1"/>
    <col min="772" max="772" width="15.5703125" style="295" customWidth="1"/>
    <col min="773" max="773" width="0" style="295" hidden="1" customWidth="1"/>
    <col min="774" max="1022" width="9.140625" style="295"/>
    <col min="1023" max="1023" width="92.140625" style="295" customWidth="1"/>
    <col min="1024" max="1024" width="9.140625" style="295"/>
    <col min="1025" max="1025" width="14.28515625" style="295" customWidth="1"/>
    <col min="1026" max="1027" width="15.140625" style="295" customWidth="1"/>
    <col min="1028" max="1028" width="15.5703125" style="295" customWidth="1"/>
    <col min="1029" max="1029" width="0" style="295" hidden="1" customWidth="1"/>
    <col min="1030" max="1278" width="9.140625" style="295"/>
    <col min="1279" max="1279" width="92.140625" style="295" customWidth="1"/>
    <col min="1280" max="1280" width="9.140625" style="295"/>
    <col min="1281" max="1281" width="14.28515625" style="295" customWidth="1"/>
    <col min="1282" max="1283" width="15.140625" style="295" customWidth="1"/>
    <col min="1284" max="1284" width="15.5703125" style="295" customWidth="1"/>
    <col min="1285" max="1285" width="0" style="295" hidden="1" customWidth="1"/>
    <col min="1286" max="1534" width="9.140625" style="295"/>
    <col min="1535" max="1535" width="92.140625" style="295" customWidth="1"/>
    <col min="1536" max="1536" width="9.140625" style="295"/>
    <col min="1537" max="1537" width="14.28515625" style="295" customWidth="1"/>
    <col min="1538" max="1539" width="15.140625" style="295" customWidth="1"/>
    <col min="1540" max="1540" width="15.5703125" style="295" customWidth="1"/>
    <col min="1541" max="1541" width="0" style="295" hidden="1" customWidth="1"/>
    <col min="1542" max="1790" width="9.140625" style="295"/>
    <col min="1791" max="1791" width="92.140625" style="295" customWidth="1"/>
    <col min="1792" max="1792" width="9.140625" style="295"/>
    <col min="1793" max="1793" width="14.28515625" style="295" customWidth="1"/>
    <col min="1794" max="1795" width="15.140625" style="295" customWidth="1"/>
    <col min="1796" max="1796" width="15.5703125" style="295" customWidth="1"/>
    <col min="1797" max="1797" width="0" style="295" hidden="1" customWidth="1"/>
    <col min="1798" max="2046" width="9.140625" style="295"/>
    <col min="2047" max="2047" width="92.140625" style="295" customWidth="1"/>
    <col min="2048" max="2048" width="9.140625" style="295"/>
    <col min="2049" max="2049" width="14.28515625" style="295" customWidth="1"/>
    <col min="2050" max="2051" width="15.140625" style="295" customWidth="1"/>
    <col min="2052" max="2052" width="15.5703125" style="295" customWidth="1"/>
    <col min="2053" max="2053" width="0" style="295" hidden="1" customWidth="1"/>
    <col min="2054" max="2302" width="9.140625" style="295"/>
    <col min="2303" max="2303" width="92.140625" style="295" customWidth="1"/>
    <col min="2304" max="2304" width="9.140625" style="295"/>
    <col min="2305" max="2305" width="14.28515625" style="295" customWidth="1"/>
    <col min="2306" max="2307" width="15.140625" style="295" customWidth="1"/>
    <col min="2308" max="2308" width="15.5703125" style="295" customWidth="1"/>
    <col min="2309" max="2309" width="0" style="295" hidden="1" customWidth="1"/>
    <col min="2310" max="2558" width="9.140625" style="295"/>
    <col min="2559" max="2559" width="92.140625" style="295" customWidth="1"/>
    <col min="2560" max="2560" width="9.140625" style="295"/>
    <col min="2561" max="2561" width="14.28515625" style="295" customWidth="1"/>
    <col min="2562" max="2563" width="15.140625" style="295" customWidth="1"/>
    <col min="2564" max="2564" width="15.5703125" style="295" customWidth="1"/>
    <col min="2565" max="2565" width="0" style="295" hidden="1" customWidth="1"/>
    <col min="2566" max="2814" width="9.140625" style="295"/>
    <col min="2815" max="2815" width="92.140625" style="295" customWidth="1"/>
    <col min="2816" max="2816" width="9.140625" style="295"/>
    <col min="2817" max="2817" width="14.28515625" style="295" customWidth="1"/>
    <col min="2818" max="2819" width="15.140625" style="295" customWidth="1"/>
    <col min="2820" max="2820" width="15.5703125" style="295" customWidth="1"/>
    <col min="2821" max="2821" width="0" style="295" hidden="1" customWidth="1"/>
    <col min="2822" max="3070" width="9.140625" style="295"/>
    <col min="3071" max="3071" width="92.140625" style="295" customWidth="1"/>
    <col min="3072" max="3072" width="9.140625" style="295"/>
    <col min="3073" max="3073" width="14.28515625" style="295" customWidth="1"/>
    <col min="3074" max="3075" width="15.140625" style="295" customWidth="1"/>
    <col min="3076" max="3076" width="15.5703125" style="295" customWidth="1"/>
    <col min="3077" max="3077" width="0" style="295" hidden="1" customWidth="1"/>
    <col min="3078" max="3326" width="9.140625" style="295"/>
    <col min="3327" max="3327" width="92.140625" style="295" customWidth="1"/>
    <col min="3328" max="3328" width="9.140625" style="295"/>
    <col min="3329" max="3329" width="14.28515625" style="295" customWidth="1"/>
    <col min="3330" max="3331" width="15.140625" style="295" customWidth="1"/>
    <col min="3332" max="3332" width="15.5703125" style="295" customWidth="1"/>
    <col min="3333" max="3333" width="0" style="295" hidden="1" customWidth="1"/>
    <col min="3334" max="3582" width="9.140625" style="295"/>
    <col min="3583" max="3583" width="92.140625" style="295" customWidth="1"/>
    <col min="3584" max="3584" width="9.140625" style="295"/>
    <col min="3585" max="3585" width="14.28515625" style="295" customWidth="1"/>
    <col min="3586" max="3587" width="15.140625" style="295" customWidth="1"/>
    <col min="3588" max="3588" width="15.5703125" style="295" customWidth="1"/>
    <col min="3589" max="3589" width="0" style="295" hidden="1" customWidth="1"/>
    <col min="3590" max="3838" width="9.140625" style="295"/>
    <col min="3839" max="3839" width="92.140625" style="295" customWidth="1"/>
    <col min="3840" max="3840" width="9.140625" style="295"/>
    <col min="3841" max="3841" width="14.28515625" style="295" customWidth="1"/>
    <col min="3842" max="3843" width="15.140625" style="295" customWidth="1"/>
    <col min="3844" max="3844" width="15.5703125" style="295" customWidth="1"/>
    <col min="3845" max="3845" width="0" style="295" hidden="1" customWidth="1"/>
    <col min="3846" max="4094" width="9.140625" style="295"/>
    <col min="4095" max="4095" width="92.140625" style="295" customWidth="1"/>
    <col min="4096" max="4096" width="9.140625" style="295"/>
    <col min="4097" max="4097" width="14.28515625" style="295" customWidth="1"/>
    <col min="4098" max="4099" width="15.140625" style="295" customWidth="1"/>
    <col min="4100" max="4100" width="15.5703125" style="295" customWidth="1"/>
    <col min="4101" max="4101" width="0" style="295" hidden="1" customWidth="1"/>
    <col min="4102" max="4350" width="9.140625" style="295"/>
    <col min="4351" max="4351" width="92.140625" style="295" customWidth="1"/>
    <col min="4352" max="4352" width="9.140625" style="295"/>
    <col min="4353" max="4353" width="14.28515625" style="295" customWidth="1"/>
    <col min="4354" max="4355" width="15.140625" style="295" customWidth="1"/>
    <col min="4356" max="4356" width="15.5703125" style="295" customWidth="1"/>
    <col min="4357" max="4357" width="0" style="295" hidden="1" customWidth="1"/>
    <col min="4358" max="4606" width="9.140625" style="295"/>
    <col min="4607" max="4607" width="92.140625" style="295" customWidth="1"/>
    <col min="4608" max="4608" width="9.140625" style="295"/>
    <col min="4609" max="4609" width="14.28515625" style="295" customWidth="1"/>
    <col min="4610" max="4611" width="15.140625" style="295" customWidth="1"/>
    <col min="4612" max="4612" width="15.5703125" style="295" customWidth="1"/>
    <col min="4613" max="4613" width="0" style="295" hidden="1" customWidth="1"/>
    <col min="4614" max="4862" width="9.140625" style="295"/>
    <col min="4863" max="4863" width="92.140625" style="295" customWidth="1"/>
    <col min="4864" max="4864" width="9.140625" style="295"/>
    <col min="4865" max="4865" width="14.28515625" style="295" customWidth="1"/>
    <col min="4866" max="4867" width="15.140625" style="295" customWidth="1"/>
    <col min="4868" max="4868" width="15.5703125" style="295" customWidth="1"/>
    <col min="4869" max="4869" width="0" style="295" hidden="1" customWidth="1"/>
    <col min="4870" max="5118" width="9.140625" style="295"/>
    <col min="5119" max="5119" width="92.140625" style="295" customWidth="1"/>
    <col min="5120" max="5120" width="9.140625" style="295"/>
    <col min="5121" max="5121" width="14.28515625" style="295" customWidth="1"/>
    <col min="5122" max="5123" width="15.140625" style="295" customWidth="1"/>
    <col min="5124" max="5124" width="15.5703125" style="295" customWidth="1"/>
    <col min="5125" max="5125" width="0" style="295" hidden="1" customWidth="1"/>
    <col min="5126" max="5374" width="9.140625" style="295"/>
    <col min="5375" max="5375" width="92.140625" style="295" customWidth="1"/>
    <col min="5376" max="5376" width="9.140625" style="295"/>
    <col min="5377" max="5377" width="14.28515625" style="295" customWidth="1"/>
    <col min="5378" max="5379" width="15.140625" style="295" customWidth="1"/>
    <col min="5380" max="5380" width="15.5703125" style="295" customWidth="1"/>
    <col min="5381" max="5381" width="0" style="295" hidden="1" customWidth="1"/>
    <col min="5382" max="5630" width="9.140625" style="295"/>
    <col min="5631" max="5631" width="92.140625" style="295" customWidth="1"/>
    <col min="5632" max="5632" width="9.140625" style="295"/>
    <col min="5633" max="5633" width="14.28515625" style="295" customWidth="1"/>
    <col min="5634" max="5635" width="15.140625" style="295" customWidth="1"/>
    <col min="5636" max="5636" width="15.5703125" style="295" customWidth="1"/>
    <col min="5637" max="5637" width="0" style="295" hidden="1" customWidth="1"/>
    <col min="5638" max="5886" width="9.140625" style="295"/>
    <col min="5887" max="5887" width="92.140625" style="295" customWidth="1"/>
    <col min="5888" max="5888" width="9.140625" style="295"/>
    <col min="5889" max="5889" width="14.28515625" style="295" customWidth="1"/>
    <col min="5890" max="5891" width="15.140625" style="295" customWidth="1"/>
    <col min="5892" max="5892" width="15.5703125" style="295" customWidth="1"/>
    <col min="5893" max="5893" width="0" style="295" hidden="1" customWidth="1"/>
    <col min="5894" max="6142" width="9.140625" style="295"/>
    <col min="6143" max="6143" width="92.140625" style="295" customWidth="1"/>
    <col min="6144" max="6144" width="9.140625" style="295"/>
    <col min="6145" max="6145" width="14.28515625" style="295" customWidth="1"/>
    <col min="6146" max="6147" width="15.140625" style="295" customWidth="1"/>
    <col min="6148" max="6148" width="15.5703125" style="295" customWidth="1"/>
    <col min="6149" max="6149" width="0" style="295" hidden="1" customWidth="1"/>
    <col min="6150" max="6398" width="9.140625" style="295"/>
    <col min="6399" max="6399" width="92.140625" style="295" customWidth="1"/>
    <col min="6400" max="6400" width="9.140625" style="295"/>
    <col min="6401" max="6401" width="14.28515625" style="295" customWidth="1"/>
    <col min="6402" max="6403" width="15.140625" style="295" customWidth="1"/>
    <col min="6404" max="6404" width="15.5703125" style="295" customWidth="1"/>
    <col min="6405" max="6405" width="0" style="295" hidden="1" customWidth="1"/>
    <col min="6406" max="6654" width="9.140625" style="295"/>
    <col min="6655" max="6655" width="92.140625" style="295" customWidth="1"/>
    <col min="6656" max="6656" width="9.140625" style="295"/>
    <col min="6657" max="6657" width="14.28515625" style="295" customWidth="1"/>
    <col min="6658" max="6659" width="15.140625" style="295" customWidth="1"/>
    <col min="6660" max="6660" width="15.5703125" style="295" customWidth="1"/>
    <col min="6661" max="6661" width="0" style="295" hidden="1" customWidth="1"/>
    <col min="6662" max="6910" width="9.140625" style="295"/>
    <col min="6911" max="6911" width="92.140625" style="295" customWidth="1"/>
    <col min="6912" max="6912" width="9.140625" style="295"/>
    <col min="6913" max="6913" width="14.28515625" style="295" customWidth="1"/>
    <col min="6914" max="6915" width="15.140625" style="295" customWidth="1"/>
    <col min="6916" max="6916" width="15.5703125" style="295" customWidth="1"/>
    <col min="6917" max="6917" width="0" style="295" hidden="1" customWidth="1"/>
    <col min="6918" max="7166" width="9.140625" style="295"/>
    <col min="7167" max="7167" width="92.140625" style="295" customWidth="1"/>
    <col min="7168" max="7168" width="9.140625" style="295"/>
    <col min="7169" max="7169" width="14.28515625" style="295" customWidth="1"/>
    <col min="7170" max="7171" width="15.140625" style="295" customWidth="1"/>
    <col min="7172" max="7172" width="15.5703125" style="295" customWidth="1"/>
    <col min="7173" max="7173" width="0" style="295" hidden="1" customWidth="1"/>
    <col min="7174" max="7422" width="9.140625" style="295"/>
    <col min="7423" max="7423" width="92.140625" style="295" customWidth="1"/>
    <col min="7424" max="7424" width="9.140625" style="295"/>
    <col min="7425" max="7425" width="14.28515625" style="295" customWidth="1"/>
    <col min="7426" max="7427" width="15.140625" style="295" customWidth="1"/>
    <col min="7428" max="7428" width="15.5703125" style="295" customWidth="1"/>
    <col min="7429" max="7429" width="0" style="295" hidden="1" customWidth="1"/>
    <col min="7430" max="7678" width="9.140625" style="295"/>
    <col min="7679" max="7679" width="92.140625" style="295" customWidth="1"/>
    <col min="7680" max="7680" width="9.140625" style="295"/>
    <col min="7681" max="7681" width="14.28515625" style="295" customWidth="1"/>
    <col min="7682" max="7683" width="15.140625" style="295" customWidth="1"/>
    <col min="7684" max="7684" width="15.5703125" style="295" customWidth="1"/>
    <col min="7685" max="7685" width="0" style="295" hidden="1" customWidth="1"/>
    <col min="7686" max="7934" width="9.140625" style="295"/>
    <col min="7935" max="7935" width="92.140625" style="295" customWidth="1"/>
    <col min="7936" max="7936" width="9.140625" style="295"/>
    <col min="7937" max="7937" width="14.28515625" style="295" customWidth="1"/>
    <col min="7938" max="7939" width="15.140625" style="295" customWidth="1"/>
    <col min="7940" max="7940" width="15.5703125" style="295" customWidth="1"/>
    <col min="7941" max="7941" width="0" style="295" hidden="1" customWidth="1"/>
    <col min="7942" max="8190" width="9.140625" style="295"/>
    <col min="8191" max="8191" width="92.140625" style="295" customWidth="1"/>
    <col min="8192" max="8192" width="9.140625" style="295"/>
    <col min="8193" max="8193" width="14.28515625" style="295" customWidth="1"/>
    <col min="8194" max="8195" width="15.140625" style="295" customWidth="1"/>
    <col min="8196" max="8196" width="15.5703125" style="295" customWidth="1"/>
    <col min="8197" max="8197" width="0" style="295" hidden="1" customWidth="1"/>
    <col min="8198" max="8446" width="9.140625" style="295"/>
    <col min="8447" max="8447" width="92.140625" style="295" customWidth="1"/>
    <col min="8448" max="8448" width="9.140625" style="295"/>
    <col min="8449" max="8449" width="14.28515625" style="295" customWidth="1"/>
    <col min="8450" max="8451" width="15.140625" style="295" customWidth="1"/>
    <col min="8452" max="8452" width="15.5703125" style="295" customWidth="1"/>
    <col min="8453" max="8453" width="0" style="295" hidden="1" customWidth="1"/>
    <col min="8454" max="8702" width="9.140625" style="295"/>
    <col min="8703" max="8703" width="92.140625" style="295" customWidth="1"/>
    <col min="8704" max="8704" width="9.140625" style="295"/>
    <col min="8705" max="8705" width="14.28515625" style="295" customWidth="1"/>
    <col min="8706" max="8707" width="15.140625" style="295" customWidth="1"/>
    <col min="8708" max="8708" width="15.5703125" style="295" customWidth="1"/>
    <col min="8709" max="8709" width="0" style="295" hidden="1" customWidth="1"/>
    <col min="8710" max="8958" width="9.140625" style="295"/>
    <col min="8959" max="8959" width="92.140625" style="295" customWidth="1"/>
    <col min="8960" max="8960" width="9.140625" style="295"/>
    <col min="8961" max="8961" width="14.28515625" style="295" customWidth="1"/>
    <col min="8962" max="8963" width="15.140625" style="295" customWidth="1"/>
    <col min="8964" max="8964" width="15.5703125" style="295" customWidth="1"/>
    <col min="8965" max="8965" width="0" style="295" hidden="1" customWidth="1"/>
    <col min="8966" max="9214" width="9.140625" style="295"/>
    <col min="9215" max="9215" width="92.140625" style="295" customWidth="1"/>
    <col min="9216" max="9216" width="9.140625" style="295"/>
    <col min="9217" max="9217" width="14.28515625" style="295" customWidth="1"/>
    <col min="9218" max="9219" width="15.140625" style="295" customWidth="1"/>
    <col min="9220" max="9220" width="15.5703125" style="295" customWidth="1"/>
    <col min="9221" max="9221" width="0" style="295" hidden="1" customWidth="1"/>
    <col min="9222" max="9470" width="9.140625" style="295"/>
    <col min="9471" max="9471" width="92.140625" style="295" customWidth="1"/>
    <col min="9472" max="9472" width="9.140625" style="295"/>
    <col min="9473" max="9473" width="14.28515625" style="295" customWidth="1"/>
    <col min="9474" max="9475" width="15.140625" style="295" customWidth="1"/>
    <col min="9476" max="9476" width="15.5703125" style="295" customWidth="1"/>
    <col min="9477" max="9477" width="0" style="295" hidden="1" customWidth="1"/>
    <col min="9478" max="9726" width="9.140625" style="295"/>
    <col min="9727" max="9727" width="92.140625" style="295" customWidth="1"/>
    <col min="9728" max="9728" width="9.140625" style="295"/>
    <col min="9729" max="9729" width="14.28515625" style="295" customWidth="1"/>
    <col min="9730" max="9731" width="15.140625" style="295" customWidth="1"/>
    <col min="9732" max="9732" width="15.5703125" style="295" customWidth="1"/>
    <col min="9733" max="9733" width="0" style="295" hidden="1" customWidth="1"/>
    <col min="9734" max="9982" width="9.140625" style="295"/>
    <col min="9983" max="9983" width="92.140625" style="295" customWidth="1"/>
    <col min="9984" max="9984" width="9.140625" style="295"/>
    <col min="9985" max="9985" width="14.28515625" style="295" customWidth="1"/>
    <col min="9986" max="9987" width="15.140625" style="295" customWidth="1"/>
    <col min="9988" max="9988" width="15.5703125" style="295" customWidth="1"/>
    <col min="9989" max="9989" width="0" style="295" hidden="1" customWidth="1"/>
    <col min="9990" max="10238" width="9.140625" style="295"/>
    <col min="10239" max="10239" width="92.140625" style="295" customWidth="1"/>
    <col min="10240" max="10240" width="9.140625" style="295"/>
    <col min="10241" max="10241" width="14.28515625" style="295" customWidth="1"/>
    <col min="10242" max="10243" width="15.140625" style="295" customWidth="1"/>
    <col min="10244" max="10244" width="15.5703125" style="295" customWidth="1"/>
    <col min="10245" max="10245" width="0" style="295" hidden="1" customWidth="1"/>
    <col min="10246" max="10494" width="9.140625" style="295"/>
    <col min="10495" max="10495" width="92.140625" style="295" customWidth="1"/>
    <col min="10496" max="10496" width="9.140625" style="295"/>
    <col min="10497" max="10497" width="14.28515625" style="295" customWidth="1"/>
    <col min="10498" max="10499" width="15.140625" style="295" customWidth="1"/>
    <col min="10500" max="10500" width="15.5703125" style="295" customWidth="1"/>
    <col min="10501" max="10501" width="0" style="295" hidden="1" customWidth="1"/>
    <col min="10502" max="10750" width="9.140625" style="295"/>
    <col min="10751" max="10751" width="92.140625" style="295" customWidth="1"/>
    <col min="10752" max="10752" width="9.140625" style="295"/>
    <col min="10753" max="10753" width="14.28515625" style="295" customWidth="1"/>
    <col min="10754" max="10755" width="15.140625" style="295" customWidth="1"/>
    <col min="10756" max="10756" width="15.5703125" style="295" customWidth="1"/>
    <col min="10757" max="10757" width="0" style="295" hidden="1" customWidth="1"/>
    <col min="10758" max="11006" width="9.140625" style="295"/>
    <col min="11007" max="11007" width="92.140625" style="295" customWidth="1"/>
    <col min="11008" max="11008" width="9.140625" style="295"/>
    <col min="11009" max="11009" width="14.28515625" style="295" customWidth="1"/>
    <col min="11010" max="11011" width="15.140625" style="295" customWidth="1"/>
    <col min="11012" max="11012" width="15.5703125" style="295" customWidth="1"/>
    <col min="11013" max="11013" width="0" style="295" hidden="1" customWidth="1"/>
    <col min="11014" max="11262" width="9.140625" style="295"/>
    <col min="11263" max="11263" width="92.140625" style="295" customWidth="1"/>
    <col min="11264" max="11264" width="9.140625" style="295"/>
    <col min="11265" max="11265" width="14.28515625" style="295" customWidth="1"/>
    <col min="11266" max="11267" width="15.140625" style="295" customWidth="1"/>
    <col min="11268" max="11268" width="15.5703125" style="295" customWidth="1"/>
    <col min="11269" max="11269" width="0" style="295" hidden="1" customWidth="1"/>
    <col min="11270" max="11518" width="9.140625" style="295"/>
    <col min="11519" max="11519" width="92.140625" style="295" customWidth="1"/>
    <col min="11520" max="11520" width="9.140625" style="295"/>
    <col min="11521" max="11521" width="14.28515625" style="295" customWidth="1"/>
    <col min="11522" max="11523" width="15.140625" style="295" customWidth="1"/>
    <col min="11524" max="11524" width="15.5703125" style="295" customWidth="1"/>
    <col min="11525" max="11525" width="0" style="295" hidden="1" customWidth="1"/>
    <col min="11526" max="11774" width="9.140625" style="295"/>
    <col min="11775" max="11775" width="92.140625" style="295" customWidth="1"/>
    <col min="11776" max="11776" width="9.140625" style="295"/>
    <col min="11777" max="11777" width="14.28515625" style="295" customWidth="1"/>
    <col min="11778" max="11779" width="15.140625" style="295" customWidth="1"/>
    <col min="11780" max="11780" width="15.5703125" style="295" customWidth="1"/>
    <col min="11781" max="11781" width="0" style="295" hidden="1" customWidth="1"/>
    <col min="11782" max="12030" width="9.140625" style="295"/>
    <col min="12031" max="12031" width="92.140625" style="295" customWidth="1"/>
    <col min="12032" max="12032" width="9.140625" style="295"/>
    <col min="12033" max="12033" width="14.28515625" style="295" customWidth="1"/>
    <col min="12034" max="12035" width="15.140625" style="295" customWidth="1"/>
    <col min="12036" max="12036" width="15.5703125" style="295" customWidth="1"/>
    <col min="12037" max="12037" width="0" style="295" hidden="1" customWidth="1"/>
    <col min="12038" max="12286" width="9.140625" style="295"/>
    <col min="12287" max="12287" width="92.140625" style="295" customWidth="1"/>
    <col min="12288" max="12288" width="9.140625" style="295"/>
    <col min="12289" max="12289" width="14.28515625" style="295" customWidth="1"/>
    <col min="12290" max="12291" width="15.140625" style="295" customWidth="1"/>
    <col min="12292" max="12292" width="15.5703125" style="295" customWidth="1"/>
    <col min="12293" max="12293" width="0" style="295" hidden="1" customWidth="1"/>
    <col min="12294" max="12542" width="9.140625" style="295"/>
    <col min="12543" max="12543" width="92.140625" style="295" customWidth="1"/>
    <col min="12544" max="12544" width="9.140625" style="295"/>
    <col min="12545" max="12545" width="14.28515625" style="295" customWidth="1"/>
    <col min="12546" max="12547" width="15.140625" style="295" customWidth="1"/>
    <col min="12548" max="12548" width="15.5703125" style="295" customWidth="1"/>
    <col min="12549" max="12549" width="0" style="295" hidden="1" customWidth="1"/>
    <col min="12550" max="12798" width="9.140625" style="295"/>
    <col min="12799" max="12799" width="92.140625" style="295" customWidth="1"/>
    <col min="12800" max="12800" width="9.140625" style="295"/>
    <col min="12801" max="12801" width="14.28515625" style="295" customWidth="1"/>
    <col min="12802" max="12803" width="15.140625" style="295" customWidth="1"/>
    <col min="12804" max="12804" width="15.5703125" style="295" customWidth="1"/>
    <col min="12805" max="12805" width="0" style="295" hidden="1" customWidth="1"/>
    <col min="12806" max="13054" width="9.140625" style="295"/>
    <col min="13055" max="13055" width="92.140625" style="295" customWidth="1"/>
    <col min="13056" max="13056" width="9.140625" style="295"/>
    <col min="13057" max="13057" width="14.28515625" style="295" customWidth="1"/>
    <col min="13058" max="13059" width="15.140625" style="295" customWidth="1"/>
    <col min="13060" max="13060" width="15.5703125" style="295" customWidth="1"/>
    <col min="13061" max="13061" width="0" style="295" hidden="1" customWidth="1"/>
    <col min="13062" max="13310" width="9.140625" style="295"/>
    <col min="13311" max="13311" width="92.140625" style="295" customWidth="1"/>
    <col min="13312" max="13312" width="9.140625" style="295"/>
    <col min="13313" max="13313" width="14.28515625" style="295" customWidth="1"/>
    <col min="13314" max="13315" width="15.140625" style="295" customWidth="1"/>
    <col min="13316" max="13316" width="15.5703125" style="295" customWidth="1"/>
    <col min="13317" max="13317" width="0" style="295" hidden="1" customWidth="1"/>
    <col min="13318" max="13566" width="9.140625" style="295"/>
    <col min="13567" max="13567" width="92.140625" style="295" customWidth="1"/>
    <col min="13568" max="13568" width="9.140625" style="295"/>
    <col min="13569" max="13569" width="14.28515625" style="295" customWidth="1"/>
    <col min="13570" max="13571" width="15.140625" style="295" customWidth="1"/>
    <col min="13572" max="13572" width="15.5703125" style="295" customWidth="1"/>
    <col min="13573" max="13573" width="0" style="295" hidden="1" customWidth="1"/>
    <col min="13574" max="13822" width="9.140625" style="295"/>
    <col min="13823" max="13823" width="92.140625" style="295" customWidth="1"/>
    <col min="13824" max="13824" width="9.140625" style="295"/>
    <col min="13825" max="13825" width="14.28515625" style="295" customWidth="1"/>
    <col min="13826" max="13827" width="15.140625" style="295" customWidth="1"/>
    <col min="13828" max="13828" width="15.5703125" style="295" customWidth="1"/>
    <col min="13829" max="13829" width="0" style="295" hidden="1" customWidth="1"/>
    <col min="13830" max="14078" width="9.140625" style="295"/>
    <col min="14079" max="14079" width="92.140625" style="295" customWidth="1"/>
    <col min="14080" max="14080" width="9.140625" style="295"/>
    <col min="14081" max="14081" width="14.28515625" style="295" customWidth="1"/>
    <col min="14082" max="14083" width="15.140625" style="295" customWidth="1"/>
    <col min="14084" max="14084" width="15.5703125" style="295" customWidth="1"/>
    <col min="14085" max="14085" width="0" style="295" hidden="1" customWidth="1"/>
    <col min="14086" max="14334" width="9.140625" style="295"/>
    <col min="14335" max="14335" width="92.140625" style="295" customWidth="1"/>
    <col min="14336" max="14336" width="9.140625" style="295"/>
    <col min="14337" max="14337" width="14.28515625" style="295" customWidth="1"/>
    <col min="14338" max="14339" width="15.140625" style="295" customWidth="1"/>
    <col min="14340" max="14340" width="15.5703125" style="295" customWidth="1"/>
    <col min="14341" max="14341" width="0" style="295" hidden="1" customWidth="1"/>
    <col min="14342" max="14590" width="9.140625" style="295"/>
    <col min="14591" max="14591" width="92.140625" style="295" customWidth="1"/>
    <col min="14592" max="14592" width="9.140625" style="295"/>
    <col min="14593" max="14593" width="14.28515625" style="295" customWidth="1"/>
    <col min="14594" max="14595" width="15.140625" style="295" customWidth="1"/>
    <col min="14596" max="14596" width="15.5703125" style="295" customWidth="1"/>
    <col min="14597" max="14597" width="0" style="295" hidden="1" customWidth="1"/>
    <col min="14598" max="14846" width="9.140625" style="295"/>
    <col min="14847" max="14847" width="92.140625" style="295" customWidth="1"/>
    <col min="14848" max="14848" width="9.140625" style="295"/>
    <col min="14849" max="14849" width="14.28515625" style="295" customWidth="1"/>
    <col min="14850" max="14851" width="15.140625" style="295" customWidth="1"/>
    <col min="14852" max="14852" width="15.5703125" style="295" customWidth="1"/>
    <col min="14853" max="14853" width="0" style="295" hidden="1" customWidth="1"/>
    <col min="14854" max="15102" width="9.140625" style="295"/>
    <col min="15103" max="15103" width="92.140625" style="295" customWidth="1"/>
    <col min="15104" max="15104" width="9.140625" style="295"/>
    <col min="15105" max="15105" width="14.28515625" style="295" customWidth="1"/>
    <col min="15106" max="15107" width="15.140625" style="295" customWidth="1"/>
    <col min="15108" max="15108" width="15.5703125" style="295" customWidth="1"/>
    <col min="15109" max="15109" width="0" style="295" hidden="1" customWidth="1"/>
    <col min="15110" max="15358" width="9.140625" style="295"/>
    <col min="15359" max="15359" width="92.140625" style="295" customWidth="1"/>
    <col min="15360" max="15360" width="9.140625" style="295"/>
    <col min="15361" max="15361" width="14.28515625" style="295" customWidth="1"/>
    <col min="15362" max="15363" width="15.140625" style="295" customWidth="1"/>
    <col min="15364" max="15364" width="15.5703125" style="295" customWidth="1"/>
    <col min="15365" max="15365" width="0" style="295" hidden="1" customWidth="1"/>
    <col min="15366" max="15614" width="9.140625" style="295"/>
    <col min="15615" max="15615" width="92.140625" style="295" customWidth="1"/>
    <col min="15616" max="15616" width="9.140625" style="295"/>
    <col min="15617" max="15617" width="14.28515625" style="295" customWidth="1"/>
    <col min="15618" max="15619" width="15.140625" style="295" customWidth="1"/>
    <col min="15620" max="15620" width="15.5703125" style="295" customWidth="1"/>
    <col min="15621" max="15621" width="0" style="295" hidden="1" customWidth="1"/>
    <col min="15622" max="15870" width="9.140625" style="295"/>
    <col min="15871" max="15871" width="92.140625" style="295" customWidth="1"/>
    <col min="15872" max="15872" width="9.140625" style="295"/>
    <col min="15873" max="15873" width="14.28515625" style="295" customWidth="1"/>
    <col min="15874" max="15875" width="15.140625" style="295" customWidth="1"/>
    <col min="15876" max="15876" width="15.5703125" style="295" customWidth="1"/>
    <col min="15877" max="15877" width="0" style="295" hidden="1" customWidth="1"/>
    <col min="15878" max="16126" width="9.140625" style="295"/>
    <col min="16127" max="16127" width="92.140625" style="295" customWidth="1"/>
    <col min="16128" max="16128" width="9.140625" style="295"/>
    <col min="16129" max="16129" width="14.28515625" style="295" customWidth="1"/>
    <col min="16130" max="16131" width="15.140625" style="295" customWidth="1"/>
    <col min="16132" max="16132" width="15.5703125" style="295" customWidth="1"/>
    <col min="16133" max="16133" width="0" style="295" hidden="1" customWidth="1"/>
    <col min="16134" max="16384" width="9.140625" style="295"/>
  </cols>
  <sheetData>
    <row r="1" spans="1:5" x14ac:dyDescent="0.25">
      <c r="A1" s="675" t="s">
        <v>1087</v>
      </c>
      <c r="B1" s="675"/>
      <c r="C1" s="675"/>
      <c r="D1" s="675"/>
    </row>
    <row r="2" spans="1:5" x14ac:dyDescent="0.25">
      <c r="A2" s="544"/>
      <c r="B2" s="544"/>
      <c r="C2" s="544"/>
      <c r="D2" s="544"/>
    </row>
    <row r="3" spans="1:5" ht="15.75" x14ac:dyDescent="0.3">
      <c r="A3" s="681" t="s">
        <v>947</v>
      </c>
      <c r="B3" s="682"/>
      <c r="C3" s="682"/>
      <c r="D3" s="682"/>
    </row>
    <row r="4" spans="1:5" ht="16.5" x14ac:dyDescent="0.35">
      <c r="A4" s="684" t="s">
        <v>545</v>
      </c>
      <c r="B4" s="682"/>
      <c r="C4" s="682"/>
      <c r="D4" s="682"/>
    </row>
    <row r="5" spans="1:5" ht="19.5" x14ac:dyDescent="0.35">
      <c r="A5" s="387"/>
      <c r="B5" s="386"/>
      <c r="C5" s="386"/>
      <c r="D5" s="386"/>
    </row>
    <row r="6" spans="1:5" x14ac:dyDescent="0.25">
      <c r="A6" s="349" t="s">
        <v>305</v>
      </c>
      <c r="D6" s="483"/>
    </row>
    <row r="7" spans="1:5" ht="45" customHeight="1" x14ac:dyDescent="0.25">
      <c r="A7" s="351" t="s">
        <v>444</v>
      </c>
      <c r="B7" s="352" t="s">
        <v>445</v>
      </c>
      <c r="C7" s="395" t="s">
        <v>948</v>
      </c>
      <c r="D7" s="395" t="s">
        <v>949</v>
      </c>
    </row>
    <row r="8" spans="1:5" x14ac:dyDescent="0.25">
      <c r="A8" s="396" t="s">
        <v>446</v>
      </c>
      <c r="B8" s="397" t="s">
        <v>447</v>
      </c>
      <c r="C8" s="357">
        <v>22799733</v>
      </c>
      <c r="D8" s="357">
        <v>22799733</v>
      </c>
    </row>
    <row r="9" spans="1:5" x14ac:dyDescent="0.25">
      <c r="A9" s="355" t="s">
        <v>458</v>
      </c>
      <c r="B9" s="398" t="s">
        <v>459</v>
      </c>
      <c r="C9" s="357">
        <v>781250</v>
      </c>
      <c r="D9" s="357">
        <v>781250</v>
      </c>
    </row>
    <row r="10" spans="1:5" x14ac:dyDescent="0.25">
      <c r="A10" s="359" t="s">
        <v>462</v>
      </c>
      <c r="B10" s="398" t="s">
        <v>463</v>
      </c>
      <c r="C10" s="357">
        <v>45000</v>
      </c>
      <c r="D10" s="357">
        <v>45000</v>
      </c>
    </row>
    <row r="11" spans="1:5" x14ac:dyDescent="0.25">
      <c r="A11" s="359" t="s">
        <v>898</v>
      </c>
      <c r="B11" s="398" t="s">
        <v>470</v>
      </c>
      <c r="C11" s="357">
        <v>460000</v>
      </c>
      <c r="D11" s="357">
        <v>460000</v>
      </c>
    </row>
    <row r="12" spans="1:5" x14ac:dyDescent="0.25">
      <c r="A12" s="399" t="s">
        <v>796</v>
      </c>
      <c r="B12" s="400" t="s">
        <v>472</v>
      </c>
      <c r="C12" s="358">
        <f>SUM(C8:C11)</f>
        <v>24085983</v>
      </c>
      <c r="D12" s="358">
        <f>SUM(D8:D11)</f>
        <v>24085983</v>
      </c>
    </row>
    <row r="13" spans="1:5" x14ac:dyDescent="0.25">
      <c r="A13" s="359" t="s">
        <v>473</v>
      </c>
      <c r="B13" s="398" t="s">
        <v>474</v>
      </c>
      <c r="C13" s="357">
        <v>7821400</v>
      </c>
      <c r="D13" s="357">
        <v>7821400</v>
      </c>
    </row>
    <row r="14" spans="1:5" x14ac:dyDescent="0.25">
      <c r="A14" s="359" t="s">
        <v>475</v>
      </c>
      <c r="B14" s="398" t="s">
        <v>476</v>
      </c>
      <c r="C14" s="357">
        <v>4456800</v>
      </c>
      <c r="D14" s="357">
        <v>4456800</v>
      </c>
    </row>
    <row r="15" spans="1:5" x14ac:dyDescent="0.25">
      <c r="A15" s="356" t="s">
        <v>477</v>
      </c>
      <c r="B15" s="398" t="s">
        <v>478</v>
      </c>
      <c r="C15" s="357">
        <v>1600000</v>
      </c>
      <c r="D15" s="357">
        <v>1600000</v>
      </c>
    </row>
    <row r="16" spans="1:5" x14ac:dyDescent="0.25">
      <c r="A16" s="360" t="s">
        <v>797</v>
      </c>
      <c r="B16" s="400" t="s">
        <v>479</v>
      </c>
      <c r="C16" s="358">
        <f>SUM(C13:C15)</f>
        <v>13878200</v>
      </c>
      <c r="D16" s="358">
        <f>SUM(D13:D15)</f>
        <v>13878200</v>
      </c>
      <c r="E16" s="372"/>
    </row>
    <row r="17" spans="1:5" x14ac:dyDescent="0.25">
      <c r="A17" s="401" t="s">
        <v>928</v>
      </c>
      <c r="B17" s="402" t="s">
        <v>480</v>
      </c>
      <c r="C17" s="358">
        <f>SUM(C16,C12)</f>
        <v>37964183</v>
      </c>
      <c r="D17" s="358">
        <f>SUM(D16,D12)</f>
        <v>37964183</v>
      </c>
      <c r="E17" s="372"/>
    </row>
    <row r="18" spans="1:5" x14ac:dyDescent="0.25">
      <c r="A18" s="362" t="s">
        <v>899</v>
      </c>
      <c r="B18" s="402" t="s">
        <v>481</v>
      </c>
      <c r="C18" s="358">
        <v>3837445</v>
      </c>
      <c r="D18" s="358">
        <v>3837445</v>
      </c>
    </row>
    <row r="19" spans="1:5" x14ac:dyDescent="0.25">
      <c r="A19" s="359" t="s">
        <v>482</v>
      </c>
      <c r="B19" s="398" t="s">
        <v>483</v>
      </c>
      <c r="C19" s="357">
        <v>670000</v>
      </c>
      <c r="D19" s="357">
        <v>670000</v>
      </c>
    </row>
    <row r="20" spans="1:5" x14ac:dyDescent="0.25">
      <c r="A20" s="359" t="s">
        <v>484</v>
      </c>
      <c r="B20" s="398" t="s">
        <v>485</v>
      </c>
      <c r="C20" s="357">
        <v>7410000</v>
      </c>
      <c r="D20" s="357">
        <v>7410000</v>
      </c>
    </row>
    <row r="21" spans="1:5" x14ac:dyDescent="0.25">
      <c r="A21" s="360" t="s">
        <v>807</v>
      </c>
      <c r="B21" s="400" t="s">
        <v>488</v>
      </c>
      <c r="C21" s="358">
        <f>SUM(C19:C20)</f>
        <v>8080000</v>
      </c>
      <c r="D21" s="358">
        <f>SUM(D19:D20)</f>
        <v>8080000</v>
      </c>
    </row>
    <row r="22" spans="1:5" x14ac:dyDescent="0.25">
      <c r="A22" s="359" t="s">
        <v>489</v>
      </c>
      <c r="B22" s="398" t="s">
        <v>490</v>
      </c>
      <c r="C22" s="357">
        <v>763000</v>
      </c>
      <c r="D22" s="357">
        <v>763000</v>
      </c>
    </row>
    <row r="23" spans="1:5" x14ac:dyDescent="0.25">
      <c r="A23" s="359" t="s">
        <v>491</v>
      </c>
      <c r="B23" s="398" t="s">
        <v>492</v>
      </c>
      <c r="C23" s="357">
        <v>1648000</v>
      </c>
      <c r="D23" s="357">
        <v>1648000</v>
      </c>
    </row>
    <row r="24" spans="1:5" x14ac:dyDescent="0.25">
      <c r="A24" s="360" t="s">
        <v>929</v>
      </c>
      <c r="B24" s="400" t="s">
        <v>493</v>
      </c>
      <c r="C24" s="358">
        <f>SUM(C22:C23)</f>
        <v>2411000</v>
      </c>
      <c r="D24" s="358">
        <f>SUM(D22:D23)</f>
        <v>2411000</v>
      </c>
    </row>
    <row r="25" spans="1:5" x14ac:dyDescent="0.25">
      <c r="A25" s="359" t="s">
        <v>494</v>
      </c>
      <c r="B25" s="398" t="s">
        <v>495</v>
      </c>
      <c r="C25" s="357">
        <v>9327376</v>
      </c>
      <c r="D25" s="357">
        <v>9327376</v>
      </c>
    </row>
    <row r="26" spans="1:5" x14ac:dyDescent="0.25">
      <c r="A26" s="359" t="s">
        <v>496</v>
      </c>
      <c r="B26" s="398" t="s">
        <v>497</v>
      </c>
      <c r="C26" s="357">
        <v>32892334</v>
      </c>
      <c r="D26" s="357">
        <v>32892334</v>
      </c>
    </row>
    <row r="27" spans="1:5" x14ac:dyDescent="0.25">
      <c r="A27" s="359" t="s">
        <v>900</v>
      </c>
      <c r="B27" s="398" t="s">
        <v>498</v>
      </c>
      <c r="C27" s="357">
        <v>620000</v>
      </c>
      <c r="D27" s="357">
        <v>620000</v>
      </c>
    </row>
    <row r="28" spans="1:5" x14ac:dyDescent="0.25">
      <c r="A28" s="359" t="s">
        <v>500</v>
      </c>
      <c r="B28" s="398" t="s">
        <v>501</v>
      </c>
      <c r="C28" s="357">
        <v>13564000</v>
      </c>
      <c r="D28" s="357">
        <v>13564000</v>
      </c>
    </row>
    <row r="29" spans="1:5" x14ac:dyDescent="0.25">
      <c r="A29" s="403" t="s">
        <v>901</v>
      </c>
      <c r="B29" s="398" t="s">
        <v>502</v>
      </c>
      <c r="C29" s="357">
        <v>3156000</v>
      </c>
      <c r="D29" s="357">
        <v>3156000</v>
      </c>
    </row>
    <row r="30" spans="1:5" x14ac:dyDescent="0.25">
      <c r="A30" s="356" t="s">
        <v>504</v>
      </c>
      <c r="B30" s="398" t="s">
        <v>505</v>
      </c>
      <c r="C30" s="357">
        <v>4406124</v>
      </c>
      <c r="D30" s="357">
        <v>4406124</v>
      </c>
    </row>
    <row r="31" spans="1:5" x14ac:dyDescent="0.25">
      <c r="A31" s="359" t="s">
        <v>902</v>
      </c>
      <c r="B31" s="398" t="s">
        <v>506</v>
      </c>
      <c r="C31" s="357">
        <v>26140227</v>
      </c>
      <c r="D31" s="357">
        <v>26140227</v>
      </c>
    </row>
    <row r="32" spans="1:5" x14ac:dyDescent="0.25">
      <c r="A32" s="360" t="s">
        <v>812</v>
      </c>
      <c r="B32" s="400" t="s">
        <v>508</v>
      </c>
      <c r="C32" s="358">
        <f>SUM(C25:C31)</f>
        <v>90106061</v>
      </c>
      <c r="D32" s="358">
        <f>SUM(D25:D31)</f>
        <v>90106061</v>
      </c>
      <c r="E32" s="372"/>
    </row>
    <row r="33" spans="1:5" x14ac:dyDescent="0.25">
      <c r="A33" s="359" t="s">
        <v>509</v>
      </c>
      <c r="B33" s="398" t="s">
        <v>510</v>
      </c>
      <c r="C33" s="357">
        <v>60000</v>
      </c>
      <c r="D33" s="357">
        <v>60000</v>
      </c>
    </row>
    <row r="34" spans="1:5" x14ac:dyDescent="0.25">
      <c r="A34" s="360" t="s">
        <v>813</v>
      </c>
      <c r="B34" s="400" t="s">
        <v>513</v>
      </c>
      <c r="C34" s="358">
        <f>SUM(C33)</f>
        <v>60000</v>
      </c>
      <c r="D34" s="358">
        <f>SUM(D33)</f>
        <v>60000</v>
      </c>
    </row>
    <row r="35" spans="1:5" x14ac:dyDescent="0.25">
      <c r="A35" s="359" t="s">
        <v>514</v>
      </c>
      <c r="B35" s="398" t="s">
        <v>515</v>
      </c>
      <c r="C35" s="357">
        <v>26842654</v>
      </c>
      <c r="D35" s="357">
        <v>26842654</v>
      </c>
    </row>
    <row r="36" spans="1:5" x14ac:dyDescent="0.25">
      <c r="A36" s="359" t="s">
        <v>516</v>
      </c>
      <c r="B36" s="398" t="s">
        <v>517</v>
      </c>
      <c r="C36" s="357">
        <v>70450000</v>
      </c>
      <c r="D36" s="357">
        <v>70450000</v>
      </c>
    </row>
    <row r="37" spans="1:5" x14ac:dyDescent="0.25">
      <c r="A37" s="359" t="s">
        <v>903</v>
      </c>
      <c r="B37" s="398" t="s">
        <v>518</v>
      </c>
      <c r="C37" s="357">
        <v>25000</v>
      </c>
      <c r="D37" s="357">
        <v>25000</v>
      </c>
    </row>
    <row r="38" spans="1:5" x14ac:dyDescent="0.25">
      <c r="A38" s="359" t="s">
        <v>524</v>
      </c>
      <c r="B38" s="398" t="s">
        <v>525</v>
      </c>
      <c r="C38" s="357">
        <v>61200</v>
      </c>
      <c r="D38" s="357">
        <v>61200</v>
      </c>
    </row>
    <row r="39" spans="1:5" x14ac:dyDescent="0.25">
      <c r="A39" s="360" t="s">
        <v>816</v>
      </c>
      <c r="B39" s="400" t="s">
        <v>526</v>
      </c>
      <c r="C39" s="358">
        <f>SUM(C35:C38)</f>
        <v>97378854</v>
      </c>
      <c r="D39" s="358">
        <f>SUM(D35:D38)</f>
        <v>97378854</v>
      </c>
    </row>
    <row r="40" spans="1:5" x14ac:dyDescent="0.25">
      <c r="A40" s="362" t="s">
        <v>817</v>
      </c>
      <c r="B40" s="402" t="s">
        <v>527</v>
      </c>
      <c r="C40" s="358">
        <f>SUM(C21+C24+C32+C34+C39)</f>
        <v>198035915</v>
      </c>
      <c r="D40" s="358">
        <f>SUM(D21+D24+D32+D34+D39)</f>
        <v>198035915</v>
      </c>
      <c r="E40" s="372"/>
    </row>
    <row r="41" spans="1:5" x14ac:dyDescent="0.25">
      <c r="A41" s="368" t="s">
        <v>910</v>
      </c>
      <c r="B41" s="398" t="s">
        <v>536</v>
      </c>
      <c r="C41" s="357">
        <v>4100000</v>
      </c>
      <c r="D41" s="357">
        <v>4100000</v>
      </c>
    </row>
    <row r="42" spans="1:5" x14ac:dyDescent="0.25">
      <c r="A42" s="369" t="s">
        <v>867</v>
      </c>
      <c r="B42" s="402" t="s">
        <v>537</v>
      </c>
      <c r="C42" s="358">
        <f>SUM(C41)</f>
        <v>4100000</v>
      </c>
      <c r="D42" s="358">
        <f>SUM(D41)</f>
        <v>4100000</v>
      </c>
      <c r="E42" s="372"/>
    </row>
    <row r="43" spans="1:5" x14ac:dyDescent="0.25">
      <c r="A43" s="404" t="s">
        <v>540</v>
      </c>
      <c r="B43" s="398" t="s">
        <v>541</v>
      </c>
      <c r="C43" s="357">
        <v>102296999</v>
      </c>
      <c r="D43" s="357">
        <v>102296999</v>
      </c>
    </row>
    <row r="44" spans="1:5" x14ac:dyDescent="0.25">
      <c r="A44" s="404" t="s">
        <v>871</v>
      </c>
      <c r="B44" s="398" t="s">
        <v>548</v>
      </c>
      <c r="C44" s="357">
        <v>37873619</v>
      </c>
      <c r="D44" s="357">
        <v>37873619</v>
      </c>
    </row>
    <row r="45" spans="1:5" x14ac:dyDescent="0.25">
      <c r="A45" s="404" t="s">
        <v>915</v>
      </c>
      <c r="B45" s="398" t="s">
        <v>557</v>
      </c>
      <c r="C45" s="357">
        <v>43229732</v>
      </c>
      <c r="D45" s="357">
        <v>43229732</v>
      </c>
    </row>
    <row r="46" spans="1:5" x14ac:dyDescent="0.25">
      <c r="A46" s="405" t="s">
        <v>190</v>
      </c>
      <c r="B46" s="398" t="s">
        <v>958</v>
      </c>
      <c r="C46" s="357">
        <v>160196140</v>
      </c>
      <c r="D46" s="357">
        <v>160196140</v>
      </c>
    </row>
    <row r="47" spans="1:5" x14ac:dyDescent="0.25">
      <c r="A47" s="369" t="s">
        <v>875</v>
      </c>
      <c r="B47" s="402" t="s">
        <v>558</v>
      </c>
      <c r="C47" s="358">
        <f>SUM(C43:C46)</f>
        <v>343596490</v>
      </c>
      <c r="D47" s="358">
        <f>SUM(D43:D46)</f>
        <v>343596490</v>
      </c>
      <c r="E47" s="372"/>
    </row>
    <row r="48" spans="1:5" s="227" customFormat="1" ht="15.75" x14ac:dyDescent="0.25">
      <c r="A48" s="252" t="s">
        <v>135</v>
      </c>
      <c r="B48" s="247"/>
      <c r="C48" s="306">
        <f>SUM(C17+C18+C40+C42+C47)</f>
        <v>587534033</v>
      </c>
      <c r="D48" s="306">
        <f>SUM(D17+D18+D40+D42+D47)</f>
        <v>587534033</v>
      </c>
    </row>
    <row r="49" spans="1:23" x14ac:dyDescent="0.25">
      <c r="A49" s="406" t="s">
        <v>916</v>
      </c>
      <c r="B49" s="398" t="s">
        <v>561</v>
      </c>
      <c r="C49" s="357">
        <v>131524550</v>
      </c>
      <c r="D49" s="357">
        <v>131524550</v>
      </c>
    </row>
    <row r="50" spans="1:23" x14ac:dyDescent="0.25">
      <c r="A50" s="406" t="s">
        <v>563</v>
      </c>
      <c r="B50" s="398" t="s">
        <v>564</v>
      </c>
      <c r="C50" s="357">
        <v>4000000</v>
      </c>
      <c r="D50" s="357">
        <v>4000000</v>
      </c>
    </row>
    <row r="51" spans="1:23" x14ac:dyDescent="0.25">
      <c r="A51" s="406" t="s">
        <v>565</v>
      </c>
      <c r="B51" s="398" t="s">
        <v>566</v>
      </c>
      <c r="C51" s="357">
        <v>83800000</v>
      </c>
      <c r="D51" s="357">
        <v>83800000</v>
      </c>
    </row>
    <row r="52" spans="1:23" x14ac:dyDescent="0.25">
      <c r="A52" s="356" t="s">
        <v>571</v>
      </c>
      <c r="B52" s="398" t="s">
        <v>572</v>
      </c>
      <c r="C52" s="357">
        <v>59777192</v>
      </c>
      <c r="D52" s="357">
        <v>59777192</v>
      </c>
    </row>
    <row r="53" spans="1:23" x14ac:dyDescent="0.25">
      <c r="A53" s="363" t="s">
        <v>877</v>
      </c>
      <c r="B53" s="402" t="s">
        <v>573</v>
      </c>
      <c r="C53" s="358">
        <f>SUM(C49:C52)</f>
        <v>279101742</v>
      </c>
      <c r="D53" s="358">
        <f>SUM(D49:D52)</f>
        <v>279101742</v>
      </c>
    </row>
    <row r="54" spans="1:23" x14ac:dyDescent="0.25">
      <c r="A54" s="368" t="s">
        <v>574</v>
      </c>
      <c r="B54" s="398" t="s">
        <v>575</v>
      </c>
      <c r="C54" s="357">
        <v>62140000</v>
      </c>
      <c r="D54" s="357">
        <v>62140000</v>
      </c>
    </row>
    <row r="55" spans="1:23" x14ac:dyDescent="0.25">
      <c r="A55" s="368" t="s">
        <v>580</v>
      </c>
      <c r="B55" s="398" t="s">
        <v>581</v>
      </c>
      <c r="C55" s="357">
        <v>17000000</v>
      </c>
      <c r="D55" s="357">
        <v>17000000</v>
      </c>
    </row>
    <row r="56" spans="1:23" x14ac:dyDescent="0.25">
      <c r="A56" s="369" t="s">
        <v>878</v>
      </c>
      <c r="B56" s="402" t="s">
        <v>582</v>
      </c>
      <c r="C56" s="358">
        <f>SUM(C54:C55)</f>
        <v>79140000</v>
      </c>
      <c r="D56" s="358">
        <f>SUM(D54:D55)</f>
        <v>79140000</v>
      </c>
    </row>
    <row r="57" spans="1:23" x14ac:dyDescent="0.25">
      <c r="A57" s="368" t="s">
        <v>922</v>
      </c>
      <c r="B57" s="398" t="s">
        <v>959</v>
      </c>
      <c r="C57" s="357">
        <v>18000000</v>
      </c>
      <c r="D57" s="357">
        <v>18000000</v>
      </c>
    </row>
    <row r="58" spans="1:23" x14ac:dyDescent="0.25">
      <c r="A58" s="369" t="s">
        <v>879</v>
      </c>
      <c r="B58" s="402" t="s">
        <v>593</v>
      </c>
      <c r="C58" s="358">
        <f>SUM(C57)</f>
        <v>18000000</v>
      </c>
      <c r="D58" s="358">
        <f>SUM(D57)</f>
        <v>18000000</v>
      </c>
      <c r="E58" s="372"/>
    </row>
    <row r="59" spans="1:23" s="227" customFormat="1" ht="15.75" x14ac:dyDescent="0.25">
      <c r="A59" s="252" t="s">
        <v>134</v>
      </c>
      <c r="B59" s="247"/>
      <c r="C59" s="306">
        <f>SUM(C58,C56,C53)</f>
        <v>376241742</v>
      </c>
      <c r="D59" s="306">
        <f>SUM(D58,D56,D53)</f>
        <v>376241742</v>
      </c>
    </row>
    <row r="60" spans="1:23" s="227" customFormat="1" ht="15.75" x14ac:dyDescent="0.25">
      <c r="A60" s="254" t="s">
        <v>930</v>
      </c>
      <c r="B60" s="255" t="s">
        <v>594</v>
      </c>
      <c r="C60" s="302">
        <f>SUM(C48+C59)</f>
        <v>963775775</v>
      </c>
      <c r="D60" s="302">
        <f>SUM(D48+D59)</f>
        <v>963775775</v>
      </c>
      <c r="E60" s="407"/>
    </row>
    <row r="61" spans="1:23" x14ac:dyDescent="0.25">
      <c r="A61" s="408" t="s">
        <v>613</v>
      </c>
      <c r="B61" s="359" t="s">
        <v>614</v>
      </c>
      <c r="C61" s="409">
        <v>6444521</v>
      </c>
      <c r="D61" s="409">
        <v>6444521</v>
      </c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1"/>
      <c r="W61" s="411"/>
    </row>
    <row r="62" spans="1:23" x14ac:dyDescent="0.25">
      <c r="A62" s="408" t="s">
        <v>615</v>
      </c>
      <c r="B62" s="359" t="s">
        <v>616</v>
      </c>
      <c r="C62" s="409">
        <v>110663667</v>
      </c>
      <c r="D62" s="409">
        <v>110663667</v>
      </c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1"/>
      <c r="W62" s="411"/>
    </row>
    <row r="63" spans="1:23" x14ac:dyDescent="0.25">
      <c r="A63" s="412" t="s">
        <v>890</v>
      </c>
      <c r="B63" s="362" t="s">
        <v>623</v>
      </c>
      <c r="C63" s="413">
        <f>SUM(C61:C62)</f>
        <v>117108188</v>
      </c>
      <c r="D63" s="413">
        <f>SUM(D61:D62)</f>
        <v>117108188</v>
      </c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1"/>
      <c r="W63" s="411"/>
    </row>
    <row r="64" spans="1:23" s="227" customFormat="1" ht="15.75" x14ac:dyDescent="0.25">
      <c r="A64" s="264" t="s">
        <v>931</v>
      </c>
      <c r="B64" s="265" t="s">
        <v>636</v>
      </c>
      <c r="C64" s="415">
        <f>SUM(C63)</f>
        <v>117108188</v>
      </c>
      <c r="D64" s="415">
        <f>SUM(D63)</f>
        <v>117108188</v>
      </c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56"/>
      <c r="W64" s="256"/>
    </row>
    <row r="65" spans="1:23" s="227" customFormat="1" ht="15.75" x14ac:dyDescent="0.25">
      <c r="A65" s="266" t="s">
        <v>36</v>
      </c>
      <c r="B65" s="267"/>
      <c r="C65" s="311">
        <f>SUM(C60+C64)</f>
        <v>1080883963</v>
      </c>
      <c r="D65" s="311">
        <f>SUM(D60+D64)</f>
        <v>1080883963</v>
      </c>
      <c r="E65" s="41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</row>
    <row r="66" spans="1:23" x14ac:dyDescent="0.25"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</row>
    <row r="67" spans="1:23" x14ac:dyDescent="0.25"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</row>
    <row r="68" spans="1:23" x14ac:dyDescent="0.25"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</row>
    <row r="69" spans="1:23" x14ac:dyDescent="0.25">
      <c r="B69" s="411"/>
      <c r="C69" s="411"/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</row>
    <row r="70" spans="1:23" x14ac:dyDescent="0.25">
      <c r="B70" s="411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</row>
    <row r="71" spans="1:23" x14ac:dyDescent="0.25">
      <c r="B71" s="411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</row>
    <row r="72" spans="1:23" x14ac:dyDescent="0.25">
      <c r="B72" s="411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  <c r="T72" s="411"/>
      <c r="U72" s="411"/>
      <c r="V72" s="411"/>
      <c r="W72" s="411"/>
    </row>
    <row r="73" spans="1:23" x14ac:dyDescent="0.25"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</row>
    <row r="74" spans="1:23" x14ac:dyDescent="0.25"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  <c r="T74" s="411"/>
      <c r="U74" s="411"/>
      <c r="V74" s="411"/>
      <c r="W74" s="411"/>
    </row>
    <row r="75" spans="1:23" x14ac:dyDescent="0.25"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  <c r="T75" s="411"/>
      <c r="U75" s="411"/>
      <c r="V75" s="411"/>
      <c r="W75" s="411"/>
    </row>
    <row r="76" spans="1:23" x14ac:dyDescent="0.25"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V76" s="411"/>
      <c r="W76" s="411"/>
    </row>
    <row r="77" spans="1:23" x14ac:dyDescent="0.25"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  <c r="U77" s="411"/>
      <c r="V77" s="411"/>
      <c r="W77" s="411"/>
    </row>
    <row r="78" spans="1:23" x14ac:dyDescent="0.25">
      <c r="B78" s="411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</row>
    <row r="79" spans="1:23" x14ac:dyDescent="0.25"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</row>
    <row r="80" spans="1:23" x14ac:dyDescent="0.25"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</row>
    <row r="81" spans="2:23" x14ac:dyDescent="0.25"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</row>
    <row r="82" spans="2:23" x14ac:dyDescent="0.25"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</row>
    <row r="83" spans="2:23" x14ac:dyDescent="0.25"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</row>
    <row r="84" spans="2:23" x14ac:dyDescent="0.25"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</row>
    <row r="85" spans="2:23" x14ac:dyDescent="0.25"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</row>
    <row r="86" spans="2:23" x14ac:dyDescent="0.25"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</row>
    <row r="87" spans="2:23" x14ac:dyDescent="0.25"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</row>
    <row r="88" spans="2:23" x14ac:dyDescent="0.25"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</row>
    <row r="89" spans="2:23" x14ac:dyDescent="0.25"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</row>
    <row r="90" spans="2:23" x14ac:dyDescent="0.25">
      <c r="B90" s="411"/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11"/>
      <c r="V90" s="411"/>
      <c r="W90" s="411"/>
    </row>
    <row r="91" spans="2:23" x14ac:dyDescent="0.25">
      <c r="B91" s="411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</row>
    <row r="92" spans="2:23" x14ac:dyDescent="0.25">
      <c r="B92" s="411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</row>
    <row r="93" spans="2:23" x14ac:dyDescent="0.25"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</row>
    <row r="94" spans="2:23" x14ac:dyDescent="0.25"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</row>
    <row r="95" spans="2:23" x14ac:dyDescent="0.25"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</row>
    <row r="96" spans="2:23" x14ac:dyDescent="0.25"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</row>
    <row r="97" spans="2:23" x14ac:dyDescent="0.25"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</row>
    <row r="98" spans="2:23" x14ac:dyDescent="0.25"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</row>
    <row r="99" spans="2:23" x14ac:dyDescent="0.25"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</row>
    <row r="100" spans="2:23" x14ac:dyDescent="0.25"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</row>
    <row r="101" spans="2:23" x14ac:dyDescent="0.25"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</row>
    <row r="102" spans="2:23" x14ac:dyDescent="0.25"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1"/>
      <c r="V102" s="411"/>
      <c r="W102" s="411"/>
    </row>
    <row r="103" spans="2:23" x14ac:dyDescent="0.25">
      <c r="B103" s="411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</row>
    <row r="104" spans="2:23" x14ac:dyDescent="0.25"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</row>
    <row r="105" spans="2:23" x14ac:dyDescent="0.25"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</row>
    <row r="106" spans="2:23" x14ac:dyDescent="0.25"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</row>
    <row r="107" spans="2:23" x14ac:dyDescent="0.25"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411"/>
      <c r="W107" s="411"/>
    </row>
    <row r="108" spans="2:23" x14ac:dyDescent="0.25"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</row>
    <row r="109" spans="2:23" x14ac:dyDescent="0.25"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411"/>
      <c r="V109" s="411"/>
      <c r="W109" s="411"/>
    </row>
    <row r="110" spans="2:23" x14ac:dyDescent="0.25"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  <c r="V110" s="411"/>
      <c r="W110" s="411"/>
    </row>
    <row r="111" spans="2:23" x14ac:dyDescent="0.25"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411"/>
      <c r="W111" s="411"/>
    </row>
    <row r="112" spans="2:23" x14ac:dyDescent="0.25"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</row>
    <row r="113" spans="2:23" x14ac:dyDescent="0.25"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</row>
    <row r="114" spans="2:23" x14ac:dyDescent="0.25"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</row>
  </sheetData>
  <mergeCells count="3">
    <mergeCell ref="A1:D1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91"/>
  <sheetViews>
    <sheetView workbookViewId="0">
      <selection activeCell="M18" sqref="M18"/>
    </sheetView>
  </sheetViews>
  <sheetFormatPr defaultRowHeight="15" x14ac:dyDescent="0.25"/>
  <cols>
    <col min="1" max="1" width="59.7109375" style="227" bestFit="1" customWidth="1"/>
    <col min="2" max="2" width="12.5703125" style="227" customWidth="1"/>
    <col min="3" max="3" width="16" style="227" bestFit="1" customWidth="1"/>
    <col min="4" max="4" width="16.85546875" style="227" customWidth="1"/>
    <col min="5" max="5" width="16.42578125" style="227" customWidth="1"/>
    <col min="6" max="16384" width="9.140625" style="227"/>
  </cols>
  <sheetData>
    <row r="1" spans="1:5" x14ac:dyDescent="0.25">
      <c r="A1" s="663" t="s">
        <v>1092</v>
      </c>
      <c r="B1" s="663"/>
      <c r="C1" s="663"/>
      <c r="D1" s="663"/>
      <c r="E1" s="688"/>
    </row>
    <row r="3" spans="1:5" ht="18.75" x14ac:dyDescent="0.3">
      <c r="A3" s="660" t="s">
        <v>1088</v>
      </c>
      <c r="B3" s="660"/>
      <c r="C3" s="660"/>
      <c r="D3" s="689"/>
      <c r="E3" s="661"/>
    </row>
    <row r="4" spans="1:5" ht="19.5" x14ac:dyDescent="0.35">
      <c r="A4" s="662" t="s">
        <v>545</v>
      </c>
      <c r="B4" s="662"/>
      <c r="C4" s="662"/>
      <c r="D4" s="661"/>
      <c r="E4" s="661"/>
    </row>
    <row r="5" spans="1:5" ht="19.5" x14ac:dyDescent="0.35">
      <c r="A5" s="228"/>
    </row>
    <row r="6" spans="1:5" ht="19.5" x14ac:dyDescent="0.35">
      <c r="A6" s="228"/>
    </row>
    <row r="7" spans="1:5" ht="19.5" x14ac:dyDescent="0.35">
      <c r="A7" s="228"/>
    </row>
    <row r="8" spans="1:5" x14ac:dyDescent="0.25">
      <c r="A8" s="229" t="s">
        <v>1004</v>
      </c>
      <c r="D8" s="269"/>
    </row>
    <row r="9" spans="1:5" ht="42.75" x14ac:dyDescent="0.25">
      <c r="A9" s="230" t="s">
        <v>444</v>
      </c>
      <c r="B9" s="231" t="s">
        <v>445</v>
      </c>
      <c r="C9" s="298" t="s">
        <v>1073</v>
      </c>
      <c r="D9" s="298" t="s">
        <v>942</v>
      </c>
      <c r="E9" s="657" t="s">
        <v>1068</v>
      </c>
    </row>
    <row r="10" spans="1:5" x14ac:dyDescent="0.25">
      <c r="A10" s="234" t="s">
        <v>446</v>
      </c>
      <c r="B10" s="235" t="s">
        <v>447</v>
      </c>
      <c r="C10" s="236">
        <v>43164408</v>
      </c>
      <c r="D10" s="236">
        <v>38606345</v>
      </c>
      <c r="E10" s="643">
        <f>SUM(C10:D10)</f>
        <v>81770753</v>
      </c>
    </row>
    <row r="11" spans="1:5" x14ac:dyDescent="0.25">
      <c r="A11" s="234" t="s">
        <v>452</v>
      </c>
      <c r="B11" s="235" t="s">
        <v>1090</v>
      </c>
      <c r="C11" s="236">
        <v>500000</v>
      </c>
      <c r="D11" s="236"/>
      <c r="E11" s="643">
        <f t="shared" ref="E11:E42" si="0">SUM(C11:D11)</f>
        <v>500000</v>
      </c>
    </row>
    <row r="12" spans="1:5" x14ac:dyDescent="0.25">
      <c r="A12" s="239" t="s">
        <v>458</v>
      </c>
      <c r="B12" s="238" t="s">
        <v>459</v>
      </c>
      <c r="C12" s="236">
        <v>1562500</v>
      </c>
      <c r="D12" s="236">
        <v>1450195</v>
      </c>
      <c r="E12" s="643">
        <f t="shared" si="0"/>
        <v>3012695</v>
      </c>
    </row>
    <row r="13" spans="1:5" x14ac:dyDescent="0.25">
      <c r="A13" s="240" t="s">
        <v>462</v>
      </c>
      <c r="B13" s="238" t="s">
        <v>463</v>
      </c>
      <c r="C13" s="236">
        <v>300000</v>
      </c>
      <c r="D13" s="236">
        <v>320000</v>
      </c>
      <c r="E13" s="643">
        <f t="shared" si="0"/>
        <v>620000</v>
      </c>
    </row>
    <row r="14" spans="1:5" x14ac:dyDescent="0.25">
      <c r="A14" s="240" t="s">
        <v>464</v>
      </c>
      <c r="B14" s="238" t="s">
        <v>465</v>
      </c>
      <c r="C14" s="236"/>
      <c r="D14" s="236">
        <v>200000</v>
      </c>
      <c r="E14" s="643">
        <f t="shared" si="0"/>
        <v>200000</v>
      </c>
    </row>
    <row r="15" spans="1:5" x14ac:dyDescent="0.25">
      <c r="A15" s="240" t="s">
        <v>898</v>
      </c>
      <c r="B15" s="238" t="s">
        <v>470</v>
      </c>
      <c r="C15" s="236"/>
      <c r="D15" s="236">
        <v>2950000</v>
      </c>
      <c r="E15" s="643">
        <f t="shared" si="0"/>
        <v>2950000</v>
      </c>
    </row>
    <row r="16" spans="1:5" x14ac:dyDescent="0.25">
      <c r="A16" s="241" t="s">
        <v>796</v>
      </c>
      <c r="B16" s="242" t="s">
        <v>472</v>
      </c>
      <c r="C16" s="243">
        <f>SUM(C10:C15)</f>
        <v>45526908</v>
      </c>
      <c r="D16" s="243">
        <f>SUM(D10:D15)</f>
        <v>43526540</v>
      </c>
      <c r="E16" s="658">
        <f t="shared" si="0"/>
        <v>89053448</v>
      </c>
    </row>
    <row r="17" spans="1:5" x14ac:dyDescent="0.25">
      <c r="A17" s="239" t="s">
        <v>1091</v>
      </c>
      <c r="B17" s="238" t="s">
        <v>478</v>
      </c>
      <c r="C17" s="236">
        <v>500000</v>
      </c>
      <c r="D17" s="236"/>
      <c r="E17" s="643">
        <f t="shared" si="0"/>
        <v>500000</v>
      </c>
    </row>
    <row r="18" spans="1:5" s="317" customFormat="1" x14ac:dyDescent="0.25">
      <c r="A18" s="241" t="s">
        <v>797</v>
      </c>
      <c r="B18" s="242" t="s">
        <v>479</v>
      </c>
      <c r="C18" s="243">
        <f>SUM(C17)</f>
        <v>500000</v>
      </c>
      <c r="D18" s="243"/>
      <c r="E18" s="643">
        <f t="shared" si="0"/>
        <v>500000</v>
      </c>
    </row>
    <row r="19" spans="1:5" x14ac:dyDescent="0.25">
      <c r="A19" s="246" t="s">
        <v>928</v>
      </c>
      <c r="B19" s="247" t="s">
        <v>480</v>
      </c>
      <c r="C19" s="243">
        <f>SUM(C18,C16)</f>
        <v>46026908</v>
      </c>
      <c r="D19" s="243">
        <f>SUM(D16)</f>
        <v>43526540</v>
      </c>
      <c r="E19" s="658">
        <f t="shared" si="0"/>
        <v>89553448</v>
      </c>
    </row>
    <row r="20" spans="1:5" x14ac:dyDescent="0.25">
      <c r="A20" s="249" t="s">
        <v>899</v>
      </c>
      <c r="B20" s="247" t="s">
        <v>481</v>
      </c>
      <c r="C20" s="243">
        <v>6217873</v>
      </c>
      <c r="D20" s="243">
        <v>5801880</v>
      </c>
      <c r="E20" s="658">
        <f t="shared" si="0"/>
        <v>12019753</v>
      </c>
    </row>
    <row r="21" spans="1:5" x14ac:dyDescent="0.25">
      <c r="A21" s="240" t="s">
        <v>482</v>
      </c>
      <c r="B21" s="238" t="s">
        <v>483</v>
      </c>
      <c r="C21" s="236">
        <v>240000</v>
      </c>
      <c r="D21" s="236">
        <v>50000</v>
      </c>
      <c r="E21" s="643">
        <f t="shared" si="0"/>
        <v>290000</v>
      </c>
    </row>
    <row r="22" spans="1:5" x14ac:dyDescent="0.25">
      <c r="A22" s="240" t="s">
        <v>484</v>
      </c>
      <c r="B22" s="238" t="s">
        <v>485</v>
      </c>
      <c r="C22" s="236">
        <v>1114000</v>
      </c>
      <c r="D22" s="236">
        <v>800000</v>
      </c>
      <c r="E22" s="643">
        <f t="shared" si="0"/>
        <v>1914000</v>
      </c>
    </row>
    <row r="23" spans="1:5" x14ac:dyDescent="0.25">
      <c r="A23" s="245" t="s">
        <v>807</v>
      </c>
      <c r="B23" s="242" t="s">
        <v>488</v>
      </c>
      <c r="C23" s="243">
        <f>SUM(C21:C22)</f>
        <v>1354000</v>
      </c>
      <c r="D23" s="243">
        <f>SUM(D21:D22)</f>
        <v>850000</v>
      </c>
      <c r="E23" s="658">
        <f t="shared" si="0"/>
        <v>2204000</v>
      </c>
    </row>
    <row r="24" spans="1:5" x14ac:dyDescent="0.25">
      <c r="A24" s="240" t="s">
        <v>489</v>
      </c>
      <c r="B24" s="238" t="s">
        <v>490</v>
      </c>
      <c r="C24" s="236"/>
      <c r="D24" s="236">
        <v>120000</v>
      </c>
      <c r="E24" s="643">
        <f t="shared" si="0"/>
        <v>120000</v>
      </c>
    </row>
    <row r="25" spans="1:5" x14ac:dyDescent="0.25">
      <c r="A25" s="240" t="s">
        <v>491</v>
      </c>
      <c r="B25" s="238" t="s">
        <v>492</v>
      </c>
      <c r="C25" s="236">
        <v>200000</v>
      </c>
      <c r="D25" s="236">
        <v>180000</v>
      </c>
      <c r="E25" s="643">
        <f t="shared" si="0"/>
        <v>380000</v>
      </c>
    </row>
    <row r="26" spans="1:5" x14ac:dyDescent="0.25">
      <c r="A26" s="245" t="s">
        <v>929</v>
      </c>
      <c r="B26" s="242" t="s">
        <v>493</v>
      </c>
      <c r="C26" s="243">
        <f>SUM(C24:C25)</f>
        <v>200000</v>
      </c>
      <c r="D26" s="243">
        <f>SUM(D24:D25)</f>
        <v>300000</v>
      </c>
      <c r="E26" s="658">
        <f t="shared" si="0"/>
        <v>500000</v>
      </c>
    </row>
    <row r="27" spans="1:5" x14ac:dyDescent="0.25">
      <c r="A27" s="240" t="s">
        <v>494</v>
      </c>
      <c r="B27" s="238" t="s">
        <v>495</v>
      </c>
      <c r="C27" s="236">
        <v>1550000</v>
      </c>
      <c r="D27" s="236">
        <v>350000</v>
      </c>
      <c r="E27" s="643">
        <f t="shared" si="0"/>
        <v>1900000</v>
      </c>
    </row>
    <row r="28" spans="1:5" x14ac:dyDescent="0.25">
      <c r="A28" s="240" t="s">
        <v>500</v>
      </c>
      <c r="B28" s="238" t="s">
        <v>501</v>
      </c>
      <c r="C28" s="236">
        <v>400000</v>
      </c>
      <c r="D28" s="236">
        <v>250000</v>
      </c>
      <c r="E28" s="643">
        <f t="shared" si="0"/>
        <v>650000</v>
      </c>
    </row>
    <row r="29" spans="1:5" x14ac:dyDescent="0.25">
      <c r="A29" s="244" t="s">
        <v>504</v>
      </c>
      <c r="B29" s="238" t="s">
        <v>505</v>
      </c>
      <c r="C29" s="236">
        <v>360000</v>
      </c>
      <c r="D29" s="236">
        <v>1450000</v>
      </c>
      <c r="E29" s="643">
        <f t="shared" si="0"/>
        <v>1810000</v>
      </c>
    </row>
    <row r="30" spans="1:5" x14ac:dyDescent="0.25">
      <c r="A30" s="240" t="s">
        <v>902</v>
      </c>
      <c r="B30" s="238" t="s">
        <v>506</v>
      </c>
      <c r="C30" s="236">
        <v>1323000</v>
      </c>
      <c r="D30" s="236">
        <v>900000</v>
      </c>
      <c r="E30" s="643">
        <f t="shared" si="0"/>
        <v>2223000</v>
      </c>
    </row>
    <row r="31" spans="1:5" x14ac:dyDescent="0.25">
      <c r="A31" s="245" t="s">
        <v>812</v>
      </c>
      <c r="B31" s="242" t="s">
        <v>508</v>
      </c>
      <c r="C31" s="243">
        <f>SUM(C27:C30)</f>
        <v>3633000</v>
      </c>
      <c r="D31" s="243">
        <f>SUM(D27:D30)</f>
        <v>2950000</v>
      </c>
      <c r="E31" s="658">
        <f t="shared" si="0"/>
        <v>6583000</v>
      </c>
    </row>
    <row r="32" spans="1:5" x14ac:dyDescent="0.25">
      <c r="A32" s="240" t="s">
        <v>509</v>
      </c>
      <c r="B32" s="238" t="s">
        <v>510</v>
      </c>
      <c r="C32" s="236">
        <v>160000</v>
      </c>
      <c r="D32" s="236">
        <v>200000</v>
      </c>
      <c r="E32" s="643">
        <f t="shared" si="0"/>
        <v>360000</v>
      </c>
    </row>
    <row r="33" spans="1:20" x14ac:dyDescent="0.25">
      <c r="A33" s="245" t="s">
        <v>813</v>
      </c>
      <c r="B33" s="242" t="s">
        <v>513</v>
      </c>
      <c r="C33" s="243">
        <f>SUM(C32)</f>
        <v>160000</v>
      </c>
      <c r="D33" s="243">
        <f>SUM(D32:D32)</f>
        <v>200000</v>
      </c>
      <c r="E33" s="658">
        <f t="shared" si="0"/>
        <v>360000</v>
      </c>
    </row>
    <row r="34" spans="1:20" x14ac:dyDescent="0.25">
      <c r="A34" s="240" t="s">
        <v>514</v>
      </c>
      <c r="B34" s="238" t="s">
        <v>515</v>
      </c>
      <c r="C34" s="236">
        <v>2000000</v>
      </c>
      <c r="D34" s="236">
        <v>650000</v>
      </c>
      <c r="E34" s="643">
        <f t="shared" si="0"/>
        <v>2650000</v>
      </c>
    </row>
    <row r="35" spans="1:20" x14ac:dyDescent="0.25">
      <c r="A35" s="240" t="s">
        <v>524</v>
      </c>
      <c r="B35" s="238" t="s">
        <v>525</v>
      </c>
      <c r="C35" s="236">
        <v>5000</v>
      </c>
      <c r="D35" s="236">
        <v>50000</v>
      </c>
      <c r="E35" s="643">
        <f t="shared" si="0"/>
        <v>55000</v>
      </c>
    </row>
    <row r="36" spans="1:20" x14ac:dyDescent="0.25">
      <c r="A36" s="245" t="s">
        <v>816</v>
      </c>
      <c r="B36" s="242" t="s">
        <v>526</v>
      </c>
      <c r="C36" s="243">
        <f>SUM(C34:C35)</f>
        <v>2005000</v>
      </c>
      <c r="D36" s="243">
        <f>SUM(D34:D35)</f>
        <v>700000</v>
      </c>
      <c r="E36" s="658">
        <f t="shared" si="0"/>
        <v>2705000</v>
      </c>
    </row>
    <row r="37" spans="1:20" x14ac:dyDescent="0.25">
      <c r="A37" s="249" t="s">
        <v>817</v>
      </c>
      <c r="B37" s="247" t="s">
        <v>527</v>
      </c>
      <c r="C37" s="243">
        <f>SUM(C23+C26+C31+C33+C36)</f>
        <v>7352000</v>
      </c>
      <c r="D37" s="243">
        <f>SUM(D23+D26+D31+D33+D36)</f>
        <v>5000000</v>
      </c>
      <c r="E37" s="658">
        <f t="shared" si="0"/>
        <v>12352000</v>
      </c>
    </row>
    <row r="38" spans="1:20" ht="18" x14ac:dyDescent="0.4">
      <c r="A38" s="252" t="s">
        <v>135</v>
      </c>
      <c r="B38" s="247"/>
      <c r="C38" s="505">
        <f>SUM(C19+C20+C37)</f>
        <v>59596781</v>
      </c>
      <c r="D38" s="505">
        <f>SUM(D19+D20+D37)</f>
        <v>54328420</v>
      </c>
      <c r="E38" s="659">
        <f t="shared" si="0"/>
        <v>113925201</v>
      </c>
    </row>
    <row r="39" spans="1:20" ht="15.75" x14ac:dyDescent="0.25">
      <c r="A39" s="252" t="s">
        <v>134</v>
      </c>
      <c r="B39" s="247"/>
      <c r="C39" s="236"/>
      <c r="D39" s="236">
        <v>0</v>
      </c>
      <c r="E39" s="643">
        <f t="shared" si="0"/>
        <v>0</v>
      </c>
    </row>
    <row r="40" spans="1:20" ht="15.75" x14ac:dyDescent="0.25">
      <c r="A40" s="254" t="s">
        <v>930</v>
      </c>
      <c r="B40" s="255" t="s">
        <v>594</v>
      </c>
      <c r="C40" s="243">
        <f>SUM(C38:C39)</f>
        <v>59596781</v>
      </c>
      <c r="D40" s="243">
        <f>SUM(D38:D39)</f>
        <v>54328420</v>
      </c>
      <c r="E40" s="658">
        <f t="shared" si="0"/>
        <v>113925201</v>
      </c>
    </row>
    <row r="41" spans="1:20" ht="15.75" x14ac:dyDescent="0.25">
      <c r="A41" s="264" t="s">
        <v>931</v>
      </c>
      <c r="B41" s="265" t="s">
        <v>636</v>
      </c>
      <c r="C41" s="260">
        <v>0</v>
      </c>
      <c r="D41" s="260">
        <v>0</v>
      </c>
      <c r="E41" s="643">
        <f t="shared" si="0"/>
        <v>0</v>
      </c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56"/>
      <c r="T41" s="256"/>
    </row>
    <row r="42" spans="1:20" ht="15.75" x14ac:dyDescent="0.25">
      <c r="A42" s="266" t="s">
        <v>36</v>
      </c>
      <c r="B42" s="267"/>
      <c r="C42" s="243">
        <f>SUM(C40:C41)</f>
        <v>59596781</v>
      </c>
      <c r="D42" s="243">
        <f>SUM(D40+D41)</f>
        <v>54328420</v>
      </c>
      <c r="E42" s="658">
        <f t="shared" si="0"/>
        <v>113925201</v>
      </c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1:20" x14ac:dyDescent="0.25"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</row>
    <row r="44" spans="1:20" x14ac:dyDescent="0.25"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</row>
    <row r="45" spans="1:20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</row>
    <row r="46" spans="1:20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</row>
    <row r="47" spans="1:20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</row>
    <row r="48" spans="1:20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</row>
    <row r="49" spans="2:20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</row>
    <row r="50" spans="2:20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</row>
    <row r="51" spans="2:20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</row>
    <row r="52" spans="2:20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</row>
    <row r="53" spans="2:20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</row>
    <row r="54" spans="2:20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</row>
    <row r="55" spans="2:20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</row>
    <row r="56" spans="2:20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</row>
    <row r="57" spans="2:20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</row>
    <row r="58" spans="2:20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</row>
    <row r="59" spans="2:20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</row>
    <row r="60" spans="2:20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</row>
    <row r="61" spans="2:20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</row>
    <row r="62" spans="2:20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</row>
    <row r="63" spans="2:20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</row>
    <row r="64" spans="2:20" x14ac:dyDescent="0.25"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</row>
    <row r="65" spans="2:20" x14ac:dyDescent="0.25"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</row>
    <row r="66" spans="2:20" x14ac:dyDescent="0.25"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</row>
    <row r="67" spans="2:20" x14ac:dyDescent="0.25"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</row>
    <row r="68" spans="2:20" x14ac:dyDescent="0.25"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</row>
    <row r="69" spans="2:20" x14ac:dyDescent="0.25"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</row>
    <row r="70" spans="2:20" x14ac:dyDescent="0.25"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</row>
    <row r="71" spans="2:20" x14ac:dyDescent="0.25"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</row>
    <row r="72" spans="2:20" x14ac:dyDescent="0.25"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</row>
    <row r="73" spans="2:20" x14ac:dyDescent="0.25"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</row>
    <row r="74" spans="2:20" x14ac:dyDescent="0.25"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</row>
    <row r="75" spans="2:20" x14ac:dyDescent="0.25"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</row>
    <row r="76" spans="2:20" x14ac:dyDescent="0.25"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</row>
    <row r="77" spans="2:20" x14ac:dyDescent="0.25"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</row>
    <row r="78" spans="2:20" x14ac:dyDescent="0.25"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</row>
    <row r="79" spans="2:20" x14ac:dyDescent="0.25"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</row>
    <row r="80" spans="2:20" x14ac:dyDescent="0.25"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</row>
    <row r="81" spans="2:20" x14ac:dyDescent="0.25"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</row>
    <row r="82" spans="2:20" x14ac:dyDescent="0.25"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</row>
    <row r="83" spans="2:20" x14ac:dyDescent="0.25"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</row>
    <row r="84" spans="2:20" x14ac:dyDescent="0.25"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</row>
    <row r="85" spans="2:20" x14ac:dyDescent="0.25"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</row>
    <row r="86" spans="2:20" x14ac:dyDescent="0.25"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</row>
    <row r="87" spans="2:20" x14ac:dyDescent="0.25"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</row>
    <row r="88" spans="2:20" x14ac:dyDescent="0.25"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</row>
    <row r="89" spans="2:20" x14ac:dyDescent="0.25"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</row>
    <row r="90" spans="2:20" x14ac:dyDescent="0.25"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</row>
    <row r="91" spans="2:20" x14ac:dyDescent="0.25"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</row>
  </sheetData>
  <mergeCells count="3">
    <mergeCell ref="A1:E1"/>
    <mergeCell ref="A3:E3"/>
    <mergeCell ref="A4:E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92"/>
  <sheetViews>
    <sheetView workbookViewId="0">
      <selection activeCell="M15" sqref="M15"/>
    </sheetView>
  </sheetViews>
  <sheetFormatPr defaultRowHeight="15" x14ac:dyDescent="0.25"/>
  <cols>
    <col min="1" max="1" width="79.28515625" style="227" customWidth="1"/>
    <col min="2" max="2" width="9.140625" style="227"/>
    <col min="3" max="3" width="15.42578125" style="227" bestFit="1" customWidth="1"/>
    <col min="4" max="4" width="12.28515625" style="227" hidden="1" customWidth="1"/>
    <col min="5" max="5" width="12.140625" style="227" hidden="1" customWidth="1"/>
    <col min="6" max="16384" width="9.140625" style="227"/>
  </cols>
  <sheetData>
    <row r="1" spans="1:5" customFormat="1" x14ac:dyDescent="0.25"/>
    <row r="3" spans="1:5" ht="20.25" customHeight="1" x14ac:dyDescent="0.3">
      <c r="A3" s="690" t="s">
        <v>933</v>
      </c>
      <c r="B3" s="690"/>
      <c r="C3" s="690"/>
      <c r="D3" s="690"/>
      <c r="E3" s="690"/>
    </row>
    <row r="4" spans="1:5" ht="19.5" customHeight="1" x14ac:dyDescent="0.35">
      <c r="A4" s="664" t="s">
        <v>545</v>
      </c>
      <c r="B4" s="664"/>
      <c r="C4" s="664"/>
      <c r="D4" s="664"/>
      <c r="E4" s="664"/>
    </row>
    <row r="5" spans="1:5" ht="19.5" customHeight="1" x14ac:dyDescent="0.35">
      <c r="A5" s="270"/>
      <c r="B5" s="270"/>
      <c r="C5" s="270"/>
      <c r="D5" s="270"/>
      <c r="E5" s="270"/>
    </row>
    <row r="6" spans="1:5" ht="19.5" customHeight="1" x14ac:dyDescent="0.35">
      <c r="A6" s="270"/>
      <c r="B6" s="270"/>
      <c r="C6" s="270"/>
      <c r="D6" s="270"/>
      <c r="E6" s="270"/>
    </row>
    <row r="7" spans="1:5" ht="19.5" customHeight="1" x14ac:dyDescent="0.35">
      <c r="A7" s="270"/>
      <c r="B7" s="270"/>
      <c r="C7" s="270"/>
      <c r="D7" s="270"/>
      <c r="E7" s="270"/>
    </row>
    <row r="8" spans="1:5" x14ac:dyDescent="0.25">
      <c r="A8" s="229" t="s">
        <v>1005</v>
      </c>
      <c r="C8" s="269" t="s">
        <v>1003</v>
      </c>
    </row>
    <row r="9" spans="1:5" ht="60" customHeight="1" x14ac:dyDescent="0.25">
      <c r="A9" s="230" t="s">
        <v>444</v>
      </c>
      <c r="B9" s="231" t="s">
        <v>445</v>
      </c>
      <c r="C9" s="232" t="s">
        <v>934</v>
      </c>
      <c r="D9" s="233" t="s">
        <v>224</v>
      </c>
      <c r="E9" s="233" t="s">
        <v>225</v>
      </c>
    </row>
    <row r="10" spans="1:5" ht="18.75" customHeight="1" x14ac:dyDescent="0.25">
      <c r="A10" s="234" t="s">
        <v>446</v>
      </c>
      <c r="B10" s="235" t="s">
        <v>447</v>
      </c>
      <c r="C10" s="236">
        <v>43164408</v>
      </c>
      <c r="D10" s="237">
        <v>16904400</v>
      </c>
      <c r="E10" s="237">
        <v>9164197</v>
      </c>
    </row>
    <row r="11" spans="1:5" ht="20.25" customHeight="1" x14ac:dyDescent="0.25">
      <c r="A11" s="239" t="s">
        <v>452</v>
      </c>
      <c r="B11" s="238" t="s">
        <v>453</v>
      </c>
      <c r="C11" s="236">
        <v>500000</v>
      </c>
      <c r="D11" s="237"/>
      <c r="E11" s="237"/>
    </row>
    <row r="12" spans="1:5" ht="20.25" customHeight="1" x14ac:dyDescent="0.25">
      <c r="A12" s="239" t="s">
        <v>458</v>
      </c>
      <c r="B12" s="238" t="s">
        <v>459</v>
      </c>
      <c r="C12" s="236">
        <v>1562500</v>
      </c>
      <c r="D12" s="237">
        <v>884304</v>
      </c>
      <c r="E12" s="237">
        <v>454998</v>
      </c>
    </row>
    <row r="13" spans="1:5" ht="20.25" customHeight="1" x14ac:dyDescent="0.25">
      <c r="A13" s="240" t="s">
        <v>462</v>
      </c>
      <c r="B13" s="238" t="s">
        <v>463</v>
      </c>
      <c r="C13" s="236">
        <v>300000</v>
      </c>
      <c r="D13" s="237">
        <v>300000</v>
      </c>
      <c r="E13" s="237">
        <v>127393</v>
      </c>
    </row>
    <row r="14" spans="1:5" ht="21" customHeight="1" x14ac:dyDescent="0.25">
      <c r="A14" s="241" t="s">
        <v>796</v>
      </c>
      <c r="B14" s="242" t="s">
        <v>472</v>
      </c>
      <c r="C14" s="243">
        <f>SUM(C10:C13)</f>
        <v>45526908</v>
      </c>
      <c r="D14" s="237">
        <f>SUM(D10:D13)</f>
        <v>18088704</v>
      </c>
      <c r="E14" s="237">
        <f>SUM(E10:E13)</f>
        <v>9746588</v>
      </c>
    </row>
    <row r="15" spans="1:5" ht="20.25" customHeight="1" x14ac:dyDescent="0.25">
      <c r="A15" s="244" t="s">
        <v>477</v>
      </c>
      <c r="B15" s="238" t="s">
        <v>478</v>
      </c>
      <c r="C15" s="236">
        <v>500000</v>
      </c>
      <c r="D15" s="237">
        <v>70000</v>
      </c>
      <c r="E15" s="237"/>
    </row>
    <row r="16" spans="1:5" ht="21.75" customHeight="1" x14ac:dyDescent="0.25">
      <c r="A16" s="245" t="s">
        <v>797</v>
      </c>
      <c r="B16" s="242" t="s">
        <v>479</v>
      </c>
      <c r="C16" s="243">
        <f>SUM(C15:C15)</f>
        <v>500000</v>
      </c>
      <c r="D16" s="237">
        <f>SUM(D15:D15)</f>
        <v>70000</v>
      </c>
      <c r="E16" s="237"/>
    </row>
    <row r="17" spans="1:5" ht="20.25" customHeight="1" x14ac:dyDescent="0.25">
      <c r="A17" s="246" t="s">
        <v>928</v>
      </c>
      <c r="B17" s="247" t="s">
        <v>480</v>
      </c>
      <c r="C17" s="243">
        <f>SUM(C16,C14)</f>
        <v>46026908</v>
      </c>
      <c r="D17" s="248">
        <f>SUM(D16,D14)</f>
        <v>18158704</v>
      </c>
      <c r="E17" s="248">
        <f>SUM(E14+E16)</f>
        <v>9746588</v>
      </c>
    </row>
    <row r="18" spans="1:5" ht="21" customHeight="1" x14ac:dyDescent="0.25">
      <c r="A18" s="249" t="s">
        <v>899</v>
      </c>
      <c r="B18" s="247" t="s">
        <v>481</v>
      </c>
      <c r="C18" s="243">
        <v>6217873</v>
      </c>
      <c r="D18" s="248">
        <v>5930204</v>
      </c>
      <c r="E18" s="248">
        <v>2448010</v>
      </c>
    </row>
    <row r="19" spans="1:5" ht="21.75" customHeight="1" x14ac:dyDescent="0.25">
      <c r="A19" s="240" t="s">
        <v>482</v>
      </c>
      <c r="B19" s="238" t="s">
        <v>483</v>
      </c>
      <c r="C19" s="236">
        <v>240000</v>
      </c>
      <c r="D19" s="237">
        <v>440000</v>
      </c>
      <c r="E19" s="237">
        <v>23819</v>
      </c>
    </row>
    <row r="20" spans="1:5" ht="21" customHeight="1" x14ac:dyDescent="0.25">
      <c r="A20" s="240" t="s">
        <v>484</v>
      </c>
      <c r="B20" s="238" t="s">
        <v>485</v>
      </c>
      <c r="C20" s="236">
        <v>1114000</v>
      </c>
      <c r="D20" s="237">
        <v>1910000</v>
      </c>
      <c r="E20" s="237">
        <v>389466</v>
      </c>
    </row>
    <row r="21" spans="1:5" ht="21.75" customHeight="1" x14ac:dyDescent="0.25">
      <c r="A21" s="245" t="s">
        <v>807</v>
      </c>
      <c r="B21" s="242" t="s">
        <v>488</v>
      </c>
      <c r="C21" s="243">
        <f>SUM(C19:C20)</f>
        <v>1354000</v>
      </c>
      <c r="D21" s="237">
        <f>SUM(D19:D20)</f>
        <v>2350000</v>
      </c>
      <c r="E21" s="237">
        <f>SUM(E19:E20)</f>
        <v>413285</v>
      </c>
    </row>
    <row r="22" spans="1:5" ht="20.25" customHeight="1" x14ac:dyDescent="0.25">
      <c r="A22" s="240" t="s">
        <v>489</v>
      </c>
      <c r="B22" s="238" t="s">
        <v>490</v>
      </c>
      <c r="C22" s="236">
        <v>0</v>
      </c>
      <c r="D22" s="237">
        <v>148011</v>
      </c>
      <c r="E22" s="237">
        <v>95534</v>
      </c>
    </row>
    <row r="23" spans="1:5" ht="21" customHeight="1" x14ac:dyDescent="0.25">
      <c r="A23" s="240" t="s">
        <v>491</v>
      </c>
      <c r="B23" s="238" t="s">
        <v>492</v>
      </c>
      <c r="C23" s="236">
        <v>200000</v>
      </c>
      <c r="D23" s="237">
        <v>330000</v>
      </c>
      <c r="E23" s="237">
        <v>94643</v>
      </c>
    </row>
    <row r="24" spans="1:5" ht="21.75" customHeight="1" x14ac:dyDescent="0.25">
      <c r="A24" s="245" t="s">
        <v>929</v>
      </c>
      <c r="B24" s="242" t="s">
        <v>493</v>
      </c>
      <c r="C24" s="243">
        <f>SUM(C22:C23)</f>
        <v>200000</v>
      </c>
      <c r="D24" s="237">
        <f>SUM(D22:D23)</f>
        <v>478011</v>
      </c>
      <c r="E24" s="237">
        <f>SUM(E22:E23)</f>
        <v>190177</v>
      </c>
    </row>
    <row r="25" spans="1:5" ht="23.25" customHeight="1" x14ac:dyDescent="0.25">
      <c r="A25" s="240" t="s">
        <v>494</v>
      </c>
      <c r="B25" s="238" t="s">
        <v>495</v>
      </c>
      <c r="C25" s="236">
        <v>1550000</v>
      </c>
      <c r="D25" s="237">
        <v>960000</v>
      </c>
      <c r="E25" s="237">
        <v>208087</v>
      </c>
    </row>
    <row r="26" spans="1:5" ht="21" customHeight="1" x14ac:dyDescent="0.25">
      <c r="A26" s="240" t="s">
        <v>500</v>
      </c>
      <c r="B26" s="238" t="s">
        <v>501</v>
      </c>
      <c r="C26" s="236">
        <v>400000</v>
      </c>
      <c r="D26" s="237">
        <v>500000</v>
      </c>
      <c r="E26" s="237">
        <v>107625</v>
      </c>
    </row>
    <row r="27" spans="1:5" ht="22.5" customHeight="1" x14ac:dyDescent="0.25">
      <c r="A27" s="244" t="s">
        <v>504</v>
      </c>
      <c r="B27" s="238" t="s">
        <v>505</v>
      </c>
      <c r="C27" s="236">
        <v>360000</v>
      </c>
      <c r="D27" s="237"/>
      <c r="E27" s="237"/>
    </row>
    <row r="28" spans="1:5" ht="21" customHeight="1" x14ac:dyDescent="0.25">
      <c r="A28" s="240" t="s">
        <v>902</v>
      </c>
      <c r="B28" s="238" t="s">
        <v>506</v>
      </c>
      <c r="C28" s="236">
        <v>1323000</v>
      </c>
      <c r="D28" s="237">
        <v>2175000</v>
      </c>
      <c r="E28" s="237">
        <v>1015759</v>
      </c>
    </row>
    <row r="29" spans="1:5" ht="20.25" customHeight="1" x14ac:dyDescent="0.25">
      <c r="A29" s="245" t="s">
        <v>812</v>
      </c>
      <c r="B29" s="242" t="s">
        <v>508</v>
      </c>
      <c r="C29" s="243">
        <f>SUM(C25:C28)</f>
        <v>3633000</v>
      </c>
      <c r="D29" s="237">
        <f>SUM(D25:D28)</f>
        <v>3635000</v>
      </c>
      <c r="E29" s="237">
        <f>SUM(E25:E28)</f>
        <v>1331471</v>
      </c>
    </row>
    <row r="30" spans="1:5" ht="21" customHeight="1" x14ac:dyDescent="0.25">
      <c r="A30" s="240" t="s">
        <v>509</v>
      </c>
      <c r="B30" s="238" t="s">
        <v>510</v>
      </c>
      <c r="C30" s="236">
        <v>160000</v>
      </c>
      <c r="D30" s="237">
        <v>210000</v>
      </c>
      <c r="E30" s="237">
        <v>92834</v>
      </c>
    </row>
    <row r="31" spans="1:5" ht="20.25" customHeight="1" x14ac:dyDescent="0.25">
      <c r="A31" s="245" t="s">
        <v>813</v>
      </c>
      <c r="B31" s="242" t="s">
        <v>513</v>
      </c>
      <c r="C31" s="243">
        <f>SUM(C30)</f>
        <v>160000</v>
      </c>
      <c r="D31" s="237">
        <f>SUM(D30:D30)</f>
        <v>210000</v>
      </c>
      <c r="E31" s="237">
        <f>SUM(E30:E30)</f>
        <v>92834</v>
      </c>
    </row>
    <row r="32" spans="1:5" ht="21.75" customHeight="1" x14ac:dyDescent="0.25">
      <c r="A32" s="240" t="s">
        <v>514</v>
      </c>
      <c r="B32" s="238" t="s">
        <v>515</v>
      </c>
      <c r="C32" s="236">
        <v>2000000</v>
      </c>
      <c r="D32" s="237">
        <v>1300000</v>
      </c>
      <c r="E32" s="237">
        <v>309537</v>
      </c>
    </row>
    <row r="33" spans="1:22" ht="21.75" customHeight="1" x14ac:dyDescent="0.25">
      <c r="A33" s="240" t="s">
        <v>524</v>
      </c>
      <c r="B33" s="238" t="s">
        <v>525</v>
      </c>
      <c r="C33" s="236">
        <v>5000</v>
      </c>
      <c r="D33" s="237">
        <v>900</v>
      </c>
      <c r="E33" s="237">
        <v>9</v>
      </c>
    </row>
    <row r="34" spans="1:22" ht="22.5" customHeight="1" x14ac:dyDescent="0.25">
      <c r="A34" s="245" t="s">
        <v>816</v>
      </c>
      <c r="B34" s="242" t="s">
        <v>526</v>
      </c>
      <c r="C34" s="243">
        <f>SUM(C32:C33)</f>
        <v>2005000</v>
      </c>
      <c r="D34" s="237">
        <f>SUM(D32:D33)</f>
        <v>1300900</v>
      </c>
      <c r="E34" s="237">
        <f>SUM(E32:E33)</f>
        <v>309546</v>
      </c>
    </row>
    <row r="35" spans="1:22" ht="22.5" customHeight="1" x14ac:dyDescent="0.25">
      <c r="A35" s="249" t="s">
        <v>817</v>
      </c>
      <c r="B35" s="247" t="s">
        <v>527</v>
      </c>
      <c r="C35" s="243">
        <f>SUM(C21+C24+C29+C31+C34)</f>
        <v>7352000</v>
      </c>
      <c r="D35" s="248">
        <f>SUM(D21+D24+D29+D31+D34)</f>
        <v>7973911</v>
      </c>
      <c r="E35" s="248">
        <f>SUM(E21+E24+E29+E31+E34)</f>
        <v>2337313</v>
      </c>
    </row>
    <row r="36" spans="1:22" ht="24.75" customHeight="1" x14ac:dyDescent="0.25">
      <c r="A36" s="252" t="s">
        <v>135</v>
      </c>
      <c r="B36" s="247"/>
      <c r="C36" s="268">
        <f>SUM(C17+C18+C35)</f>
        <v>59596781</v>
      </c>
      <c r="D36" s="237"/>
      <c r="E36" s="237"/>
    </row>
    <row r="37" spans="1:22" ht="21.75" customHeight="1" x14ac:dyDescent="0.25">
      <c r="A37" s="253" t="s">
        <v>877</v>
      </c>
      <c r="B37" s="247" t="s">
        <v>573</v>
      </c>
      <c r="C37" s="243">
        <v>0</v>
      </c>
      <c r="D37" s="248" t="e">
        <f>SUM(#REF!)</f>
        <v>#REF!</v>
      </c>
      <c r="E37" s="248"/>
    </row>
    <row r="38" spans="1:22" ht="21.75" customHeight="1" x14ac:dyDescent="0.25">
      <c r="A38" s="251" t="s">
        <v>878</v>
      </c>
      <c r="B38" s="247" t="s">
        <v>582</v>
      </c>
      <c r="C38" s="236">
        <v>0</v>
      </c>
      <c r="D38" s="237"/>
      <c r="E38" s="237"/>
    </row>
    <row r="39" spans="1:22" ht="23.25" customHeight="1" x14ac:dyDescent="0.25">
      <c r="A39" s="251" t="s">
        <v>879</v>
      </c>
      <c r="B39" s="247" t="s">
        <v>593</v>
      </c>
      <c r="C39" s="236">
        <v>0</v>
      </c>
      <c r="D39" s="237"/>
      <c r="E39" s="237"/>
    </row>
    <row r="40" spans="1:22" ht="21.75" customHeight="1" x14ac:dyDescent="0.25">
      <c r="A40" s="252" t="s">
        <v>134</v>
      </c>
      <c r="B40" s="247"/>
      <c r="C40" s="236">
        <v>0</v>
      </c>
      <c r="D40" s="237"/>
      <c r="E40" s="237"/>
    </row>
    <row r="41" spans="1:22" ht="21" customHeight="1" x14ac:dyDescent="0.25">
      <c r="A41" s="254" t="s">
        <v>930</v>
      </c>
      <c r="B41" s="255" t="s">
        <v>594</v>
      </c>
      <c r="C41" s="243">
        <f>SUM(C36+C40)</f>
        <v>59596781</v>
      </c>
      <c r="D41" s="248" t="e">
        <f>SUM(D17+D18+D35+#REF!+#REF!+D37+D38+D39)</f>
        <v>#REF!</v>
      </c>
      <c r="E41" s="248" t="e">
        <f>SUM(E17+E18+E35+#REF!+#REF!+E37+E38+E39)</f>
        <v>#REF!</v>
      </c>
    </row>
    <row r="42" spans="1:22" ht="21" customHeight="1" x14ac:dyDescent="0.25">
      <c r="A42" s="264" t="s">
        <v>931</v>
      </c>
      <c r="B42" s="265" t="s">
        <v>636</v>
      </c>
      <c r="C42" s="260">
        <v>0</v>
      </c>
      <c r="D42" s="261"/>
      <c r="E42" s="261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56"/>
      <c r="V42" s="256"/>
    </row>
    <row r="43" spans="1:22" ht="25.5" customHeight="1" x14ac:dyDescent="0.25">
      <c r="A43" s="266" t="s">
        <v>36</v>
      </c>
      <c r="B43" s="267"/>
      <c r="C43" s="243">
        <f>SUM(C41:C42)</f>
        <v>59596781</v>
      </c>
      <c r="D43" s="248">
        <v>39330105</v>
      </c>
      <c r="E43" s="248">
        <v>16957507</v>
      </c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</row>
    <row r="44" spans="1:22" x14ac:dyDescent="0.25"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</row>
    <row r="49" spans="2:22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</row>
    <row r="50" spans="2:22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</row>
    <row r="51" spans="2:22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</row>
    <row r="52" spans="2:22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</row>
    <row r="53" spans="2:22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</row>
    <row r="54" spans="2:22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</row>
    <row r="55" spans="2:22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</row>
    <row r="56" spans="2:22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</row>
    <row r="57" spans="2:22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</row>
    <row r="58" spans="2:22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</row>
    <row r="59" spans="2:22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</row>
    <row r="60" spans="2:22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</row>
    <row r="61" spans="2:22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</row>
    <row r="62" spans="2:22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</row>
    <row r="63" spans="2:22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</row>
    <row r="64" spans="2:22" x14ac:dyDescent="0.25"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</row>
    <row r="65" spans="2:22" x14ac:dyDescent="0.25"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</row>
    <row r="66" spans="2:22" x14ac:dyDescent="0.25"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</row>
    <row r="67" spans="2:22" x14ac:dyDescent="0.25"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</row>
    <row r="68" spans="2:22" x14ac:dyDescent="0.25"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</row>
    <row r="69" spans="2:22" x14ac:dyDescent="0.25"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</row>
    <row r="70" spans="2:22" x14ac:dyDescent="0.25"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</row>
    <row r="71" spans="2:22" x14ac:dyDescent="0.25"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</row>
    <row r="72" spans="2:22" x14ac:dyDescent="0.25"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</row>
    <row r="73" spans="2:22" x14ac:dyDescent="0.25"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</row>
    <row r="74" spans="2:22" x14ac:dyDescent="0.25"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</row>
    <row r="75" spans="2:22" x14ac:dyDescent="0.25"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</row>
    <row r="76" spans="2:22" x14ac:dyDescent="0.25"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</row>
    <row r="77" spans="2:22" x14ac:dyDescent="0.25"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</row>
    <row r="78" spans="2:22" x14ac:dyDescent="0.25"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</row>
    <row r="79" spans="2:22" x14ac:dyDescent="0.25"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</row>
    <row r="80" spans="2:22" x14ac:dyDescent="0.25"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</row>
    <row r="81" spans="2:22" x14ac:dyDescent="0.25"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</row>
    <row r="82" spans="2:22" x14ac:dyDescent="0.25"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</row>
    <row r="83" spans="2:22" x14ac:dyDescent="0.25"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</row>
    <row r="84" spans="2:22" x14ac:dyDescent="0.25"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</row>
    <row r="85" spans="2:22" x14ac:dyDescent="0.25"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</row>
    <row r="86" spans="2:22" x14ac:dyDescent="0.25"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</row>
    <row r="87" spans="2:22" x14ac:dyDescent="0.25"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</row>
    <row r="88" spans="2:22" x14ac:dyDescent="0.25"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</row>
    <row r="89" spans="2:22" x14ac:dyDescent="0.25"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</row>
    <row r="90" spans="2:22" x14ac:dyDescent="0.25"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</row>
    <row r="91" spans="2:22" x14ac:dyDescent="0.25"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</row>
    <row r="92" spans="2:22" x14ac:dyDescent="0.25"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</row>
  </sheetData>
  <mergeCells count="2">
    <mergeCell ref="A3:E3"/>
    <mergeCell ref="A4:E4"/>
  </mergeCells>
  <phoneticPr fontId="52" type="noConversion"/>
  <printOptions horizontalCentered="1" verticalCentered="1"/>
  <pageMargins left="0" right="0" top="0.15748031496062992" bottom="0.15748031496062992" header="0.31496062992125984" footer="0.31496062992125984"/>
  <pageSetup paperSize="9" scale="85" orientation="portrait" r:id="rId1"/>
  <ignoredErrors>
    <ignoredError sqref="C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171"/>
  <sheetViews>
    <sheetView workbookViewId="0">
      <selection sqref="A1:F123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 x14ac:dyDescent="0.25">
      <c r="A1" s="665" t="s">
        <v>100</v>
      </c>
      <c r="B1" s="666"/>
      <c r="C1" s="666"/>
      <c r="D1" s="666"/>
      <c r="E1" s="666"/>
      <c r="F1" s="667"/>
    </row>
    <row r="2" spans="1:6" ht="21.75" customHeight="1" x14ac:dyDescent="0.25">
      <c r="A2" s="668" t="s">
        <v>102</v>
      </c>
      <c r="B2" s="666"/>
      <c r="C2" s="666"/>
      <c r="D2" s="666"/>
      <c r="E2" s="666"/>
      <c r="F2" s="667"/>
    </row>
    <row r="3" spans="1:6" ht="18" x14ac:dyDescent="0.25">
      <c r="A3" s="63"/>
    </row>
    <row r="4" spans="1:6" x14ac:dyDescent="0.25">
      <c r="A4" s="4" t="s">
        <v>309</v>
      </c>
    </row>
    <row r="5" spans="1:6" ht="45" x14ac:dyDescent="0.3">
      <c r="A5" s="2" t="s">
        <v>444</v>
      </c>
      <c r="B5" s="3" t="s">
        <v>445</v>
      </c>
      <c r="C5" s="87" t="s">
        <v>136</v>
      </c>
      <c r="D5" s="87" t="s">
        <v>137</v>
      </c>
      <c r="E5" s="87" t="s">
        <v>138</v>
      </c>
      <c r="F5" s="148" t="s">
        <v>372</v>
      </c>
    </row>
    <row r="6" spans="1:6" x14ac:dyDescent="0.25">
      <c r="A6" s="39" t="s">
        <v>446</v>
      </c>
      <c r="B6" s="40" t="s">
        <v>447</v>
      </c>
      <c r="C6" s="53"/>
      <c r="D6" s="53"/>
      <c r="E6" s="53"/>
      <c r="F6" s="38"/>
    </row>
    <row r="7" spans="1:6" x14ac:dyDescent="0.25">
      <c r="A7" s="39" t="s">
        <v>448</v>
      </c>
      <c r="B7" s="41" t="s">
        <v>449</v>
      </c>
      <c r="C7" s="53"/>
      <c r="D7" s="53"/>
      <c r="E7" s="53"/>
      <c r="F7" s="38"/>
    </row>
    <row r="8" spans="1:6" x14ac:dyDescent="0.25">
      <c r="A8" s="39" t="s">
        <v>450</v>
      </c>
      <c r="B8" s="41" t="s">
        <v>451</v>
      </c>
      <c r="C8" s="53"/>
      <c r="D8" s="53"/>
      <c r="E8" s="53"/>
      <c r="F8" s="38"/>
    </row>
    <row r="9" spans="1:6" x14ac:dyDescent="0.25">
      <c r="A9" s="42" t="s">
        <v>452</v>
      </c>
      <c r="B9" s="41" t="s">
        <v>453</v>
      </c>
      <c r="C9" s="53"/>
      <c r="D9" s="53"/>
      <c r="E9" s="53"/>
      <c r="F9" s="38"/>
    </row>
    <row r="10" spans="1:6" x14ac:dyDescent="0.25">
      <c r="A10" s="42" t="s">
        <v>454</v>
      </c>
      <c r="B10" s="41" t="s">
        <v>455</v>
      </c>
      <c r="C10" s="53"/>
      <c r="D10" s="53"/>
      <c r="E10" s="53"/>
      <c r="F10" s="38"/>
    </row>
    <row r="11" spans="1:6" x14ac:dyDescent="0.25">
      <c r="A11" s="42" t="s">
        <v>456</v>
      </c>
      <c r="B11" s="41" t="s">
        <v>457</v>
      </c>
      <c r="C11" s="53"/>
      <c r="D11" s="53"/>
      <c r="E11" s="53"/>
      <c r="F11" s="38"/>
    </row>
    <row r="12" spans="1:6" x14ac:dyDescent="0.25">
      <c r="A12" s="42" t="s">
        <v>458</v>
      </c>
      <c r="B12" s="41" t="s">
        <v>459</v>
      </c>
      <c r="C12" s="53"/>
      <c r="D12" s="53"/>
      <c r="E12" s="53"/>
      <c r="F12" s="38"/>
    </row>
    <row r="13" spans="1:6" x14ac:dyDescent="0.25">
      <c r="A13" s="42" t="s">
        <v>460</v>
      </c>
      <c r="B13" s="41" t="s">
        <v>461</v>
      </c>
      <c r="C13" s="53"/>
      <c r="D13" s="53"/>
      <c r="E13" s="53"/>
      <c r="F13" s="38"/>
    </row>
    <row r="14" spans="1:6" x14ac:dyDescent="0.25">
      <c r="A14" s="5" t="s">
        <v>462</v>
      </c>
      <c r="B14" s="41" t="s">
        <v>463</v>
      </c>
      <c r="C14" s="53"/>
      <c r="D14" s="53"/>
      <c r="E14" s="53"/>
      <c r="F14" s="38"/>
    </row>
    <row r="15" spans="1:6" x14ac:dyDescent="0.25">
      <c r="A15" s="5" t="s">
        <v>464</v>
      </c>
      <c r="B15" s="41" t="s">
        <v>465</v>
      </c>
      <c r="C15" s="53"/>
      <c r="D15" s="53"/>
      <c r="E15" s="53"/>
      <c r="F15" s="38"/>
    </row>
    <row r="16" spans="1:6" x14ac:dyDescent="0.25">
      <c r="A16" s="5" t="s">
        <v>466</v>
      </c>
      <c r="B16" s="41" t="s">
        <v>467</v>
      </c>
      <c r="C16" s="53"/>
      <c r="D16" s="53"/>
      <c r="E16" s="53"/>
      <c r="F16" s="38"/>
    </row>
    <row r="17" spans="1:6" x14ac:dyDescent="0.25">
      <c r="A17" s="5" t="s">
        <v>468</v>
      </c>
      <c r="B17" s="41" t="s">
        <v>469</v>
      </c>
      <c r="C17" s="53"/>
      <c r="D17" s="53"/>
      <c r="E17" s="53"/>
      <c r="F17" s="38"/>
    </row>
    <row r="18" spans="1:6" x14ac:dyDescent="0.25">
      <c r="A18" s="5" t="s">
        <v>898</v>
      </c>
      <c r="B18" s="41" t="s">
        <v>470</v>
      </c>
      <c r="C18" s="53"/>
      <c r="D18" s="53"/>
      <c r="E18" s="53"/>
      <c r="F18" s="38"/>
    </row>
    <row r="19" spans="1:6" x14ac:dyDescent="0.25">
      <c r="A19" s="43" t="s">
        <v>796</v>
      </c>
      <c r="B19" s="44" t="s">
        <v>472</v>
      </c>
      <c r="C19" s="53"/>
      <c r="D19" s="53"/>
      <c r="E19" s="53"/>
      <c r="F19" s="38"/>
    </row>
    <row r="20" spans="1:6" x14ac:dyDescent="0.25">
      <c r="A20" s="5" t="s">
        <v>473</v>
      </c>
      <c r="B20" s="41" t="s">
        <v>474</v>
      </c>
      <c r="C20" s="53"/>
      <c r="D20" s="53"/>
      <c r="E20" s="53"/>
      <c r="F20" s="38"/>
    </row>
    <row r="21" spans="1:6" x14ac:dyDescent="0.25">
      <c r="A21" s="5" t="s">
        <v>475</v>
      </c>
      <c r="B21" s="41" t="s">
        <v>476</v>
      </c>
      <c r="C21" s="53"/>
      <c r="D21" s="53"/>
      <c r="E21" s="53"/>
      <c r="F21" s="38"/>
    </row>
    <row r="22" spans="1:6" x14ac:dyDescent="0.25">
      <c r="A22" s="6" t="s">
        <v>477</v>
      </c>
      <c r="B22" s="41" t="s">
        <v>478</v>
      </c>
      <c r="C22" s="53"/>
      <c r="D22" s="53"/>
      <c r="E22" s="53"/>
      <c r="F22" s="38"/>
    </row>
    <row r="23" spans="1:6" x14ac:dyDescent="0.25">
      <c r="A23" s="9" t="s">
        <v>797</v>
      </c>
      <c r="B23" s="44" t="s">
        <v>479</v>
      </c>
      <c r="C23" s="53"/>
      <c r="D23" s="53"/>
      <c r="E23" s="53"/>
      <c r="F23" s="38"/>
    </row>
    <row r="24" spans="1:6" x14ac:dyDescent="0.25">
      <c r="A24" s="66" t="s">
        <v>928</v>
      </c>
      <c r="B24" s="67" t="s">
        <v>480</v>
      </c>
      <c r="C24" s="53"/>
      <c r="D24" s="53"/>
      <c r="E24" s="53"/>
      <c r="F24" s="38"/>
    </row>
    <row r="25" spans="1:6" x14ac:dyDescent="0.25">
      <c r="A25" s="50" t="s">
        <v>899</v>
      </c>
      <c r="B25" s="67" t="s">
        <v>481</v>
      </c>
      <c r="C25" s="53"/>
      <c r="D25" s="53"/>
      <c r="E25" s="53"/>
      <c r="F25" s="38"/>
    </row>
    <row r="26" spans="1:6" x14ac:dyDescent="0.25">
      <c r="A26" s="5" t="s">
        <v>482</v>
      </c>
      <c r="B26" s="41" t="s">
        <v>483</v>
      </c>
      <c r="C26" s="53"/>
      <c r="D26" s="53"/>
      <c r="E26" s="53"/>
      <c r="F26" s="38"/>
    </row>
    <row r="27" spans="1:6" x14ac:dyDescent="0.25">
      <c r="A27" s="5" t="s">
        <v>484</v>
      </c>
      <c r="B27" s="41" t="s">
        <v>485</v>
      </c>
      <c r="C27" s="53"/>
      <c r="D27" s="53"/>
      <c r="E27" s="53"/>
      <c r="F27" s="38"/>
    </row>
    <row r="28" spans="1:6" x14ac:dyDescent="0.25">
      <c r="A28" s="5" t="s">
        <v>486</v>
      </c>
      <c r="B28" s="41" t="s">
        <v>487</v>
      </c>
      <c r="C28" s="53"/>
      <c r="D28" s="53"/>
      <c r="E28" s="53"/>
      <c r="F28" s="38"/>
    </row>
    <row r="29" spans="1:6" x14ac:dyDescent="0.25">
      <c r="A29" s="9" t="s">
        <v>807</v>
      </c>
      <c r="B29" s="44" t="s">
        <v>488</v>
      </c>
      <c r="C29" s="53"/>
      <c r="D29" s="53"/>
      <c r="E29" s="53"/>
      <c r="F29" s="38"/>
    </row>
    <row r="30" spans="1:6" x14ac:dyDescent="0.25">
      <c r="A30" s="5" t="s">
        <v>489</v>
      </c>
      <c r="B30" s="41" t="s">
        <v>490</v>
      </c>
      <c r="C30" s="53"/>
      <c r="D30" s="53"/>
      <c r="E30" s="53"/>
      <c r="F30" s="38"/>
    </row>
    <row r="31" spans="1:6" x14ac:dyDescent="0.25">
      <c r="A31" s="5" t="s">
        <v>491</v>
      </c>
      <c r="B31" s="41" t="s">
        <v>492</v>
      </c>
      <c r="C31" s="53"/>
      <c r="D31" s="53"/>
      <c r="E31" s="53"/>
      <c r="F31" s="38"/>
    </row>
    <row r="32" spans="1:6" ht="15" customHeight="1" x14ac:dyDescent="0.25">
      <c r="A32" s="9" t="s">
        <v>929</v>
      </c>
      <c r="B32" s="44" t="s">
        <v>493</v>
      </c>
      <c r="C32" s="53"/>
      <c r="D32" s="53"/>
      <c r="E32" s="53"/>
      <c r="F32" s="38"/>
    </row>
    <row r="33" spans="1:6" x14ac:dyDescent="0.25">
      <c r="A33" s="5" t="s">
        <v>494</v>
      </c>
      <c r="B33" s="41" t="s">
        <v>495</v>
      </c>
      <c r="C33" s="53"/>
      <c r="D33" s="53"/>
      <c r="E33" s="53"/>
      <c r="F33" s="38"/>
    </row>
    <row r="34" spans="1:6" x14ac:dyDescent="0.25">
      <c r="A34" s="5" t="s">
        <v>496</v>
      </c>
      <c r="B34" s="41" t="s">
        <v>497</v>
      </c>
      <c r="C34" s="53"/>
      <c r="D34" s="53"/>
      <c r="E34" s="53"/>
      <c r="F34" s="38"/>
    </row>
    <row r="35" spans="1:6" x14ac:dyDescent="0.25">
      <c r="A35" s="5" t="s">
        <v>900</v>
      </c>
      <c r="B35" s="41" t="s">
        <v>498</v>
      </c>
      <c r="C35" s="53"/>
      <c r="D35" s="53"/>
      <c r="E35" s="53"/>
      <c r="F35" s="38"/>
    </row>
    <row r="36" spans="1:6" x14ac:dyDescent="0.25">
      <c r="A36" s="5" t="s">
        <v>500</v>
      </c>
      <c r="B36" s="41" t="s">
        <v>501</v>
      </c>
      <c r="C36" s="53"/>
      <c r="D36" s="53"/>
      <c r="E36" s="53"/>
      <c r="F36" s="38"/>
    </row>
    <row r="37" spans="1:6" x14ac:dyDescent="0.25">
      <c r="A37" s="14" t="s">
        <v>901</v>
      </c>
      <c r="B37" s="41" t="s">
        <v>502</v>
      </c>
      <c r="C37" s="53"/>
      <c r="D37" s="53"/>
      <c r="E37" s="53"/>
      <c r="F37" s="38"/>
    </row>
    <row r="38" spans="1:6" x14ac:dyDescent="0.25">
      <c r="A38" s="6" t="s">
        <v>504</v>
      </c>
      <c r="B38" s="41" t="s">
        <v>505</v>
      </c>
      <c r="C38" s="53"/>
      <c r="D38" s="53"/>
      <c r="E38" s="53"/>
      <c r="F38" s="38"/>
    </row>
    <row r="39" spans="1:6" x14ac:dyDescent="0.25">
      <c r="A39" s="5" t="s">
        <v>902</v>
      </c>
      <c r="B39" s="41" t="s">
        <v>506</v>
      </c>
      <c r="C39" s="53"/>
      <c r="D39" s="53"/>
      <c r="E39" s="53"/>
      <c r="F39" s="38"/>
    </row>
    <row r="40" spans="1:6" x14ac:dyDescent="0.25">
      <c r="A40" s="9" t="s">
        <v>812</v>
      </c>
      <c r="B40" s="44" t="s">
        <v>508</v>
      </c>
      <c r="C40" s="53"/>
      <c r="D40" s="53"/>
      <c r="E40" s="53"/>
      <c r="F40" s="38"/>
    </row>
    <row r="41" spans="1:6" x14ac:dyDescent="0.25">
      <c r="A41" s="5" t="s">
        <v>509</v>
      </c>
      <c r="B41" s="41" t="s">
        <v>510</v>
      </c>
      <c r="C41" s="53"/>
      <c r="D41" s="53"/>
      <c r="E41" s="53"/>
      <c r="F41" s="38"/>
    </row>
    <row r="42" spans="1:6" x14ac:dyDescent="0.25">
      <c r="A42" s="5" t="s">
        <v>511</v>
      </c>
      <c r="B42" s="41" t="s">
        <v>512</v>
      </c>
      <c r="C42" s="53"/>
      <c r="D42" s="53"/>
      <c r="E42" s="53"/>
      <c r="F42" s="38"/>
    </row>
    <row r="43" spans="1:6" x14ac:dyDescent="0.25">
      <c r="A43" s="9" t="s">
        <v>813</v>
      </c>
      <c r="B43" s="44" t="s">
        <v>513</v>
      </c>
      <c r="C43" s="53"/>
      <c r="D43" s="53"/>
      <c r="E43" s="53"/>
      <c r="F43" s="38"/>
    </row>
    <row r="44" spans="1:6" x14ac:dyDescent="0.25">
      <c r="A44" s="5" t="s">
        <v>514</v>
      </c>
      <c r="B44" s="41" t="s">
        <v>515</v>
      </c>
      <c r="C44" s="53"/>
      <c r="D44" s="53"/>
      <c r="E44" s="53"/>
      <c r="F44" s="38"/>
    </row>
    <row r="45" spans="1:6" x14ac:dyDescent="0.25">
      <c r="A45" s="5" t="s">
        <v>516</v>
      </c>
      <c r="B45" s="41" t="s">
        <v>517</v>
      </c>
      <c r="C45" s="53"/>
      <c r="D45" s="53"/>
      <c r="E45" s="53"/>
      <c r="F45" s="38"/>
    </row>
    <row r="46" spans="1:6" x14ac:dyDescent="0.25">
      <c r="A46" s="5" t="s">
        <v>903</v>
      </c>
      <c r="B46" s="41" t="s">
        <v>518</v>
      </c>
      <c r="C46" s="53"/>
      <c r="D46" s="53"/>
      <c r="E46" s="53"/>
      <c r="F46" s="38"/>
    </row>
    <row r="47" spans="1:6" x14ac:dyDescent="0.25">
      <c r="A47" s="5" t="s">
        <v>904</v>
      </c>
      <c r="B47" s="41" t="s">
        <v>520</v>
      </c>
      <c r="C47" s="53"/>
      <c r="D47" s="53"/>
      <c r="E47" s="53"/>
      <c r="F47" s="38"/>
    </row>
    <row r="48" spans="1:6" x14ac:dyDescent="0.25">
      <c r="A48" s="5" t="s">
        <v>524</v>
      </c>
      <c r="B48" s="41" t="s">
        <v>525</v>
      </c>
      <c r="C48" s="53"/>
      <c r="D48" s="53"/>
      <c r="E48" s="53"/>
      <c r="F48" s="38"/>
    </row>
    <row r="49" spans="1:6" x14ac:dyDescent="0.25">
      <c r="A49" s="9" t="s">
        <v>816</v>
      </c>
      <c r="B49" s="44" t="s">
        <v>526</v>
      </c>
      <c r="C49" s="53"/>
      <c r="D49" s="53"/>
      <c r="E49" s="53"/>
      <c r="F49" s="38"/>
    </row>
    <row r="50" spans="1:6" x14ac:dyDescent="0.25">
      <c r="A50" s="50" t="s">
        <v>817</v>
      </c>
      <c r="B50" s="67" t="s">
        <v>527</v>
      </c>
      <c r="C50" s="53"/>
      <c r="D50" s="53"/>
      <c r="E50" s="53"/>
      <c r="F50" s="38"/>
    </row>
    <row r="51" spans="1:6" x14ac:dyDescent="0.25">
      <c r="A51" s="17" t="s">
        <v>528</v>
      </c>
      <c r="B51" s="41" t="s">
        <v>529</v>
      </c>
      <c r="C51" s="53"/>
      <c r="D51" s="53"/>
      <c r="E51" s="53"/>
      <c r="F51" s="38"/>
    </row>
    <row r="52" spans="1:6" x14ac:dyDescent="0.25">
      <c r="A52" s="17" t="s">
        <v>834</v>
      </c>
      <c r="B52" s="41" t="s">
        <v>530</v>
      </c>
      <c r="C52" s="53"/>
      <c r="D52" s="53"/>
      <c r="E52" s="53"/>
      <c r="F52" s="38"/>
    </row>
    <row r="53" spans="1:6" x14ac:dyDescent="0.25">
      <c r="A53" s="22" t="s">
        <v>905</v>
      </c>
      <c r="B53" s="41" t="s">
        <v>531</v>
      </c>
      <c r="C53" s="53"/>
      <c r="D53" s="53"/>
      <c r="E53" s="53"/>
      <c r="F53" s="38"/>
    </row>
    <row r="54" spans="1:6" x14ac:dyDescent="0.25">
      <c r="A54" s="22" t="s">
        <v>906</v>
      </c>
      <c r="B54" s="41" t="s">
        <v>532</v>
      </c>
      <c r="C54" s="53"/>
      <c r="D54" s="53"/>
      <c r="E54" s="53"/>
      <c r="F54" s="38"/>
    </row>
    <row r="55" spans="1:6" x14ac:dyDescent="0.25">
      <c r="A55" s="22" t="s">
        <v>907</v>
      </c>
      <c r="B55" s="41" t="s">
        <v>533</v>
      </c>
      <c r="C55" s="53"/>
      <c r="D55" s="53"/>
      <c r="E55" s="53"/>
      <c r="F55" s="38"/>
    </row>
    <row r="56" spans="1:6" x14ac:dyDescent="0.25">
      <c r="A56" s="17" t="s">
        <v>908</v>
      </c>
      <c r="B56" s="41" t="s">
        <v>534</v>
      </c>
      <c r="C56" s="53"/>
      <c r="D56" s="53"/>
      <c r="E56" s="53"/>
      <c r="F56" s="38"/>
    </row>
    <row r="57" spans="1:6" x14ac:dyDescent="0.25">
      <c r="A57" s="17" t="s">
        <v>909</v>
      </c>
      <c r="B57" s="41" t="s">
        <v>535</v>
      </c>
      <c r="C57" s="53"/>
      <c r="D57" s="53"/>
      <c r="E57" s="53"/>
      <c r="F57" s="38"/>
    </row>
    <row r="58" spans="1:6" x14ac:dyDescent="0.25">
      <c r="A58" s="17" t="s">
        <v>910</v>
      </c>
      <c r="B58" s="41" t="s">
        <v>536</v>
      </c>
      <c r="C58" s="53"/>
      <c r="D58" s="53"/>
      <c r="E58" s="53"/>
      <c r="F58" s="38"/>
    </row>
    <row r="59" spans="1:6" x14ac:dyDescent="0.25">
      <c r="A59" s="64" t="s">
        <v>867</v>
      </c>
      <c r="B59" s="67" t="s">
        <v>537</v>
      </c>
      <c r="C59" s="53"/>
      <c r="D59" s="53"/>
      <c r="E59" s="53"/>
      <c r="F59" s="38"/>
    </row>
    <row r="60" spans="1:6" x14ac:dyDescent="0.25">
      <c r="A60" s="16" t="s">
        <v>911</v>
      </c>
      <c r="B60" s="41" t="s">
        <v>538</v>
      </c>
      <c r="C60" s="53"/>
      <c r="D60" s="53"/>
      <c r="E60" s="53"/>
      <c r="F60" s="38"/>
    </row>
    <row r="61" spans="1:6" x14ac:dyDescent="0.25">
      <c r="A61" s="16" t="s">
        <v>540</v>
      </c>
      <c r="B61" s="41" t="s">
        <v>541</v>
      </c>
      <c r="C61" s="53"/>
      <c r="D61" s="53"/>
      <c r="E61" s="53"/>
      <c r="F61" s="38"/>
    </row>
    <row r="62" spans="1:6" x14ac:dyDescent="0.25">
      <c r="A62" s="16" t="s">
        <v>542</v>
      </c>
      <c r="B62" s="41" t="s">
        <v>543</v>
      </c>
      <c r="C62" s="53"/>
      <c r="D62" s="53"/>
      <c r="E62" s="53"/>
      <c r="F62" s="38"/>
    </row>
    <row r="63" spans="1:6" x14ac:dyDescent="0.25">
      <c r="A63" s="16" t="s">
        <v>869</v>
      </c>
      <c r="B63" s="41" t="s">
        <v>544</v>
      </c>
      <c r="C63" s="53"/>
      <c r="D63" s="53"/>
      <c r="E63" s="53"/>
      <c r="F63" s="38"/>
    </row>
    <row r="64" spans="1:6" x14ac:dyDescent="0.25">
      <c r="A64" s="16" t="s">
        <v>912</v>
      </c>
      <c r="B64" s="41" t="s">
        <v>547</v>
      </c>
      <c r="C64" s="53"/>
      <c r="D64" s="53"/>
      <c r="E64" s="53"/>
      <c r="F64" s="38"/>
    </row>
    <row r="65" spans="1:6" x14ac:dyDescent="0.25">
      <c r="A65" s="16" t="s">
        <v>871</v>
      </c>
      <c r="B65" s="41" t="s">
        <v>548</v>
      </c>
      <c r="C65" s="53"/>
      <c r="D65" s="53"/>
      <c r="E65" s="53"/>
      <c r="F65" s="38"/>
    </row>
    <row r="66" spans="1:6" x14ac:dyDescent="0.25">
      <c r="A66" s="16" t="s">
        <v>913</v>
      </c>
      <c r="B66" s="41" t="s">
        <v>549</v>
      </c>
      <c r="C66" s="53"/>
      <c r="D66" s="53"/>
      <c r="E66" s="53"/>
      <c r="F66" s="38"/>
    </row>
    <row r="67" spans="1:6" x14ac:dyDescent="0.25">
      <c r="A67" s="16" t="s">
        <v>914</v>
      </c>
      <c r="B67" s="41" t="s">
        <v>551</v>
      </c>
      <c r="C67" s="53"/>
      <c r="D67" s="53"/>
      <c r="E67" s="53"/>
      <c r="F67" s="38"/>
    </row>
    <row r="68" spans="1:6" x14ac:dyDescent="0.25">
      <c r="A68" s="16" t="s">
        <v>552</v>
      </c>
      <c r="B68" s="41" t="s">
        <v>553</v>
      </c>
      <c r="C68" s="53"/>
      <c r="D68" s="53"/>
      <c r="E68" s="53"/>
      <c r="F68" s="38"/>
    </row>
    <row r="69" spans="1:6" x14ac:dyDescent="0.25">
      <c r="A69" s="29" t="s">
        <v>554</v>
      </c>
      <c r="B69" s="41" t="s">
        <v>555</v>
      </c>
      <c r="C69" s="53"/>
      <c r="D69" s="53"/>
      <c r="E69" s="53"/>
      <c r="F69" s="38"/>
    </row>
    <row r="70" spans="1:6" x14ac:dyDescent="0.25">
      <c r="A70" s="16" t="s">
        <v>915</v>
      </c>
      <c r="B70" s="41" t="s">
        <v>556</v>
      </c>
      <c r="C70" s="53"/>
      <c r="D70" s="53"/>
      <c r="E70" s="53"/>
      <c r="F70" s="38"/>
    </row>
    <row r="71" spans="1:6" x14ac:dyDescent="0.25">
      <c r="A71" s="29" t="s">
        <v>190</v>
      </c>
      <c r="B71" s="41" t="s">
        <v>557</v>
      </c>
      <c r="C71" s="53"/>
      <c r="D71" s="53"/>
      <c r="E71" s="53"/>
      <c r="F71" s="38"/>
    </row>
    <row r="72" spans="1:6" x14ac:dyDescent="0.25">
      <c r="A72" s="29" t="s">
        <v>191</v>
      </c>
      <c r="B72" s="41" t="s">
        <v>557</v>
      </c>
      <c r="C72" s="53"/>
      <c r="D72" s="53"/>
      <c r="E72" s="53"/>
      <c r="F72" s="38"/>
    </row>
    <row r="73" spans="1:6" x14ac:dyDescent="0.25">
      <c r="A73" s="64" t="s">
        <v>875</v>
      </c>
      <c r="B73" s="67" t="s">
        <v>558</v>
      </c>
      <c r="C73" s="53"/>
      <c r="D73" s="53"/>
      <c r="E73" s="53"/>
      <c r="F73" s="38"/>
    </row>
    <row r="74" spans="1:6" ht="15.75" x14ac:dyDescent="0.25">
      <c r="A74" s="85" t="s">
        <v>135</v>
      </c>
      <c r="B74" s="67"/>
      <c r="C74" s="53"/>
      <c r="D74" s="53"/>
      <c r="E74" s="53"/>
      <c r="F74" s="38"/>
    </row>
    <row r="75" spans="1:6" x14ac:dyDescent="0.25">
      <c r="A75" s="45" t="s">
        <v>559</v>
      </c>
      <c r="B75" s="41" t="s">
        <v>560</v>
      </c>
      <c r="C75" s="53"/>
      <c r="D75" s="53"/>
      <c r="E75" s="53"/>
      <c r="F75" s="38"/>
    </row>
    <row r="76" spans="1:6" x14ac:dyDescent="0.25">
      <c r="A76" s="45" t="s">
        <v>916</v>
      </c>
      <c r="B76" s="41" t="s">
        <v>561</v>
      </c>
      <c r="C76" s="53"/>
      <c r="D76" s="53"/>
      <c r="E76" s="53"/>
      <c r="F76" s="38"/>
    </row>
    <row r="77" spans="1:6" x14ac:dyDescent="0.25">
      <c r="A77" s="45" t="s">
        <v>563</v>
      </c>
      <c r="B77" s="41" t="s">
        <v>564</v>
      </c>
      <c r="C77" s="53"/>
      <c r="D77" s="53"/>
      <c r="E77" s="53"/>
      <c r="F77" s="38"/>
    </row>
    <row r="78" spans="1:6" x14ac:dyDescent="0.25">
      <c r="A78" s="45" t="s">
        <v>565</v>
      </c>
      <c r="B78" s="41" t="s">
        <v>566</v>
      </c>
      <c r="C78" s="53"/>
      <c r="D78" s="53"/>
      <c r="E78" s="53"/>
      <c r="F78" s="38"/>
    </row>
    <row r="79" spans="1:6" x14ac:dyDescent="0.25">
      <c r="A79" s="6" t="s">
        <v>567</v>
      </c>
      <c r="B79" s="41" t="s">
        <v>568</v>
      </c>
      <c r="C79" s="53"/>
      <c r="D79" s="53"/>
      <c r="E79" s="53"/>
      <c r="F79" s="38"/>
    </row>
    <row r="80" spans="1:6" x14ac:dyDescent="0.25">
      <c r="A80" s="6" t="s">
        <v>569</v>
      </c>
      <c r="B80" s="41" t="s">
        <v>570</v>
      </c>
      <c r="C80" s="53"/>
      <c r="D80" s="53"/>
      <c r="E80" s="53"/>
      <c r="F80" s="38"/>
    </row>
    <row r="81" spans="1:6" x14ac:dyDescent="0.25">
      <c r="A81" s="6" t="s">
        <v>571</v>
      </c>
      <c r="B81" s="41" t="s">
        <v>572</v>
      </c>
      <c r="C81" s="53"/>
      <c r="D81" s="53"/>
      <c r="E81" s="53"/>
      <c r="F81" s="38"/>
    </row>
    <row r="82" spans="1:6" x14ac:dyDescent="0.25">
      <c r="A82" s="65" t="s">
        <v>877</v>
      </c>
      <c r="B82" s="67" t="s">
        <v>573</v>
      </c>
      <c r="C82" s="53"/>
      <c r="D82" s="53"/>
      <c r="E82" s="53"/>
      <c r="F82" s="38"/>
    </row>
    <row r="83" spans="1:6" x14ac:dyDescent="0.25">
      <c r="A83" s="17" t="s">
        <v>574</v>
      </c>
      <c r="B83" s="41" t="s">
        <v>575</v>
      </c>
      <c r="C83" s="53"/>
      <c r="D83" s="53"/>
      <c r="E83" s="53"/>
      <c r="F83" s="38"/>
    </row>
    <row r="84" spans="1:6" x14ac:dyDescent="0.25">
      <c r="A84" s="17" t="s">
        <v>576</v>
      </c>
      <c r="B84" s="41" t="s">
        <v>577</v>
      </c>
      <c r="C84" s="53"/>
      <c r="D84" s="53"/>
      <c r="E84" s="53"/>
      <c r="F84" s="38"/>
    </row>
    <row r="85" spans="1:6" x14ac:dyDescent="0.25">
      <c r="A85" s="17" t="s">
        <v>578</v>
      </c>
      <c r="B85" s="41" t="s">
        <v>579</v>
      </c>
      <c r="C85" s="53"/>
      <c r="D85" s="53"/>
      <c r="E85" s="53"/>
      <c r="F85" s="38"/>
    </row>
    <row r="86" spans="1:6" x14ac:dyDescent="0.25">
      <c r="A86" s="17" t="s">
        <v>580</v>
      </c>
      <c r="B86" s="41" t="s">
        <v>581</v>
      </c>
      <c r="C86" s="53"/>
      <c r="D86" s="53"/>
      <c r="E86" s="53"/>
      <c r="F86" s="38"/>
    </row>
    <row r="87" spans="1:6" x14ac:dyDescent="0.25">
      <c r="A87" s="64" t="s">
        <v>878</v>
      </c>
      <c r="B87" s="67" t="s">
        <v>582</v>
      </c>
      <c r="C87" s="53"/>
      <c r="D87" s="53"/>
      <c r="E87" s="53"/>
      <c r="F87" s="38"/>
    </row>
    <row r="88" spans="1:6" x14ac:dyDescent="0.25">
      <c r="A88" s="17" t="s">
        <v>583</v>
      </c>
      <c r="B88" s="41" t="s">
        <v>584</v>
      </c>
      <c r="C88" s="53"/>
      <c r="D88" s="53"/>
      <c r="E88" s="53"/>
      <c r="F88" s="38"/>
    </row>
    <row r="89" spans="1:6" x14ac:dyDescent="0.25">
      <c r="A89" s="17" t="s">
        <v>917</v>
      </c>
      <c r="B89" s="41" t="s">
        <v>585</v>
      </c>
      <c r="C89" s="53"/>
      <c r="D89" s="53"/>
      <c r="E89" s="53"/>
      <c r="F89" s="38"/>
    </row>
    <row r="90" spans="1:6" x14ac:dyDescent="0.25">
      <c r="A90" s="17" t="s">
        <v>918</v>
      </c>
      <c r="B90" s="41" t="s">
        <v>586</v>
      </c>
      <c r="C90" s="53"/>
      <c r="D90" s="53"/>
      <c r="E90" s="53"/>
      <c r="F90" s="38"/>
    </row>
    <row r="91" spans="1:6" x14ac:dyDescent="0.25">
      <c r="A91" s="17" t="s">
        <v>919</v>
      </c>
      <c r="B91" s="41" t="s">
        <v>587</v>
      </c>
      <c r="C91" s="53"/>
      <c r="D91" s="53"/>
      <c r="E91" s="53"/>
      <c r="F91" s="38"/>
    </row>
    <row r="92" spans="1:6" x14ac:dyDescent="0.25">
      <c r="A92" s="17" t="s">
        <v>920</v>
      </c>
      <c r="B92" s="41" t="s">
        <v>588</v>
      </c>
      <c r="C92" s="53"/>
      <c r="D92" s="53"/>
      <c r="E92" s="53"/>
      <c r="F92" s="38"/>
    </row>
    <row r="93" spans="1:6" x14ac:dyDescent="0.25">
      <c r="A93" s="17" t="s">
        <v>921</v>
      </c>
      <c r="B93" s="41" t="s">
        <v>589</v>
      </c>
      <c r="C93" s="53"/>
      <c r="D93" s="53"/>
      <c r="E93" s="53"/>
      <c r="F93" s="38"/>
    </row>
    <row r="94" spans="1:6" x14ac:dyDescent="0.25">
      <c r="A94" s="17" t="s">
        <v>590</v>
      </c>
      <c r="B94" s="41" t="s">
        <v>591</v>
      </c>
      <c r="C94" s="53"/>
      <c r="D94" s="53"/>
      <c r="E94" s="53"/>
      <c r="F94" s="38"/>
    </row>
    <row r="95" spans="1:6" x14ac:dyDescent="0.25">
      <c r="A95" s="17" t="s">
        <v>922</v>
      </c>
      <c r="B95" s="41" t="s">
        <v>592</v>
      </c>
      <c r="C95" s="53"/>
      <c r="D95" s="53"/>
      <c r="E95" s="53"/>
      <c r="F95" s="38"/>
    </row>
    <row r="96" spans="1:6" x14ac:dyDescent="0.25">
      <c r="A96" s="64" t="s">
        <v>879</v>
      </c>
      <c r="B96" s="67" t="s">
        <v>593</v>
      </c>
      <c r="C96" s="53"/>
      <c r="D96" s="53"/>
      <c r="E96" s="53"/>
      <c r="F96" s="38"/>
    </row>
    <row r="97" spans="1:25" ht="15.75" x14ac:dyDescent="0.25">
      <c r="A97" s="85" t="s">
        <v>134</v>
      </c>
      <c r="B97" s="67"/>
      <c r="C97" s="53"/>
      <c r="D97" s="53"/>
      <c r="E97" s="53"/>
      <c r="F97" s="38"/>
    </row>
    <row r="98" spans="1:25" ht="15.75" x14ac:dyDescent="0.25">
      <c r="A98" s="46" t="s">
        <v>930</v>
      </c>
      <c r="B98" s="47" t="s">
        <v>594</v>
      </c>
      <c r="C98" s="53"/>
      <c r="D98" s="53"/>
      <c r="E98" s="53"/>
      <c r="F98" s="38"/>
    </row>
    <row r="99" spans="1:25" x14ac:dyDescent="0.25">
      <c r="A99" s="17" t="s">
        <v>923</v>
      </c>
      <c r="B99" s="5" t="s">
        <v>595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25">
      <c r="A100" s="17" t="s">
        <v>598</v>
      </c>
      <c r="B100" s="5" t="s">
        <v>599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25">
      <c r="A101" s="17" t="s">
        <v>924</v>
      </c>
      <c r="B101" s="5" t="s">
        <v>600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25">
      <c r="A102" s="20" t="s">
        <v>886</v>
      </c>
      <c r="B102" s="9" t="s">
        <v>602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25">
      <c r="A103" s="48" t="s">
        <v>925</v>
      </c>
      <c r="B103" s="5" t="s">
        <v>603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25">
      <c r="A104" s="48" t="s">
        <v>892</v>
      </c>
      <c r="B104" s="5" t="s">
        <v>606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25">
      <c r="A105" s="17" t="s">
        <v>607</v>
      </c>
      <c r="B105" s="5" t="s">
        <v>608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25">
      <c r="A106" s="17" t="s">
        <v>926</v>
      </c>
      <c r="B106" s="5" t="s">
        <v>609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25">
      <c r="A107" s="18" t="s">
        <v>889</v>
      </c>
      <c r="B107" s="9" t="s">
        <v>610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25">
      <c r="A108" s="48" t="s">
        <v>611</v>
      </c>
      <c r="B108" s="5" t="s">
        <v>612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25">
      <c r="A109" s="48" t="s">
        <v>613</v>
      </c>
      <c r="B109" s="5" t="s">
        <v>614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25">
      <c r="A110" s="18" t="s">
        <v>615</v>
      </c>
      <c r="B110" s="9" t="s">
        <v>616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25">
      <c r="A111" s="48" t="s">
        <v>617</v>
      </c>
      <c r="B111" s="5" t="s">
        <v>618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25">
      <c r="A112" s="48" t="s">
        <v>619</v>
      </c>
      <c r="B112" s="5" t="s">
        <v>620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25">
      <c r="A113" s="48" t="s">
        <v>621</v>
      </c>
      <c r="B113" s="5" t="s">
        <v>622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25">
      <c r="A114" s="49" t="s">
        <v>890</v>
      </c>
      <c r="B114" s="50" t="s">
        <v>623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25">
      <c r="A115" s="48" t="s">
        <v>624</v>
      </c>
      <c r="B115" s="5" t="s">
        <v>625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25">
      <c r="A116" s="17" t="s">
        <v>626</v>
      </c>
      <c r="B116" s="5" t="s">
        <v>627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25">
      <c r="A117" s="48" t="s">
        <v>927</v>
      </c>
      <c r="B117" s="5" t="s">
        <v>628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25">
      <c r="A118" s="48" t="s">
        <v>895</v>
      </c>
      <c r="B118" s="5" t="s">
        <v>629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25">
      <c r="A119" s="49" t="s">
        <v>896</v>
      </c>
      <c r="B119" s="50" t="s">
        <v>633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25">
      <c r="A120" s="17" t="s">
        <v>634</v>
      </c>
      <c r="B120" s="5" t="s">
        <v>635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x14ac:dyDescent="0.25">
      <c r="A121" s="51" t="s">
        <v>931</v>
      </c>
      <c r="B121" s="52" t="s">
        <v>636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x14ac:dyDescent="0.25">
      <c r="A122" s="56" t="s">
        <v>36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313"/>
  <sheetViews>
    <sheetView workbookViewId="0">
      <selection activeCell="A292" sqref="A292"/>
    </sheetView>
  </sheetViews>
  <sheetFormatPr defaultRowHeight="15" x14ac:dyDescent="0.25"/>
  <cols>
    <col min="1" max="1" width="105.140625" customWidth="1"/>
    <col min="2" max="2" width="11.42578125" customWidth="1"/>
    <col min="3" max="3" width="1.42578125" hidden="1" customWidth="1"/>
    <col min="4" max="4" width="22.85546875" customWidth="1"/>
    <col min="5" max="5" width="16.7109375" customWidth="1"/>
    <col min="6" max="6" width="21.7109375" customWidth="1"/>
    <col min="7" max="7" width="29.2851562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7.7109375" customWidth="1"/>
    <col min="15" max="15" width="9.7109375" customWidth="1"/>
    <col min="16" max="16" width="14.5703125" customWidth="1"/>
  </cols>
  <sheetData>
    <row r="1" spans="1:26" ht="18" x14ac:dyDescent="0.25">
      <c r="A1" s="125" t="s">
        <v>100</v>
      </c>
      <c r="D1" s="122" t="s">
        <v>368</v>
      </c>
    </row>
    <row r="2" spans="1:26" ht="18" x14ac:dyDescent="0.25">
      <c r="A2" s="63" t="s">
        <v>103</v>
      </c>
    </row>
    <row r="3" spans="1:26" ht="18" x14ac:dyDescent="0.25">
      <c r="A3" s="63"/>
    </row>
    <row r="4" spans="1:26" x14ac:dyDescent="0.25">
      <c r="A4" s="4" t="s">
        <v>305</v>
      </c>
    </row>
    <row r="5" spans="1:26" ht="56.25" customHeight="1" x14ac:dyDescent="0.25">
      <c r="A5" s="2" t="s">
        <v>444</v>
      </c>
      <c r="B5" s="3" t="s">
        <v>445</v>
      </c>
      <c r="C5" s="3"/>
      <c r="D5" s="121" t="s">
        <v>356</v>
      </c>
      <c r="E5" s="121" t="s">
        <v>357</v>
      </c>
      <c r="F5" s="121" t="s">
        <v>358</v>
      </c>
      <c r="G5" s="121" t="s">
        <v>359</v>
      </c>
      <c r="H5" s="121" t="s">
        <v>360</v>
      </c>
      <c r="I5" s="121" t="s">
        <v>361</v>
      </c>
      <c r="J5" s="121" t="s">
        <v>362</v>
      </c>
      <c r="K5" s="121" t="s">
        <v>363</v>
      </c>
      <c r="L5" s="121" t="s">
        <v>364</v>
      </c>
      <c r="M5" s="121" t="s">
        <v>365</v>
      </c>
      <c r="N5" s="121" t="s">
        <v>366</v>
      </c>
      <c r="O5" s="53" t="s">
        <v>367</v>
      </c>
      <c r="P5" s="53" t="s">
        <v>372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5" t="s">
        <v>446</v>
      </c>
      <c r="B6" s="6" t="s">
        <v>447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5" t="s">
        <v>448</v>
      </c>
      <c r="B7" s="6" t="s">
        <v>449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5" t="s">
        <v>450</v>
      </c>
      <c r="B8" s="6" t="s">
        <v>451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5" t="s">
        <v>452</v>
      </c>
      <c r="B9" s="6" t="s">
        <v>453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5" t="s">
        <v>454</v>
      </c>
      <c r="B10" s="6" t="s">
        <v>455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5" t="s">
        <v>456</v>
      </c>
      <c r="B11" s="6" t="s">
        <v>457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5" t="s">
        <v>458</v>
      </c>
      <c r="B12" s="6" t="s">
        <v>459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5" t="s">
        <v>460</v>
      </c>
      <c r="B13" s="6" t="s">
        <v>461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5" t="s">
        <v>462</v>
      </c>
      <c r="B14" s="6" t="s">
        <v>463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5" t="s">
        <v>464</v>
      </c>
      <c r="B15" s="6" t="s">
        <v>465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5" t="s">
        <v>466</v>
      </c>
      <c r="B16" s="6" t="s">
        <v>467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5" t="s">
        <v>468</v>
      </c>
      <c r="B17" s="6" t="s">
        <v>469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5" t="s">
        <v>795</v>
      </c>
      <c r="B18" s="6" t="s">
        <v>470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7" t="s">
        <v>471</v>
      </c>
      <c r="B19" s="8" t="s">
        <v>470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9" t="s">
        <v>796</v>
      </c>
      <c r="B20" s="10" t="s">
        <v>472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5" t="s">
        <v>473</v>
      </c>
      <c r="B21" s="6" t="s">
        <v>474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5" t="s">
        <v>475</v>
      </c>
      <c r="B22" s="6" t="s">
        <v>476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5" t="s">
        <v>477</v>
      </c>
      <c r="B23" s="6" t="s">
        <v>478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9" t="s">
        <v>797</v>
      </c>
      <c r="B24" s="10" t="s">
        <v>479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x14ac:dyDescent="0.25">
      <c r="A25" s="11" t="s">
        <v>798</v>
      </c>
      <c r="B25" s="12" t="s">
        <v>480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13" t="s">
        <v>799</v>
      </c>
      <c r="B26" s="6" t="s">
        <v>481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13" t="s">
        <v>800</v>
      </c>
      <c r="B27" s="6" t="s">
        <v>481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13" t="s">
        <v>801</v>
      </c>
      <c r="B28" s="6" t="s">
        <v>481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13" t="s">
        <v>802</v>
      </c>
      <c r="B29" s="6" t="s">
        <v>481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13" t="s">
        <v>803</v>
      </c>
      <c r="B30" s="6" t="s">
        <v>481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5">
      <c r="A31" s="13" t="s">
        <v>804</v>
      </c>
      <c r="B31" s="6" t="s">
        <v>481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13" t="s">
        <v>805</v>
      </c>
      <c r="B32" s="6" t="s">
        <v>481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x14ac:dyDescent="0.25">
      <c r="A33" s="11" t="s">
        <v>806</v>
      </c>
      <c r="B33" s="12" t="s">
        <v>481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5" t="s">
        <v>482</v>
      </c>
      <c r="B34" s="6" t="s">
        <v>483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5" t="s">
        <v>484</v>
      </c>
      <c r="B35" s="6" t="s">
        <v>485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5" t="s">
        <v>486</v>
      </c>
      <c r="B36" s="6" t="s">
        <v>487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9" t="s">
        <v>807</v>
      </c>
      <c r="B37" s="10" t="s">
        <v>488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5" t="s">
        <v>489</v>
      </c>
      <c r="B38" s="6" t="s">
        <v>490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5" t="s">
        <v>491</v>
      </c>
      <c r="B39" s="6" t="s">
        <v>492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9" t="s">
        <v>808</v>
      </c>
      <c r="B40" s="10" t="s">
        <v>493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5" t="s">
        <v>494</v>
      </c>
      <c r="B41" s="6" t="s">
        <v>495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5" t="s">
        <v>496</v>
      </c>
      <c r="B42" s="6" t="s">
        <v>497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5" t="s">
        <v>809</v>
      </c>
      <c r="B43" s="6" t="s">
        <v>498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7" t="s">
        <v>499</v>
      </c>
      <c r="B44" s="8" t="s">
        <v>498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5" t="s">
        <v>500</v>
      </c>
      <c r="B45" s="6" t="s">
        <v>501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14" t="s">
        <v>810</v>
      </c>
      <c r="B46" s="6" t="s">
        <v>502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7" t="s">
        <v>503</v>
      </c>
      <c r="B47" s="8" t="s">
        <v>502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5" t="s">
        <v>504</v>
      </c>
      <c r="B48" s="6" t="s">
        <v>505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5" t="s">
        <v>811</v>
      </c>
      <c r="B49" s="6" t="s">
        <v>506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7" t="s">
        <v>507</v>
      </c>
      <c r="B50" s="8" t="s">
        <v>506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9" t="s">
        <v>812</v>
      </c>
      <c r="B51" s="10" t="s">
        <v>508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5" t="s">
        <v>509</v>
      </c>
      <c r="B52" s="6" t="s">
        <v>510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5" t="s">
        <v>511</v>
      </c>
      <c r="B53" s="6" t="s">
        <v>512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9" t="s">
        <v>813</v>
      </c>
      <c r="B54" s="10" t="s">
        <v>513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5" t="s">
        <v>514</v>
      </c>
      <c r="B55" s="6" t="s">
        <v>515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5" t="s">
        <v>516</v>
      </c>
      <c r="B56" s="6" t="s">
        <v>517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5" t="s">
        <v>814</v>
      </c>
      <c r="B57" s="6" t="s">
        <v>518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7" t="s">
        <v>503</v>
      </c>
      <c r="B58" s="8" t="s">
        <v>518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7" t="s">
        <v>519</v>
      </c>
      <c r="B59" s="8" t="s">
        <v>518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5" t="s">
        <v>815</v>
      </c>
      <c r="B60" s="6" t="s">
        <v>520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7" t="s">
        <v>521</v>
      </c>
      <c r="B61" s="8" t="s">
        <v>520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7" t="s">
        <v>522</v>
      </c>
      <c r="B62" s="8" t="s">
        <v>520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7" t="s">
        <v>523</v>
      </c>
      <c r="B63" s="8" t="s">
        <v>520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5" t="s">
        <v>524</v>
      </c>
      <c r="B64" s="6" t="s">
        <v>525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9" t="s">
        <v>816</v>
      </c>
      <c r="B65" s="10" t="s">
        <v>526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x14ac:dyDescent="0.25">
      <c r="A66" s="11" t="s">
        <v>817</v>
      </c>
      <c r="B66" s="12" t="s">
        <v>527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15" t="s">
        <v>528</v>
      </c>
      <c r="B67" s="10" t="s">
        <v>529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16" t="s">
        <v>818</v>
      </c>
      <c r="B68" s="6" t="s">
        <v>530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16" t="s">
        <v>819</v>
      </c>
      <c r="B69" s="6" t="s">
        <v>530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16" t="s">
        <v>820</v>
      </c>
      <c r="B70" s="6" t="s">
        <v>530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16" t="s">
        <v>821</v>
      </c>
      <c r="B71" s="6" t="s">
        <v>530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16" t="s">
        <v>822</v>
      </c>
      <c r="B72" s="6" t="s">
        <v>530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16" t="s">
        <v>823</v>
      </c>
      <c r="B73" s="6" t="s">
        <v>530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16" t="s">
        <v>824</v>
      </c>
      <c r="B74" s="6" t="s">
        <v>530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16" t="s">
        <v>825</v>
      </c>
      <c r="B75" s="6" t="s">
        <v>530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16" t="s">
        <v>826</v>
      </c>
      <c r="B76" s="6" t="s">
        <v>530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16" t="s">
        <v>827</v>
      </c>
      <c r="B77" s="6" t="s">
        <v>530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17" t="s">
        <v>828</v>
      </c>
      <c r="B78" s="6" t="s">
        <v>530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17" t="s">
        <v>829</v>
      </c>
      <c r="B79" s="6" t="s">
        <v>530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17" t="s">
        <v>830</v>
      </c>
      <c r="B80" s="6" t="s">
        <v>530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17" t="s">
        <v>831</v>
      </c>
      <c r="B81" s="6" t="s">
        <v>530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17" t="s">
        <v>832</v>
      </c>
      <c r="B82" s="6" t="s">
        <v>530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17" t="s">
        <v>833</v>
      </c>
      <c r="B83" s="6" t="s">
        <v>530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15" t="s">
        <v>834</v>
      </c>
      <c r="B84" s="18" t="s">
        <v>530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16" t="s">
        <v>835</v>
      </c>
      <c r="B85" s="6" t="s">
        <v>531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16" t="s">
        <v>836</v>
      </c>
      <c r="B86" s="6" t="s">
        <v>531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16" t="s">
        <v>837</v>
      </c>
      <c r="B87" s="6" t="s">
        <v>531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19" t="s">
        <v>838</v>
      </c>
      <c r="B88" s="10" t="s">
        <v>531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16" t="s">
        <v>839</v>
      </c>
      <c r="B89" s="6" t="s">
        <v>532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16" t="s">
        <v>840</v>
      </c>
      <c r="B90" s="6" t="s">
        <v>532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16" t="s">
        <v>841</v>
      </c>
      <c r="B91" s="6" t="s">
        <v>532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16" t="s">
        <v>842</v>
      </c>
      <c r="B92" s="6" t="s">
        <v>532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17" t="s">
        <v>843</v>
      </c>
      <c r="B93" s="6" t="s">
        <v>532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17" t="s">
        <v>844</v>
      </c>
      <c r="B94" s="6" t="s">
        <v>532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20" t="s">
        <v>385</v>
      </c>
      <c r="B95" s="18" t="s">
        <v>532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16" t="s">
        <v>845</v>
      </c>
      <c r="B96" s="6" t="s">
        <v>533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21" t="s">
        <v>384</v>
      </c>
      <c r="B97" s="18" t="s">
        <v>533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16" t="s">
        <v>846</v>
      </c>
      <c r="B98" s="6" t="s">
        <v>534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16" t="s">
        <v>847</v>
      </c>
      <c r="B99" s="6" t="s">
        <v>534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17" t="s">
        <v>848</v>
      </c>
      <c r="B100" s="6" t="s">
        <v>534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17" t="s">
        <v>849</v>
      </c>
      <c r="B101" s="6" t="s">
        <v>534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17" t="s">
        <v>850</v>
      </c>
      <c r="B102" s="6" t="s">
        <v>534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25">
      <c r="A103" s="22" t="s">
        <v>851</v>
      </c>
      <c r="B103" s="6" t="s">
        <v>534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25">
      <c r="A104" s="15" t="s">
        <v>383</v>
      </c>
      <c r="B104" s="18" t="s">
        <v>534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16" t="s">
        <v>852</v>
      </c>
      <c r="B105" s="6" t="s">
        <v>535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16" t="s">
        <v>853</v>
      </c>
      <c r="B106" s="6" t="s">
        <v>535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15" t="s">
        <v>382</v>
      </c>
      <c r="B107" s="10" t="s">
        <v>535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16" t="s">
        <v>854</v>
      </c>
      <c r="B108" s="6" t="s">
        <v>536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16" t="s">
        <v>855</v>
      </c>
      <c r="B109" s="6" t="s">
        <v>536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17" t="s">
        <v>856</v>
      </c>
      <c r="B110" s="6" t="s">
        <v>536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17" t="s">
        <v>857</v>
      </c>
      <c r="B111" s="6" t="s">
        <v>536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17" t="s">
        <v>858</v>
      </c>
      <c r="B112" s="6" t="s">
        <v>536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17" t="s">
        <v>859</v>
      </c>
      <c r="B113" s="6" t="s">
        <v>536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17" t="s">
        <v>860</v>
      </c>
      <c r="B114" s="6" t="s">
        <v>536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17" t="s">
        <v>861</v>
      </c>
      <c r="B115" s="6" t="s">
        <v>536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17" t="s">
        <v>862</v>
      </c>
      <c r="B116" s="6" t="s">
        <v>536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17" t="s">
        <v>863</v>
      </c>
      <c r="B117" s="6" t="s">
        <v>536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 x14ac:dyDescent="0.25">
      <c r="A118" s="17" t="s">
        <v>864</v>
      </c>
      <c r="B118" s="6" t="s">
        <v>536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25">
      <c r="A119" s="17" t="s">
        <v>865</v>
      </c>
      <c r="B119" s="6" t="s">
        <v>536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25">
      <c r="A120" s="15" t="s">
        <v>866</v>
      </c>
      <c r="B120" s="18" t="s">
        <v>536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x14ac:dyDescent="0.25">
      <c r="A121" s="23" t="s">
        <v>867</v>
      </c>
      <c r="B121" s="12" t="s">
        <v>537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15" t="s">
        <v>868</v>
      </c>
      <c r="B122" s="10" t="s">
        <v>538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24" t="s">
        <v>539</v>
      </c>
      <c r="B123" s="8" t="s">
        <v>538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15" t="s">
        <v>540</v>
      </c>
      <c r="B124" s="10" t="s">
        <v>541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15" t="s">
        <v>542</v>
      </c>
      <c r="B125" s="10" t="s">
        <v>543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17" t="s">
        <v>139</v>
      </c>
      <c r="B126" s="6" t="s">
        <v>544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17" t="s">
        <v>140</v>
      </c>
      <c r="B127" s="6" t="s">
        <v>544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17" t="s">
        <v>141</v>
      </c>
      <c r="B128" s="6" t="s">
        <v>544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17" t="s">
        <v>142</v>
      </c>
      <c r="B129" s="6" t="s">
        <v>544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17" t="s">
        <v>143</v>
      </c>
      <c r="B130" s="6" t="s">
        <v>544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17" t="s">
        <v>144</v>
      </c>
      <c r="B131" s="6" t="s">
        <v>544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17" t="s">
        <v>145</v>
      </c>
      <c r="B132" s="6" t="s">
        <v>544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17" t="s">
        <v>146</v>
      </c>
      <c r="B133" s="6" t="s">
        <v>544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17" t="s">
        <v>147</v>
      </c>
      <c r="B134" s="6" t="s">
        <v>544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17" t="s">
        <v>148</v>
      </c>
      <c r="B135" s="6" t="s">
        <v>544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15" t="s">
        <v>869</v>
      </c>
      <c r="B136" s="10" t="s">
        <v>544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17" t="s">
        <v>139</v>
      </c>
      <c r="B137" s="6" t="s">
        <v>547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17" t="s">
        <v>140</v>
      </c>
      <c r="B138" s="6" t="s">
        <v>547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17" t="s">
        <v>141</v>
      </c>
      <c r="B139" s="6" t="s">
        <v>547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17" t="s">
        <v>142</v>
      </c>
      <c r="B140" s="6" t="s">
        <v>547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17" t="s">
        <v>143</v>
      </c>
      <c r="B141" s="6" t="s">
        <v>547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17" t="s">
        <v>144</v>
      </c>
      <c r="B142" s="6" t="s">
        <v>547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17" t="s">
        <v>145</v>
      </c>
      <c r="B143" s="6" t="s">
        <v>547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17" t="s">
        <v>146</v>
      </c>
      <c r="B144" s="6" t="s">
        <v>547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17" t="s">
        <v>147</v>
      </c>
      <c r="B145" s="6" t="s">
        <v>547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17" t="s">
        <v>148</v>
      </c>
      <c r="B146" s="6" t="s">
        <v>547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15" t="s">
        <v>870</v>
      </c>
      <c r="B147" s="10" t="s">
        <v>547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17" t="s">
        <v>139</v>
      </c>
      <c r="B148" s="6" t="s">
        <v>548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17" t="s">
        <v>140</v>
      </c>
      <c r="B149" s="6" t="s">
        <v>548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17" t="s">
        <v>141</v>
      </c>
      <c r="B150" s="6" t="s">
        <v>548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17" t="s">
        <v>142</v>
      </c>
      <c r="B151" s="6" t="s">
        <v>548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17" t="s">
        <v>143</v>
      </c>
      <c r="B152" s="6" t="s">
        <v>548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17" t="s">
        <v>144</v>
      </c>
      <c r="B153" s="6" t="s">
        <v>548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17" t="s">
        <v>145</v>
      </c>
      <c r="B154" s="6" t="s">
        <v>548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17" t="s">
        <v>146</v>
      </c>
      <c r="B155" s="6" t="s">
        <v>548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17" t="s">
        <v>147</v>
      </c>
      <c r="B156" s="6" t="s">
        <v>548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17" t="s">
        <v>148</v>
      </c>
      <c r="B157" s="6" t="s">
        <v>548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15" t="s">
        <v>871</v>
      </c>
      <c r="B158" s="10" t="s">
        <v>548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15" t="s">
        <v>872</v>
      </c>
      <c r="B159" s="10" t="s">
        <v>549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24" t="s">
        <v>550</v>
      </c>
      <c r="B160" s="8" t="s">
        <v>549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17" t="s">
        <v>149</v>
      </c>
      <c r="B161" s="5" t="s">
        <v>551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17" t="s">
        <v>150</v>
      </c>
      <c r="B162" s="5" t="s">
        <v>551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17" t="s">
        <v>151</v>
      </c>
      <c r="B163" s="5" t="s">
        <v>551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5" t="s">
        <v>152</v>
      </c>
      <c r="B164" s="5" t="s">
        <v>551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5" t="s">
        <v>153</v>
      </c>
      <c r="B165" s="5" t="s">
        <v>551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5" t="s">
        <v>154</v>
      </c>
      <c r="B166" s="5" t="s">
        <v>551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17" t="s">
        <v>155</v>
      </c>
      <c r="B167" s="5" t="s">
        <v>551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17" t="s">
        <v>156</v>
      </c>
      <c r="B168" s="5" t="s">
        <v>551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17" t="s">
        <v>157</v>
      </c>
      <c r="B169" s="5" t="s">
        <v>551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17" t="s">
        <v>158</v>
      </c>
      <c r="B170" s="5" t="s">
        <v>551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15" t="s">
        <v>873</v>
      </c>
      <c r="B171" s="10" t="s">
        <v>551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15" t="s">
        <v>552</v>
      </c>
      <c r="B172" s="10" t="s">
        <v>553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15" t="s">
        <v>554</v>
      </c>
      <c r="B173" s="10" t="s">
        <v>555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17" t="s">
        <v>149</v>
      </c>
      <c r="B174" s="5" t="s">
        <v>556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17" t="s">
        <v>150</v>
      </c>
      <c r="B175" s="5" t="s">
        <v>556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17" t="s">
        <v>151</v>
      </c>
      <c r="B176" s="5" t="s">
        <v>556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5" t="s">
        <v>152</v>
      </c>
      <c r="B177" s="5" t="s">
        <v>556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5" t="s">
        <v>153</v>
      </c>
      <c r="B178" s="5" t="s">
        <v>556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5" t="s">
        <v>154</v>
      </c>
      <c r="B179" s="5" t="s">
        <v>556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17" t="s">
        <v>155</v>
      </c>
      <c r="B180" s="5" t="s">
        <v>556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17" t="s">
        <v>159</v>
      </c>
      <c r="B181" s="5" t="s">
        <v>556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17" t="s">
        <v>157</v>
      </c>
      <c r="B182" s="5" t="s">
        <v>556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17" t="s">
        <v>158</v>
      </c>
      <c r="B183" s="5" t="s">
        <v>556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20" t="s">
        <v>874</v>
      </c>
      <c r="B184" s="10" t="s">
        <v>556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20" t="s">
        <v>190</v>
      </c>
      <c r="B185" s="10" t="s">
        <v>557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20" t="s">
        <v>191</v>
      </c>
      <c r="B186" s="10" t="s">
        <v>557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x14ac:dyDescent="0.25">
      <c r="A187" s="23" t="s">
        <v>875</v>
      </c>
      <c r="B187" s="12" t="s">
        <v>558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17" t="s">
        <v>559</v>
      </c>
      <c r="B188" s="6" t="s">
        <v>560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17" t="s">
        <v>876</v>
      </c>
      <c r="B189" s="6" t="s">
        <v>561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25" t="s">
        <v>562</v>
      </c>
      <c r="B190" s="8" t="s">
        <v>561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5" t="s">
        <v>563</v>
      </c>
      <c r="B191" s="6" t="s">
        <v>564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17" t="s">
        <v>565</v>
      </c>
      <c r="B192" s="6" t="s">
        <v>566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17" t="s">
        <v>567</v>
      </c>
      <c r="B193" s="6" t="s">
        <v>568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5" t="s">
        <v>569</v>
      </c>
      <c r="B194" s="6" t="s">
        <v>570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5" t="s">
        <v>571</v>
      </c>
      <c r="B195" s="6" t="s">
        <v>572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x14ac:dyDescent="0.25">
      <c r="A196" s="26" t="s">
        <v>877</v>
      </c>
      <c r="B196" s="12" t="s">
        <v>573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17" t="s">
        <v>574</v>
      </c>
      <c r="B197" s="6" t="s">
        <v>575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17" t="s">
        <v>576</v>
      </c>
      <c r="B198" s="6" t="s">
        <v>577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17" t="s">
        <v>578</v>
      </c>
      <c r="B199" s="6" t="s">
        <v>579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17" t="s">
        <v>580</v>
      </c>
      <c r="B200" s="6" t="s">
        <v>581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x14ac:dyDescent="0.25">
      <c r="A201" s="26" t="s">
        <v>878</v>
      </c>
      <c r="B201" s="12" t="s">
        <v>582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15" t="s">
        <v>583</v>
      </c>
      <c r="B202" s="10" t="s">
        <v>584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17" t="s">
        <v>139</v>
      </c>
      <c r="B203" s="6" t="s">
        <v>585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17" t="s">
        <v>140</v>
      </c>
      <c r="B204" s="6" t="s">
        <v>585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17" t="s">
        <v>141</v>
      </c>
      <c r="B205" s="6" t="s">
        <v>585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17" t="s">
        <v>142</v>
      </c>
      <c r="B206" s="6" t="s">
        <v>585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17" t="s">
        <v>143</v>
      </c>
      <c r="B207" s="6" t="s">
        <v>585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17" t="s">
        <v>144</v>
      </c>
      <c r="B208" s="6" t="s">
        <v>585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17" t="s">
        <v>145</v>
      </c>
      <c r="B209" s="6" t="s">
        <v>585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17" t="s">
        <v>146</v>
      </c>
      <c r="B210" s="6" t="s">
        <v>585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17" t="s">
        <v>147</v>
      </c>
      <c r="B211" s="6" t="s">
        <v>585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17" t="s">
        <v>148</v>
      </c>
      <c r="B212" s="6" t="s">
        <v>585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15" t="s">
        <v>885</v>
      </c>
      <c r="B213" s="10" t="s">
        <v>585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17" t="s">
        <v>139</v>
      </c>
      <c r="B214" s="6" t="s">
        <v>586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17" t="s">
        <v>140</v>
      </c>
      <c r="B215" s="6" t="s">
        <v>586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17" t="s">
        <v>141</v>
      </c>
      <c r="B216" s="6" t="s">
        <v>586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17" t="s">
        <v>142</v>
      </c>
      <c r="B217" s="6" t="s">
        <v>586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17" t="s">
        <v>143</v>
      </c>
      <c r="B218" s="6" t="s">
        <v>586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17" t="s">
        <v>144</v>
      </c>
      <c r="B219" s="6" t="s">
        <v>586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17" t="s">
        <v>145</v>
      </c>
      <c r="B220" s="6" t="s">
        <v>586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17" t="s">
        <v>146</v>
      </c>
      <c r="B221" s="6" t="s">
        <v>586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17" t="s">
        <v>147</v>
      </c>
      <c r="B222" s="6" t="s">
        <v>586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17" t="s">
        <v>148</v>
      </c>
      <c r="B223" s="6" t="s">
        <v>586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15" t="s">
        <v>884</v>
      </c>
      <c r="B224" s="10" t="s">
        <v>586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17" t="s">
        <v>139</v>
      </c>
      <c r="B225" s="6" t="s">
        <v>587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17" t="s">
        <v>140</v>
      </c>
      <c r="B226" s="6" t="s">
        <v>587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17" t="s">
        <v>141</v>
      </c>
      <c r="B227" s="6" t="s">
        <v>587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17" t="s">
        <v>142</v>
      </c>
      <c r="B228" s="6" t="s">
        <v>587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17" t="s">
        <v>143</v>
      </c>
      <c r="B229" s="6" t="s">
        <v>587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17" t="s">
        <v>144</v>
      </c>
      <c r="B230" s="6" t="s">
        <v>587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17" t="s">
        <v>145</v>
      </c>
      <c r="B231" s="6" t="s">
        <v>587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17" t="s">
        <v>146</v>
      </c>
      <c r="B232" s="6" t="s">
        <v>587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17" t="s">
        <v>147</v>
      </c>
      <c r="B233" s="6" t="s">
        <v>587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17" t="s">
        <v>148</v>
      </c>
      <c r="B234" s="6" t="s">
        <v>587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15" t="s">
        <v>883</v>
      </c>
      <c r="B235" s="10" t="s">
        <v>587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15" t="s">
        <v>882</v>
      </c>
      <c r="B236" s="10" t="s">
        <v>588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25" t="s">
        <v>550</v>
      </c>
      <c r="B237" s="8" t="s">
        <v>588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17" t="s">
        <v>149</v>
      </c>
      <c r="B238" s="5" t="s">
        <v>589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17" t="s">
        <v>150</v>
      </c>
      <c r="B239" s="6" t="s">
        <v>589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17" t="s">
        <v>151</v>
      </c>
      <c r="B240" s="5" t="s">
        <v>589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5" t="s">
        <v>152</v>
      </c>
      <c r="B241" s="6" t="s">
        <v>589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5" t="s">
        <v>153</v>
      </c>
      <c r="B242" s="5" t="s">
        <v>589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5" t="s">
        <v>154</v>
      </c>
      <c r="B243" s="6" t="s">
        <v>589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17" t="s">
        <v>155</v>
      </c>
      <c r="B244" s="5" t="s">
        <v>589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17" t="s">
        <v>159</v>
      </c>
      <c r="B245" s="6" t="s">
        <v>589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17" t="s">
        <v>157</v>
      </c>
      <c r="B246" s="5" t="s">
        <v>589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17" t="s">
        <v>158</v>
      </c>
      <c r="B247" s="6" t="s">
        <v>589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15" t="s">
        <v>881</v>
      </c>
      <c r="B248" s="10" t="s">
        <v>589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15" t="s">
        <v>590</v>
      </c>
      <c r="B249" s="10" t="s">
        <v>591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17" t="s">
        <v>149</v>
      </c>
      <c r="B250" s="5" t="s">
        <v>592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17" t="s">
        <v>150</v>
      </c>
      <c r="B251" s="5" t="s">
        <v>592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17" t="s">
        <v>151</v>
      </c>
      <c r="B252" s="5" t="s">
        <v>592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5" t="s">
        <v>152</v>
      </c>
      <c r="B253" s="5" t="s">
        <v>592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5" t="s">
        <v>153</v>
      </c>
      <c r="B254" s="5" t="s">
        <v>592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5" t="s">
        <v>154</v>
      </c>
      <c r="B255" s="5" t="s">
        <v>592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17" t="s">
        <v>155</v>
      </c>
      <c r="B256" s="5" t="s">
        <v>592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17" t="s">
        <v>159</v>
      </c>
      <c r="B257" s="5" t="s">
        <v>592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17" t="s">
        <v>157</v>
      </c>
      <c r="B258" s="5" t="s">
        <v>592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17" t="s">
        <v>158</v>
      </c>
      <c r="B259" s="5" t="s">
        <v>592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20" t="s">
        <v>381</v>
      </c>
      <c r="B260" s="10" t="s">
        <v>592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x14ac:dyDescent="0.25">
      <c r="A261" s="23" t="s">
        <v>879</v>
      </c>
      <c r="B261" s="12" t="s">
        <v>593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 x14ac:dyDescent="0.25">
      <c r="A262" s="27" t="s">
        <v>880</v>
      </c>
      <c r="B262" s="28" t="s">
        <v>594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16" t="s">
        <v>888</v>
      </c>
      <c r="B263" s="5" t="s">
        <v>595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25" t="s">
        <v>596</v>
      </c>
      <c r="B264" s="25" t="s">
        <v>595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25" t="s">
        <v>597</v>
      </c>
      <c r="B265" s="25" t="s">
        <v>595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16" t="s">
        <v>598</v>
      </c>
      <c r="B266" s="5" t="s">
        <v>599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16" t="s">
        <v>887</v>
      </c>
      <c r="B267" s="5" t="s">
        <v>600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25" t="s">
        <v>596</v>
      </c>
      <c r="B268" s="25" t="s">
        <v>600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25" t="s">
        <v>597</v>
      </c>
      <c r="B269" s="25" t="s">
        <v>601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15" t="s">
        <v>886</v>
      </c>
      <c r="B270" s="9" t="s">
        <v>602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29" t="s">
        <v>891</v>
      </c>
      <c r="B271" s="5" t="s">
        <v>603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25" t="s">
        <v>604</v>
      </c>
      <c r="B272" s="25" t="s">
        <v>603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25" t="s">
        <v>605</v>
      </c>
      <c r="B273" s="25" t="s">
        <v>603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29" t="s">
        <v>892</v>
      </c>
      <c r="B274" s="5" t="s">
        <v>606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25" t="s">
        <v>597</v>
      </c>
      <c r="B275" s="25" t="s">
        <v>606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17" t="s">
        <v>607</v>
      </c>
      <c r="B276" s="5" t="s">
        <v>608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17" t="s">
        <v>893</v>
      </c>
      <c r="B277" s="5" t="s">
        <v>609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25" t="s">
        <v>605</v>
      </c>
      <c r="B278" s="25" t="s">
        <v>609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25" t="s">
        <v>597</v>
      </c>
      <c r="B279" s="25" t="s">
        <v>609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30" t="s">
        <v>889</v>
      </c>
      <c r="B280" s="9" t="s">
        <v>610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29" t="s">
        <v>611</v>
      </c>
      <c r="B281" s="5" t="s">
        <v>612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29" t="s">
        <v>613</v>
      </c>
      <c r="B282" s="5" t="s">
        <v>614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30" t="s">
        <v>615</v>
      </c>
      <c r="B283" s="9" t="s">
        <v>616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29" t="s">
        <v>617</v>
      </c>
      <c r="B284" s="5" t="s">
        <v>618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29" t="s">
        <v>619</v>
      </c>
      <c r="B285" s="5" t="s">
        <v>620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29" t="s">
        <v>621</v>
      </c>
      <c r="B286" s="5" t="s">
        <v>622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59" t="s">
        <v>890</v>
      </c>
      <c r="B287" s="60" t="s">
        <v>623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29" t="s">
        <v>624</v>
      </c>
      <c r="B288" s="5" t="s">
        <v>625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16" t="s">
        <v>626</v>
      </c>
      <c r="B289" s="5" t="s">
        <v>627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29" t="s">
        <v>894</v>
      </c>
      <c r="B290" s="5" t="s">
        <v>628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25" t="s">
        <v>597</v>
      </c>
      <c r="B291" s="25" t="s">
        <v>628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29" t="s">
        <v>895</v>
      </c>
      <c r="B292" s="5" t="s">
        <v>629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25" t="s">
        <v>630</v>
      </c>
      <c r="B293" s="25" t="s">
        <v>629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25" t="s">
        <v>631</v>
      </c>
      <c r="B294" s="25" t="s">
        <v>629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25" t="s">
        <v>632</v>
      </c>
      <c r="B295" s="25" t="s">
        <v>629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25" t="s">
        <v>597</v>
      </c>
      <c r="B296" s="25" t="s">
        <v>629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59" t="s">
        <v>896</v>
      </c>
      <c r="B297" s="60" t="s">
        <v>633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61" t="s">
        <v>634</v>
      </c>
      <c r="B298" s="60" t="s">
        <v>635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x14ac:dyDescent="0.25">
      <c r="A299" s="58" t="s">
        <v>897</v>
      </c>
      <c r="B299" s="52" t="s">
        <v>636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x14ac:dyDescent="0.25">
      <c r="A300" s="56" t="s">
        <v>36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94"/>
  <sheetViews>
    <sheetView workbookViewId="0">
      <selection activeCell="A10" sqref="A10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665" t="s">
        <v>100</v>
      </c>
      <c r="B1" s="691"/>
      <c r="C1" s="691"/>
      <c r="D1" s="691"/>
      <c r="E1" s="691"/>
      <c r="F1" s="667"/>
    </row>
    <row r="2" spans="1:6" ht="23.25" customHeight="1" x14ac:dyDescent="0.25">
      <c r="A2" s="668" t="s">
        <v>101</v>
      </c>
      <c r="B2" s="666"/>
      <c r="C2" s="666"/>
      <c r="D2" s="666"/>
      <c r="E2" s="666"/>
      <c r="F2" s="667"/>
    </row>
    <row r="3" spans="1:6" ht="18" x14ac:dyDescent="0.25">
      <c r="A3" s="63"/>
    </row>
    <row r="5" spans="1:6" ht="45" x14ac:dyDescent="0.3">
      <c r="A5" s="2" t="s">
        <v>444</v>
      </c>
      <c r="B5" s="3" t="s">
        <v>390</v>
      </c>
      <c r="C5" s="87" t="s">
        <v>136</v>
      </c>
      <c r="D5" s="87" t="s">
        <v>137</v>
      </c>
      <c r="E5" s="87" t="s">
        <v>138</v>
      </c>
      <c r="F5" s="148" t="s">
        <v>372</v>
      </c>
    </row>
    <row r="6" spans="1:6" ht="15" customHeight="1" x14ac:dyDescent="0.25">
      <c r="A6" s="42" t="s">
        <v>637</v>
      </c>
      <c r="B6" s="6" t="s">
        <v>638</v>
      </c>
      <c r="C6" s="38"/>
      <c r="D6" s="38"/>
      <c r="E6" s="38"/>
      <c r="F6" s="38"/>
    </row>
    <row r="7" spans="1:6" ht="15" customHeight="1" x14ac:dyDescent="0.25">
      <c r="A7" s="5" t="s">
        <v>639</v>
      </c>
      <c r="B7" s="6" t="s">
        <v>640</v>
      </c>
      <c r="C7" s="38"/>
      <c r="D7" s="38"/>
      <c r="E7" s="38"/>
      <c r="F7" s="38"/>
    </row>
    <row r="8" spans="1:6" ht="15" customHeight="1" x14ac:dyDescent="0.25">
      <c r="A8" s="5" t="s">
        <v>641</v>
      </c>
      <c r="B8" s="6" t="s">
        <v>642</v>
      </c>
      <c r="C8" s="38"/>
      <c r="D8" s="38"/>
      <c r="E8" s="38"/>
      <c r="F8" s="38"/>
    </row>
    <row r="9" spans="1:6" ht="15" customHeight="1" x14ac:dyDescent="0.25">
      <c r="A9" s="5" t="s">
        <v>643</v>
      </c>
      <c r="B9" s="6" t="s">
        <v>644</v>
      </c>
      <c r="C9" s="38"/>
      <c r="D9" s="38"/>
      <c r="E9" s="38"/>
      <c r="F9" s="38"/>
    </row>
    <row r="10" spans="1:6" ht="15" customHeight="1" x14ac:dyDescent="0.25">
      <c r="A10" s="5" t="s">
        <v>645</v>
      </c>
      <c r="B10" s="6" t="s">
        <v>646</v>
      </c>
      <c r="C10" s="38"/>
      <c r="D10" s="38"/>
      <c r="E10" s="38"/>
      <c r="F10" s="38"/>
    </row>
    <row r="11" spans="1:6" ht="15" customHeight="1" x14ac:dyDescent="0.25">
      <c r="A11" s="5" t="s">
        <v>647</v>
      </c>
      <c r="B11" s="6" t="s">
        <v>648</v>
      </c>
      <c r="C11" s="38"/>
      <c r="D11" s="38"/>
      <c r="E11" s="38"/>
      <c r="F11" s="38"/>
    </row>
    <row r="12" spans="1:6" ht="15" customHeight="1" x14ac:dyDescent="0.25">
      <c r="A12" s="9" t="s">
        <v>38</v>
      </c>
      <c r="B12" s="10" t="s">
        <v>649</v>
      </c>
      <c r="C12" s="38"/>
      <c r="D12" s="38"/>
      <c r="E12" s="38"/>
      <c r="F12" s="38"/>
    </row>
    <row r="13" spans="1:6" ht="15" customHeight="1" x14ac:dyDescent="0.25">
      <c r="A13" s="5" t="s">
        <v>650</v>
      </c>
      <c r="B13" s="6" t="s">
        <v>651</v>
      </c>
      <c r="C13" s="38"/>
      <c r="D13" s="38"/>
      <c r="E13" s="38"/>
      <c r="F13" s="38"/>
    </row>
    <row r="14" spans="1:6" ht="15" customHeight="1" x14ac:dyDescent="0.25">
      <c r="A14" s="5" t="s">
        <v>652</v>
      </c>
      <c r="B14" s="6" t="s">
        <v>653</v>
      </c>
      <c r="C14" s="38"/>
      <c r="D14" s="38"/>
      <c r="E14" s="38"/>
      <c r="F14" s="38"/>
    </row>
    <row r="15" spans="1:6" ht="15" customHeight="1" x14ac:dyDescent="0.25">
      <c r="A15" s="5" t="s">
        <v>0</v>
      </c>
      <c r="B15" s="6" t="s">
        <v>654</v>
      </c>
      <c r="C15" s="38"/>
      <c r="D15" s="38"/>
      <c r="E15" s="38"/>
      <c r="F15" s="38"/>
    </row>
    <row r="16" spans="1:6" ht="15" customHeight="1" x14ac:dyDescent="0.25">
      <c r="A16" s="5" t="s">
        <v>1</v>
      </c>
      <c r="B16" s="6" t="s">
        <v>655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656</v>
      </c>
      <c r="C17" s="38"/>
      <c r="D17" s="38"/>
      <c r="E17" s="38"/>
      <c r="F17" s="38"/>
    </row>
    <row r="18" spans="1:6" ht="15" customHeight="1" x14ac:dyDescent="0.25">
      <c r="A18" s="50" t="s">
        <v>39</v>
      </c>
      <c r="B18" s="65" t="s">
        <v>657</v>
      </c>
      <c r="C18" s="38"/>
      <c r="D18" s="38"/>
      <c r="E18" s="38"/>
      <c r="F18" s="38"/>
    </row>
    <row r="19" spans="1:6" ht="15" customHeight="1" x14ac:dyDescent="0.25">
      <c r="A19" s="5" t="s">
        <v>658</v>
      </c>
      <c r="B19" s="6" t="s">
        <v>659</v>
      </c>
      <c r="C19" s="38"/>
      <c r="D19" s="38"/>
      <c r="E19" s="38"/>
      <c r="F19" s="38"/>
    </row>
    <row r="20" spans="1:6" ht="15" customHeight="1" x14ac:dyDescent="0.25">
      <c r="A20" s="5" t="s">
        <v>660</v>
      </c>
      <c r="B20" s="6" t="s">
        <v>661</v>
      </c>
      <c r="C20" s="38"/>
      <c r="D20" s="38"/>
      <c r="E20" s="38"/>
      <c r="F20" s="38"/>
    </row>
    <row r="21" spans="1:6" ht="15" customHeight="1" x14ac:dyDescent="0.25">
      <c r="A21" s="5" t="s">
        <v>3</v>
      </c>
      <c r="B21" s="6" t="s">
        <v>662</v>
      </c>
      <c r="C21" s="38"/>
      <c r="D21" s="38"/>
      <c r="E21" s="38"/>
      <c r="F21" s="38"/>
    </row>
    <row r="22" spans="1:6" ht="15" customHeight="1" x14ac:dyDescent="0.25">
      <c r="A22" s="5" t="s">
        <v>4</v>
      </c>
      <c r="B22" s="6" t="s">
        <v>663</v>
      </c>
      <c r="C22" s="38"/>
      <c r="D22" s="38"/>
      <c r="E22" s="38"/>
      <c r="F22" s="38"/>
    </row>
    <row r="23" spans="1:6" ht="15" customHeight="1" x14ac:dyDescent="0.25">
      <c r="A23" s="5" t="s">
        <v>5</v>
      </c>
      <c r="B23" s="6" t="s">
        <v>664</v>
      </c>
      <c r="C23" s="38"/>
      <c r="D23" s="38"/>
      <c r="E23" s="38"/>
      <c r="F23" s="38"/>
    </row>
    <row r="24" spans="1:6" ht="15" customHeight="1" x14ac:dyDescent="0.25">
      <c r="A24" s="50" t="s">
        <v>40</v>
      </c>
      <c r="B24" s="65" t="s">
        <v>665</v>
      </c>
      <c r="C24" s="38"/>
      <c r="D24" s="38"/>
      <c r="E24" s="38"/>
      <c r="F24" s="38"/>
    </row>
    <row r="25" spans="1:6" ht="15" customHeight="1" x14ac:dyDescent="0.25">
      <c r="A25" s="5" t="s">
        <v>6</v>
      </c>
      <c r="B25" s="6" t="s">
        <v>666</v>
      </c>
      <c r="C25" s="38"/>
      <c r="D25" s="38"/>
      <c r="E25" s="38"/>
      <c r="F25" s="38"/>
    </row>
    <row r="26" spans="1:6" ht="15" customHeight="1" x14ac:dyDescent="0.25">
      <c r="A26" s="5" t="s">
        <v>7</v>
      </c>
      <c r="B26" s="6" t="s">
        <v>670</v>
      </c>
      <c r="C26" s="38"/>
      <c r="D26" s="38"/>
      <c r="E26" s="38"/>
      <c r="F26" s="38"/>
    </row>
    <row r="27" spans="1:6" ht="15" customHeight="1" x14ac:dyDescent="0.25">
      <c r="A27" s="9" t="s">
        <v>41</v>
      </c>
      <c r="B27" s="10" t="s">
        <v>671</v>
      </c>
      <c r="C27" s="38"/>
      <c r="D27" s="38"/>
      <c r="E27" s="38"/>
      <c r="F27" s="38"/>
    </row>
    <row r="28" spans="1:6" ht="15" customHeight="1" x14ac:dyDescent="0.25">
      <c r="A28" s="5" t="s">
        <v>8</v>
      </c>
      <c r="B28" s="6" t="s">
        <v>672</v>
      </c>
      <c r="C28" s="38"/>
      <c r="D28" s="38"/>
      <c r="E28" s="38"/>
      <c r="F28" s="38"/>
    </row>
    <row r="29" spans="1:6" ht="15" customHeight="1" x14ac:dyDescent="0.25">
      <c r="A29" s="5" t="s">
        <v>9</v>
      </c>
      <c r="B29" s="6" t="s">
        <v>673</v>
      </c>
      <c r="C29" s="38"/>
      <c r="D29" s="38"/>
      <c r="E29" s="38"/>
      <c r="F29" s="38"/>
    </row>
    <row r="30" spans="1:6" ht="15" customHeight="1" x14ac:dyDescent="0.25">
      <c r="A30" s="5" t="s">
        <v>10</v>
      </c>
      <c r="B30" s="6" t="s">
        <v>674</v>
      </c>
      <c r="C30" s="38"/>
      <c r="D30" s="38"/>
      <c r="E30" s="38"/>
      <c r="F30" s="38"/>
    </row>
    <row r="31" spans="1:6" ht="15" customHeight="1" x14ac:dyDescent="0.25">
      <c r="A31" s="5" t="s">
        <v>11</v>
      </c>
      <c r="B31" s="6" t="s">
        <v>675</v>
      </c>
      <c r="C31" s="38"/>
      <c r="D31" s="38"/>
      <c r="E31" s="38"/>
      <c r="F31" s="38"/>
    </row>
    <row r="32" spans="1:6" ht="15" customHeight="1" x14ac:dyDescent="0.25">
      <c r="A32" s="5" t="s">
        <v>12</v>
      </c>
      <c r="B32" s="6" t="s">
        <v>678</v>
      </c>
      <c r="C32" s="38"/>
      <c r="D32" s="38"/>
      <c r="E32" s="38"/>
      <c r="F32" s="38"/>
    </row>
    <row r="33" spans="1:6" ht="15" customHeight="1" x14ac:dyDescent="0.25">
      <c r="A33" s="5" t="s">
        <v>679</v>
      </c>
      <c r="B33" s="6" t="s">
        <v>680</v>
      </c>
      <c r="C33" s="38"/>
      <c r="D33" s="38"/>
      <c r="E33" s="38"/>
      <c r="F33" s="38"/>
    </row>
    <row r="34" spans="1:6" ht="15" customHeight="1" x14ac:dyDescent="0.25">
      <c r="A34" s="5" t="s">
        <v>13</v>
      </c>
      <c r="B34" s="6" t="s">
        <v>681</v>
      </c>
      <c r="C34" s="38"/>
      <c r="D34" s="38"/>
      <c r="E34" s="38"/>
      <c r="F34" s="38"/>
    </row>
    <row r="35" spans="1:6" ht="15" customHeight="1" x14ac:dyDescent="0.25">
      <c r="A35" s="5" t="s">
        <v>14</v>
      </c>
      <c r="B35" s="6" t="s">
        <v>686</v>
      </c>
      <c r="C35" s="38"/>
      <c r="D35" s="38"/>
      <c r="E35" s="38"/>
      <c r="F35" s="38"/>
    </row>
    <row r="36" spans="1:6" ht="15" customHeight="1" x14ac:dyDescent="0.25">
      <c r="A36" s="9" t="s">
        <v>42</v>
      </c>
      <c r="B36" s="10" t="s">
        <v>702</v>
      </c>
      <c r="C36" s="38"/>
      <c r="D36" s="38"/>
      <c r="E36" s="38"/>
      <c r="F36" s="38"/>
    </row>
    <row r="37" spans="1:6" ht="15" customHeight="1" x14ac:dyDescent="0.25">
      <c r="A37" s="5" t="s">
        <v>15</v>
      </c>
      <c r="B37" s="6" t="s">
        <v>703</v>
      </c>
      <c r="C37" s="38"/>
      <c r="D37" s="38"/>
      <c r="E37" s="38"/>
      <c r="F37" s="38"/>
    </row>
    <row r="38" spans="1:6" ht="15" customHeight="1" x14ac:dyDescent="0.25">
      <c r="A38" s="50" t="s">
        <v>43</v>
      </c>
      <c r="B38" s="65" t="s">
        <v>704</v>
      </c>
      <c r="C38" s="38"/>
      <c r="D38" s="38"/>
      <c r="E38" s="38"/>
      <c r="F38" s="38"/>
    </row>
    <row r="39" spans="1:6" ht="15" customHeight="1" x14ac:dyDescent="0.25">
      <c r="A39" s="17" t="s">
        <v>705</v>
      </c>
      <c r="B39" s="6" t="s">
        <v>706</v>
      </c>
      <c r="C39" s="38"/>
      <c r="D39" s="38"/>
      <c r="E39" s="38"/>
      <c r="F39" s="38"/>
    </row>
    <row r="40" spans="1:6" ht="15" customHeight="1" x14ac:dyDescent="0.25">
      <c r="A40" s="17" t="s">
        <v>16</v>
      </c>
      <c r="B40" s="6" t="s">
        <v>707</v>
      </c>
      <c r="C40" s="38"/>
      <c r="D40" s="38"/>
      <c r="E40" s="38"/>
      <c r="F40" s="38"/>
    </row>
    <row r="41" spans="1:6" ht="15" customHeight="1" x14ac:dyDescent="0.25">
      <c r="A41" s="17" t="s">
        <v>17</v>
      </c>
      <c r="B41" s="6" t="s">
        <v>710</v>
      </c>
      <c r="C41" s="38"/>
      <c r="D41" s="38"/>
      <c r="E41" s="38"/>
      <c r="F41" s="38"/>
    </row>
    <row r="42" spans="1:6" ht="15" customHeight="1" x14ac:dyDescent="0.25">
      <c r="A42" s="17" t="s">
        <v>18</v>
      </c>
      <c r="B42" s="6" t="s">
        <v>711</v>
      </c>
      <c r="C42" s="38"/>
      <c r="D42" s="38"/>
      <c r="E42" s="38"/>
      <c r="F42" s="38"/>
    </row>
    <row r="43" spans="1:6" ht="15" customHeight="1" x14ac:dyDescent="0.25">
      <c r="A43" s="17" t="s">
        <v>718</v>
      </c>
      <c r="B43" s="6" t="s">
        <v>719</v>
      </c>
      <c r="C43" s="38"/>
      <c r="D43" s="38"/>
      <c r="E43" s="38"/>
      <c r="F43" s="38"/>
    </row>
    <row r="44" spans="1:6" ht="15" customHeight="1" x14ac:dyDescent="0.25">
      <c r="A44" s="17" t="s">
        <v>720</v>
      </c>
      <c r="B44" s="6" t="s">
        <v>721</v>
      </c>
      <c r="C44" s="38"/>
      <c r="D44" s="38"/>
      <c r="E44" s="38"/>
      <c r="F44" s="38"/>
    </row>
    <row r="45" spans="1:6" ht="15" customHeight="1" x14ac:dyDescent="0.25">
      <c r="A45" s="17" t="s">
        <v>722</v>
      </c>
      <c r="B45" s="6" t="s">
        <v>723</v>
      </c>
      <c r="C45" s="38"/>
      <c r="D45" s="38"/>
      <c r="E45" s="38"/>
      <c r="F45" s="38"/>
    </row>
    <row r="46" spans="1:6" ht="15" customHeight="1" x14ac:dyDescent="0.25">
      <c r="A46" s="17" t="s">
        <v>19</v>
      </c>
      <c r="B46" s="6" t="s">
        <v>724</v>
      </c>
      <c r="C46" s="38"/>
      <c r="D46" s="38"/>
      <c r="E46" s="38"/>
      <c r="F46" s="38"/>
    </row>
    <row r="47" spans="1:6" ht="15" customHeight="1" x14ac:dyDescent="0.25">
      <c r="A47" s="17" t="s">
        <v>20</v>
      </c>
      <c r="B47" s="6" t="s">
        <v>726</v>
      </c>
      <c r="C47" s="38"/>
      <c r="D47" s="38"/>
      <c r="E47" s="38"/>
      <c r="F47" s="38"/>
    </row>
    <row r="48" spans="1:6" ht="15" customHeight="1" x14ac:dyDescent="0.25">
      <c r="A48" s="17" t="s">
        <v>21</v>
      </c>
      <c r="B48" s="6" t="s">
        <v>731</v>
      </c>
      <c r="C48" s="38"/>
      <c r="D48" s="38"/>
      <c r="E48" s="38"/>
      <c r="F48" s="38"/>
    </row>
    <row r="49" spans="1:6" ht="15" customHeight="1" x14ac:dyDescent="0.25">
      <c r="A49" s="64" t="s">
        <v>44</v>
      </c>
      <c r="B49" s="65" t="s">
        <v>735</v>
      </c>
      <c r="C49" s="38"/>
      <c r="D49" s="38"/>
      <c r="E49" s="38"/>
      <c r="F49" s="38"/>
    </row>
    <row r="50" spans="1:6" ht="15" customHeight="1" x14ac:dyDescent="0.25">
      <c r="A50" s="17" t="s">
        <v>22</v>
      </c>
      <c r="B50" s="6" t="s">
        <v>736</v>
      </c>
      <c r="C50" s="38"/>
      <c r="D50" s="38"/>
      <c r="E50" s="38"/>
      <c r="F50" s="38"/>
    </row>
    <row r="51" spans="1:6" ht="15" customHeight="1" x14ac:dyDescent="0.25">
      <c r="A51" s="17" t="s">
        <v>23</v>
      </c>
      <c r="B51" s="6" t="s">
        <v>738</v>
      </c>
      <c r="C51" s="38"/>
      <c r="D51" s="38"/>
      <c r="E51" s="38"/>
      <c r="F51" s="38"/>
    </row>
    <row r="52" spans="1:6" ht="15" customHeight="1" x14ac:dyDescent="0.25">
      <c r="A52" s="17" t="s">
        <v>740</v>
      </c>
      <c r="B52" s="6" t="s">
        <v>741</v>
      </c>
      <c r="C52" s="38"/>
      <c r="D52" s="38"/>
      <c r="E52" s="38"/>
      <c r="F52" s="38"/>
    </row>
    <row r="53" spans="1:6" ht="15" customHeight="1" x14ac:dyDescent="0.25">
      <c r="A53" s="17" t="s">
        <v>24</v>
      </c>
      <c r="B53" s="6" t="s">
        <v>742</v>
      </c>
      <c r="C53" s="38"/>
      <c r="D53" s="38"/>
      <c r="E53" s="38"/>
      <c r="F53" s="38"/>
    </row>
    <row r="54" spans="1:6" ht="15" customHeight="1" x14ac:dyDescent="0.25">
      <c r="A54" s="17" t="s">
        <v>744</v>
      </c>
      <c r="B54" s="6" t="s">
        <v>745</v>
      </c>
      <c r="C54" s="38"/>
      <c r="D54" s="38"/>
      <c r="E54" s="38"/>
      <c r="F54" s="38"/>
    </row>
    <row r="55" spans="1:6" ht="15" customHeight="1" x14ac:dyDescent="0.25">
      <c r="A55" s="50" t="s">
        <v>45</v>
      </c>
      <c r="B55" s="65" t="s">
        <v>746</v>
      </c>
      <c r="C55" s="38"/>
      <c r="D55" s="38"/>
      <c r="E55" s="38"/>
      <c r="F55" s="38"/>
    </row>
    <row r="56" spans="1:6" ht="15" customHeight="1" x14ac:dyDescent="0.25">
      <c r="A56" s="17" t="s">
        <v>747</v>
      </c>
      <c r="B56" s="6" t="s">
        <v>748</v>
      </c>
      <c r="C56" s="38"/>
      <c r="D56" s="38"/>
      <c r="E56" s="38"/>
      <c r="F56" s="38"/>
    </row>
    <row r="57" spans="1:6" ht="15" customHeight="1" x14ac:dyDescent="0.25">
      <c r="A57" s="5" t="s">
        <v>25</v>
      </c>
      <c r="B57" s="6" t="s">
        <v>749</v>
      </c>
      <c r="C57" s="38"/>
      <c r="D57" s="38"/>
      <c r="E57" s="38"/>
      <c r="F57" s="38"/>
    </row>
    <row r="58" spans="1:6" ht="15" customHeight="1" x14ac:dyDescent="0.25">
      <c r="A58" s="17" t="s">
        <v>26</v>
      </c>
      <c r="B58" s="6" t="s">
        <v>750</v>
      </c>
      <c r="C58" s="38"/>
      <c r="D58" s="38"/>
      <c r="E58" s="38"/>
      <c r="F58" s="38"/>
    </row>
    <row r="59" spans="1:6" ht="15" customHeight="1" x14ac:dyDescent="0.25">
      <c r="A59" s="50" t="s">
        <v>46</v>
      </c>
      <c r="B59" s="65" t="s">
        <v>751</v>
      </c>
      <c r="C59" s="38"/>
      <c r="D59" s="38"/>
      <c r="E59" s="38"/>
      <c r="F59" s="38"/>
    </row>
    <row r="60" spans="1:6" ht="15" customHeight="1" x14ac:dyDescent="0.25">
      <c r="A60" s="17" t="s">
        <v>752</v>
      </c>
      <c r="B60" s="6" t="s">
        <v>753</v>
      </c>
      <c r="C60" s="38"/>
      <c r="D60" s="38"/>
      <c r="E60" s="38"/>
      <c r="F60" s="38"/>
    </row>
    <row r="61" spans="1:6" ht="15" customHeight="1" x14ac:dyDescent="0.25">
      <c r="A61" s="5" t="s">
        <v>27</v>
      </c>
      <c r="B61" s="6" t="s">
        <v>754</v>
      </c>
      <c r="C61" s="38"/>
      <c r="D61" s="38"/>
      <c r="E61" s="38"/>
      <c r="F61" s="38"/>
    </row>
    <row r="62" spans="1:6" ht="15" customHeight="1" x14ac:dyDescent="0.25">
      <c r="A62" s="17" t="s">
        <v>28</v>
      </c>
      <c r="B62" s="6" t="s">
        <v>755</v>
      </c>
      <c r="C62" s="38"/>
      <c r="D62" s="38"/>
      <c r="E62" s="38"/>
      <c r="F62" s="38"/>
    </row>
    <row r="63" spans="1:6" ht="15" customHeight="1" x14ac:dyDescent="0.25">
      <c r="A63" s="50" t="s">
        <v>48</v>
      </c>
      <c r="B63" s="65" t="s">
        <v>756</v>
      </c>
      <c r="C63" s="38"/>
      <c r="D63" s="38"/>
      <c r="E63" s="38"/>
      <c r="F63" s="38"/>
    </row>
    <row r="64" spans="1:6" ht="15.75" x14ac:dyDescent="0.25">
      <c r="A64" s="62" t="s">
        <v>47</v>
      </c>
      <c r="B64" s="46" t="s">
        <v>757</v>
      </c>
      <c r="C64" s="38"/>
      <c r="D64" s="38"/>
      <c r="E64" s="38"/>
      <c r="F64" s="38"/>
    </row>
    <row r="65" spans="1:6" ht="15.75" x14ac:dyDescent="0.25">
      <c r="A65" s="89" t="s">
        <v>188</v>
      </c>
      <c r="B65" s="88"/>
      <c r="C65" s="38"/>
      <c r="D65" s="38"/>
      <c r="E65" s="38"/>
      <c r="F65" s="38"/>
    </row>
    <row r="66" spans="1:6" ht="15.75" x14ac:dyDescent="0.25">
      <c r="A66" s="89" t="s">
        <v>189</v>
      </c>
      <c r="B66" s="88"/>
      <c r="C66" s="38"/>
      <c r="D66" s="38"/>
      <c r="E66" s="38"/>
      <c r="F66" s="38"/>
    </row>
    <row r="67" spans="1:6" x14ac:dyDescent="0.25">
      <c r="A67" s="48" t="s">
        <v>30</v>
      </c>
      <c r="B67" s="5" t="s">
        <v>758</v>
      </c>
      <c r="C67" s="38"/>
      <c r="D67" s="38"/>
      <c r="E67" s="38"/>
      <c r="F67" s="38"/>
    </row>
    <row r="68" spans="1:6" x14ac:dyDescent="0.25">
      <c r="A68" s="17" t="s">
        <v>759</v>
      </c>
      <c r="B68" s="5" t="s">
        <v>760</v>
      </c>
      <c r="C68" s="38"/>
      <c r="D68" s="38"/>
      <c r="E68" s="38"/>
      <c r="F68" s="38"/>
    </row>
    <row r="69" spans="1:6" x14ac:dyDescent="0.25">
      <c r="A69" s="48" t="s">
        <v>31</v>
      </c>
      <c r="B69" s="5" t="s">
        <v>761</v>
      </c>
      <c r="C69" s="38"/>
      <c r="D69" s="38"/>
      <c r="E69" s="38"/>
      <c r="F69" s="38"/>
    </row>
    <row r="70" spans="1:6" x14ac:dyDescent="0.25">
      <c r="A70" s="20" t="s">
        <v>49</v>
      </c>
      <c r="B70" s="9" t="s">
        <v>762</v>
      </c>
      <c r="C70" s="38"/>
      <c r="D70" s="38"/>
      <c r="E70" s="38"/>
      <c r="F70" s="38"/>
    </row>
    <row r="71" spans="1:6" x14ac:dyDescent="0.25">
      <c r="A71" s="17" t="s">
        <v>32</v>
      </c>
      <c r="B71" s="5" t="s">
        <v>763</v>
      </c>
      <c r="C71" s="38"/>
      <c r="D71" s="38"/>
      <c r="E71" s="38"/>
      <c r="F71" s="38"/>
    </row>
    <row r="72" spans="1:6" x14ac:dyDescent="0.25">
      <c r="A72" s="48" t="s">
        <v>764</v>
      </c>
      <c r="B72" s="5" t="s">
        <v>765</v>
      </c>
      <c r="C72" s="38"/>
      <c r="D72" s="38"/>
      <c r="E72" s="38"/>
      <c r="F72" s="38"/>
    </row>
    <row r="73" spans="1:6" x14ac:dyDescent="0.25">
      <c r="A73" s="17" t="s">
        <v>33</v>
      </c>
      <c r="B73" s="5" t="s">
        <v>766</v>
      </c>
      <c r="C73" s="38"/>
      <c r="D73" s="38"/>
      <c r="E73" s="38"/>
      <c r="F73" s="38"/>
    </row>
    <row r="74" spans="1:6" x14ac:dyDescent="0.25">
      <c r="A74" s="48" t="s">
        <v>767</v>
      </c>
      <c r="B74" s="5" t="s">
        <v>768</v>
      </c>
      <c r="C74" s="38"/>
      <c r="D74" s="38"/>
      <c r="E74" s="38"/>
      <c r="F74" s="38"/>
    </row>
    <row r="75" spans="1:6" x14ac:dyDescent="0.25">
      <c r="A75" s="18" t="s">
        <v>50</v>
      </c>
      <c r="B75" s="9" t="s">
        <v>769</v>
      </c>
      <c r="C75" s="38"/>
      <c r="D75" s="38"/>
      <c r="E75" s="38"/>
      <c r="F75" s="38"/>
    </row>
    <row r="76" spans="1:6" x14ac:dyDescent="0.25">
      <c r="A76" s="5" t="s">
        <v>186</v>
      </c>
      <c r="B76" s="5" t="s">
        <v>770</v>
      </c>
      <c r="C76" s="38"/>
      <c r="D76" s="38"/>
      <c r="E76" s="38"/>
      <c r="F76" s="38"/>
    </row>
    <row r="77" spans="1:6" x14ac:dyDescent="0.25">
      <c r="A77" s="5" t="s">
        <v>187</v>
      </c>
      <c r="B77" s="5" t="s">
        <v>770</v>
      </c>
      <c r="C77" s="38"/>
      <c r="D77" s="38"/>
      <c r="E77" s="38"/>
      <c r="F77" s="38"/>
    </row>
    <row r="78" spans="1:6" x14ac:dyDescent="0.25">
      <c r="A78" s="5" t="s">
        <v>184</v>
      </c>
      <c r="B78" s="5" t="s">
        <v>771</v>
      </c>
      <c r="C78" s="38"/>
      <c r="D78" s="38"/>
      <c r="E78" s="38"/>
      <c r="F78" s="38"/>
    </row>
    <row r="79" spans="1:6" x14ac:dyDescent="0.25">
      <c r="A79" s="5" t="s">
        <v>185</v>
      </c>
      <c r="B79" s="5" t="s">
        <v>771</v>
      </c>
      <c r="C79" s="38"/>
      <c r="D79" s="38"/>
      <c r="E79" s="38"/>
      <c r="F79" s="38"/>
    </row>
    <row r="80" spans="1:6" x14ac:dyDescent="0.25">
      <c r="A80" s="9" t="s">
        <v>51</v>
      </c>
      <c r="B80" s="9" t="s">
        <v>772</v>
      </c>
      <c r="C80" s="38"/>
      <c r="D80" s="38"/>
      <c r="E80" s="38"/>
      <c r="F80" s="38"/>
    </row>
    <row r="81" spans="1:6" x14ac:dyDescent="0.25">
      <c r="A81" s="48" t="s">
        <v>773</v>
      </c>
      <c r="B81" s="5" t="s">
        <v>774</v>
      </c>
      <c r="C81" s="38"/>
      <c r="D81" s="38"/>
      <c r="E81" s="38"/>
      <c r="F81" s="38"/>
    </row>
    <row r="82" spans="1:6" x14ac:dyDescent="0.25">
      <c r="A82" s="48" t="s">
        <v>775</v>
      </c>
      <c r="B82" s="5" t="s">
        <v>776</v>
      </c>
      <c r="C82" s="38"/>
      <c r="D82" s="38"/>
      <c r="E82" s="38"/>
      <c r="F82" s="38"/>
    </row>
    <row r="83" spans="1:6" x14ac:dyDescent="0.25">
      <c r="A83" s="48" t="s">
        <v>777</v>
      </c>
      <c r="B83" s="5" t="s">
        <v>778</v>
      </c>
      <c r="C83" s="38"/>
      <c r="D83" s="38"/>
      <c r="E83" s="38"/>
      <c r="F83" s="38"/>
    </row>
    <row r="84" spans="1:6" x14ac:dyDescent="0.25">
      <c r="A84" s="48" t="s">
        <v>779</v>
      </c>
      <c r="B84" s="5" t="s">
        <v>780</v>
      </c>
      <c r="C84" s="38"/>
      <c r="D84" s="38"/>
      <c r="E84" s="38"/>
      <c r="F84" s="38"/>
    </row>
    <row r="85" spans="1:6" x14ac:dyDescent="0.25">
      <c r="A85" s="17" t="s">
        <v>34</v>
      </c>
      <c r="B85" s="5" t="s">
        <v>781</v>
      </c>
      <c r="C85" s="38"/>
      <c r="D85" s="38"/>
      <c r="E85" s="38"/>
      <c r="F85" s="38"/>
    </row>
    <row r="86" spans="1:6" x14ac:dyDescent="0.25">
      <c r="A86" s="20" t="s">
        <v>52</v>
      </c>
      <c r="B86" s="9" t="s">
        <v>783</v>
      </c>
      <c r="C86" s="38"/>
      <c r="D86" s="38"/>
      <c r="E86" s="38"/>
      <c r="F86" s="38"/>
    </row>
    <row r="87" spans="1:6" x14ac:dyDescent="0.25">
      <c r="A87" s="17" t="s">
        <v>784</v>
      </c>
      <c r="B87" s="5" t="s">
        <v>785</v>
      </c>
      <c r="C87" s="38"/>
      <c r="D87" s="38"/>
      <c r="E87" s="38"/>
      <c r="F87" s="38"/>
    </row>
    <row r="88" spans="1:6" x14ac:dyDescent="0.25">
      <c r="A88" s="17" t="s">
        <v>786</v>
      </c>
      <c r="B88" s="5" t="s">
        <v>787</v>
      </c>
      <c r="C88" s="38"/>
      <c r="D88" s="38"/>
      <c r="E88" s="38"/>
      <c r="F88" s="38"/>
    </row>
    <row r="89" spans="1:6" x14ac:dyDescent="0.25">
      <c r="A89" s="48" t="s">
        <v>788</v>
      </c>
      <c r="B89" s="5" t="s">
        <v>789</v>
      </c>
      <c r="C89" s="38"/>
      <c r="D89" s="38"/>
      <c r="E89" s="38"/>
      <c r="F89" s="38"/>
    </row>
    <row r="90" spans="1:6" x14ac:dyDescent="0.25">
      <c r="A90" s="48" t="s">
        <v>35</v>
      </c>
      <c r="B90" s="5" t="s">
        <v>790</v>
      </c>
      <c r="C90" s="38"/>
      <c r="D90" s="38"/>
      <c r="E90" s="38"/>
      <c r="F90" s="38"/>
    </row>
    <row r="91" spans="1:6" x14ac:dyDescent="0.25">
      <c r="A91" s="18" t="s">
        <v>53</v>
      </c>
      <c r="B91" s="9" t="s">
        <v>791</v>
      </c>
      <c r="C91" s="38"/>
      <c r="D91" s="38"/>
      <c r="E91" s="38"/>
      <c r="F91" s="38"/>
    </row>
    <row r="92" spans="1:6" x14ac:dyDescent="0.25">
      <c r="A92" s="20" t="s">
        <v>792</v>
      </c>
      <c r="B92" s="9" t="s">
        <v>793</v>
      </c>
      <c r="C92" s="38"/>
      <c r="D92" s="38"/>
      <c r="E92" s="38"/>
      <c r="F92" s="38"/>
    </row>
    <row r="93" spans="1:6" ht="15.75" x14ac:dyDescent="0.25">
      <c r="A93" s="51" t="s">
        <v>54</v>
      </c>
      <c r="B93" s="52" t="s">
        <v>794</v>
      </c>
      <c r="C93" s="38"/>
      <c r="D93" s="38"/>
      <c r="E93" s="38"/>
      <c r="F93" s="38"/>
    </row>
    <row r="94" spans="1:6" ht="15.75" x14ac:dyDescent="0.25">
      <c r="A94" s="56" t="s">
        <v>37</v>
      </c>
      <c r="B94" s="57"/>
      <c r="C94" s="38"/>
      <c r="D94" s="38"/>
      <c r="E94" s="38"/>
      <c r="F94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96"/>
  <sheetViews>
    <sheetView workbookViewId="0">
      <selection activeCell="A11" sqref="A1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6" width="14" customWidth="1"/>
  </cols>
  <sheetData>
    <row r="1" spans="1:8" ht="24" customHeight="1" x14ac:dyDescent="0.25">
      <c r="A1" s="665" t="s">
        <v>100</v>
      </c>
      <c r="B1" s="691"/>
      <c r="C1" s="691"/>
      <c r="D1" s="691"/>
      <c r="E1" s="691"/>
      <c r="F1" s="667"/>
    </row>
    <row r="2" spans="1:8" ht="24" customHeight="1" x14ac:dyDescent="0.25">
      <c r="A2" s="668" t="s">
        <v>101</v>
      </c>
      <c r="B2" s="666"/>
      <c r="C2" s="666"/>
      <c r="D2" s="666"/>
      <c r="E2" s="666"/>
      <c r="F2" s="667"/>
      <c r="H2" s="128" t="s">
        <v>377</v>
      </c>
    </row>
    <row r="3" spans="1:8" ht="18" x14ac:dyDescent="0.25">
      <c r="A3" s="63"/>
    </row>
    <row r="4" spans="1:8" x14ac:dyDescent="0.25">
      <c r="A4" s="4" t="s">
        <v>305</v>
      </c>
    </row>
    <row r="5" spans="1:8" ht="45" x14ac:dyDescent="0.3">
      <c r="A5" s="2" t="s">
        <v>444</v>
      </c>
      <c r="B5" s="3" t="s">
        <v>390</v>
      </c>
      <c r="C5" s="87" t="s">
        <v>136</v>
      </c>
      <c r="D5" s="87" t="s">
        <v>137</v>
      </c>
      <c r="E5" s="87" t="s">
        <v>138</v>
      </c>
      <c r="F5" s="148" t="s">
        <v>372</v>
      </c>
    </row>
    <row r="6" spans="1:8" ht="15" customHeight="1" x14ac:dyDescent="0.25">
      <c r="A6" s="42" t="s">
        <v>637</v>
      </c>
      <c r="B6" s="6" t="s">
        <v>638</v>
      </c>
      <c r="C6" s="38"/>
      <c r="D6" s="38"/>
      <c r="E6" s="38"/>
      <c r="F6" s="38"/>
    </row>
    <row r="7" spans="1:8" ht="15" customHeight="1" x14ac:dyDescent="0.25">
      <c r="A7" s="5" t="s">
        <v>639</v>
      </c>
      <c r="B7" s="6" t="s">
        <v>640</v>
      </c>
      <c r="C7" s="38"/>
      <c r="D7" s="38"/>
      <c r="E7" s="38"/>
      <c r="F7" s="38"/>
    </row>
    <row r="8" spans="1:8" ht="15" customHeight="1" x14ac:dyDescent="0.25">
      <c r="A8" s="5" t="s">
        <v>641</v>
      </c>
      <c r="B8" s="6" t="s">
        <v>642</v>
      </c>
      <c r="C8" s="38"/>
      <c r="D8" s="38"/>
      <c r="E8" s="38"/>
      <c r="F8" s="38"/>
    </row>
    <row r="9" spans="1:8" ht="15" customHeight="1" x14ac:dyDescent="0.25">
      <c r="A9" s="5" t="s">
        <v>643</v>
      </c>
      <c r="B9" s="6" t="s">
        <v>644</v>
      </c>
      <c r="C9" s="38"/>
      <c r="D9" s="38"/>
      <c r="E9" s="38"/>
      <c r="F9" s="38"/>
    </row>
    <row r="10" spans="1:8" ht="15" customHeight="1" x14ac:dyDescent="0.25">
      <c r="A10" s="5" t="s">
        <v>645</v>
      </c>
      <c r="B10" s="6" t="s">
        <v>646</v>
      </c>
      <c r="C10" s="38"/>
      <c r="D10" s="38"/>
      <c r="E10" s="38"/>
      <c r="F10" s="38"/>
    </row>
    <row r="11" spans="1:8" ht="15" customHeight="1" x14ac:dyDescent="0.25">
      <c r="A11" s="5" t="s">
        <v>647</v>
      </c>
      <c r="B11" s="6" t="s">
        <v>648</v>
      </c>
      <c r="C11" s="38"/>
      <c r="D11" s="38"/>
      <c r="E11" s="38"/>
      <c r="F11" s="38"/>
    </row>
    <row r="12" spans="1:8" ht="15" customHeight="1" x14ac:dyDescent="0.25">
      <c r="A12" s="9" t="s">
        <v>38</v>
      </c>
      <c r="B12" s="10" t="s">
        <v>649</v>
      </c>
      <c r="C12" s="38"/>
      <c r="D12" s="38"/>
      <c r="E12" s="38"/>
      <c r="F12" s="38"/>
    </row>
    <row r="13" spans="1:8" ht="15" customHeight="1" x14ac:dyDescent="0.25">
      <c r="A13" s="5" t="s">
        <v>650</v>
      </c>
      <c r="B13" s="6" t="s">
        <v>651</v>
      </c>
      <c r="C13" s="38"/>
      <c r="D13" s="38"/>
      <c r="E13" s="38"/>
      <c r="F13" s="38"/>
    </row>
    <row r="14" spans="1:8" ht="15" customHeight="1" x14ac:dyDescent="0.25">
      <c r="A14" s="5" t="s">
        <v>652</v>
      </c>
      <c r="B14" s="6" t="s">
        <v>653</v>
      </c>
      <c r="C14" s="38"/>
      <c r="D14" s="38"/>
      <c r="E14" s="38"/>
      <c r="F14" s="38"/>
    </row>
    <row r="15" spans="1:8" ht="15" customHeight="1" x14ac:dyDescent="0.25">
      <c r="A15" s="5" t="s">
        <v>0</v>
      </c>
      <c r="B15" s="6" t="s">
        <v>654</v>
      </c>
      <c r="C15" s="38"/>
      <c r="D15" s="38"/>
      <c r="E15" s="38"/>
      <c r="F15" s="38"/>
    </row>
    <row r="16" spans="1:8" ht="15" customHeight="1" x14ac:dyDescent="0.25">
      <c r="A16" s="5" t="s">
        <v>1</v>
      </c>
      <c r="B16" s="6" t="s">
        <v>655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656</v>
      </c>
      <c r="C17" s="38"/>
      <c r="D17" s="38"/>
      <c r="E17" s="38"/>
      <c r="F17" s="38"/>
    </row>
    <row r="18" spans="1:6" ht="15" customHeight="1" x14ac:dyDescent="0.25">
      <c r="A18" s="50" t="s">
        <v>39</v>
      </c>
      <c r="B18" s="65" t="s">
        <v>657</v>
      </c>
      <c r="C18" s="38"/>
      <c r="D18" s="38"/>
      <c r="E18" s="38"/>
      <c r="F18" s="38"/>
    </row>
    <row r="19" spans="1:6" ht="15" customHeight="1" x14ac:dyDescent="0.25">
      <c r="A19" s="5" t="s">
        <v>6</v>
      </c>
      <c r="B19" s="6" t="s">
        <v>666</v>
      </c>
      <c r="C19" s="38"/>
      <c r="D19" s="38"/>
      <c r="E19" s="38"/>
      <c r="F19" s="38"/>
    </row>
    <row r="20" spans="1:6" ht="15" customHeight="1" x14ac:dyDescent="0.25">
      <c r="A20" s="5" t="s">
        <v>7</v>
      </c>
      <c r="B20" s="6" t="s">
        <v>670</v>
      </c>
      <c r="C20" s="38"/>
      <c r="D20" s="38"/>
      <c r="E20" s="38"/>
      <c r="F20" s="38"/>
    </row>
    <row r="21" spans="1:6" ht="15" customHeight="1" x14ac:dyDescent="0.25">
      <c r="A21" s="9" t="s">
        <v>41</v>
      </c>
      <c r="B21" s="10" t="s">
        <v>671</v>
      </c>
      <c r="C21" s="38"/>
      <c r="D21" s="38"/>
      <c r="E21" s="38"/>
      <c r="F21" s="38"/>
    </row>
    <row r="22" spans="1:6" ht="15" customHeight="1" x14ac:dyDescent="0.25">
      <c r="A22" s="5" t="s">
        <v>8</v>
      </c>
      <c r="B22" s="6" t="s">
        <v>672</v>
      </c>
      <c r="C22" s="38"/>
      <c r="D22" s="38"/>
      <c r="E22" s="38"/>
      <c r="F22" s="38"/>
    </row>
    <row r="23" spans="1:6" ht="15" customHeight="1" x14ac:dyDescent="0.25">
      <c r="A23" s="5" t="s">
        <v>9</v>
      </c>
      <c r="B23" s="6" t="s">
        <v>673</v>
      </c>
      <c r="C23" s="38"/>
      <c r="D23" s="38"/>
      <c r="E23" s="38"/>
      <c r="F23" s="38"/>
    </row>
    <row r="24" spans="1:6" ht="15" customHeight="1" x14ac:dyDescent="0.25">
      <c r="A24" s="5" t="s">
        <v>10</v>
      </c>
      <c r="B24" s="6" t="s">
        <v>674</v>
      </c>
      <c r="C24" s="38"/>
      <c r="D24" s="38"/>
      <c r="E24" s="38"/>
      <c r="F24" s="38"/>
    </row>
    <row r="25" spans="1:6" ht="15" customHeight="1" x14ac:dyDescent="0.25">
      <c r="A25" s="5" t="s">
        <v>11</v>
      </c>
      <c r="B25" s="6" t="s">
        <v>675</v>
      </c>
      <c r="C25" s="38"/>
      <c r="D25" s="38"/>
      <c r="E25" s="38"/>
      <c r="F25" s="38"/>
    </row>
    <row r="26" spans="1:6" ht="15" customHeight="1" x14ac:dyDescent="0.25">
      <c r="A26" s="5" t="s">
        <v>12</v>
      </c>
      <c r="B26" s="6" t="s">
        <v>678</v>
      </c>
      <c r="C26" s="38"/>
      <c r="D26" s="38"/>
      <c r="E26" s="38"/>
      <c r="F26" s="38"/>
    </row>
    <row r="27" spans="1:6" ht="15" customHeight="1" x14ac:dyDescent="0.25">
      <c r="A27" s="5" t="s">
        <v>679</v>
      </c>
      <c r="B27" s="6" t="s">
        <v>680</v>
      </c>
      <c r="C27" s="38"/>
      <c r="D27" s="38"/>
      <c r="E27" s="38"/>
      <c r="F27" s="38"/>
    </row>
    <row r="28" spans="1:6" ht="15" customHeight="1" x14ac:dyDescent="0.25">
      <c r="A28" s="5" t="s">
        <v>13</v>
      </c>
      <c r="B28" s="6" t="s">
        <v>681</v>
      </c>
      <c r="C28" s="38"/>
      <c r="D28" s="38"/>
      <c r="E28" s="38"/>
      <c r="F28" s="38"/>
    </row>
    <row r="29" spans="1:6" ht="15" customHeight="1" x14ac:dyDescent="0.25">
      <c r="A29" s="5" t="s">
        <v>14</v>
      </c>
      <c r="B29" s="6" t="s">
        <v>686</v>
      </c>
      <c r="C29" s="38"/>
      <c r="D29" s="38"/>
      <c r="E29" s="38"/>
      <c r="F29" s="38"/>
    </row>
    <row r="30" spans="1:6" ht="15" customHeight="1" x14ac:dyDescent="0.25">
      <c r="A30" s="9" t="s">
        <v>42</v>
      </c>
      <c r="B30" s="10" t="s">
        <v>702</v>
      </c>
      <c r="C30" s="38"/>
      <c r="D30" s="38"/>
      <c r="E30" s="38"/>
      <c r="F30" s="38"/>
    </row>
    <row r="31" spans="1:6" ht="15" customHeight="1" x14ac:dyDescent="0.25">
      <c r="A31" s="5" t="s">
        <v>15</v>
      </c>
      <c r="B31" s="6" t="s">
        <v>703</v>
      </c>
      <c r="C31" s="38"/>
      <c r="D31" s="38"/>
      <c r="E31" s="38"/>
      <c r="F31" s="38"/>
    </row>
    <row r="32" spans="1:6" ht="15" customHeight="1" x14ac:dyDescent="0.25">
      <c r="A32" s="50" t="s">
        <v>43</v>
      </c>
      <c r="B32" s="65" t="s">
        <v>704</v>
      </c>
      <c r="C32" s="38"/>
      <c r="D32" s="38"/>
      <c r="E32" s="38"/>
      <c r="F32" s="38"/>
    </row>
    <row r="33" spans="1:6" ht="15" customHeight="1" x14ac:dyDescent="0.25">
      <c r="A33" s="17" t="s">
        <v>705</v>
      </c>
      <c r="B33" s="6" t="s">
        <v>706</v>
      </c>
      <c r="C33" s="38"/>
      <c r="D33" s="38"/>
      <c r="E33" s="38"/>
      <c r="F33" s="38"/>
    </row>
    <row r="34" spans="1:6" ht="15" customHeight="1" x14ac:dyDescent="0.25">
      <c r="A34" s="17" t="s">
        <v>16</v>
      </c>
      <c r="B34" s="6" t="s">
        <v>707</v>
      </c>
      <c r="C34" s="38"/>
      <c r="D34" s="38"/>
      <c r="E34" s="38"/>
      <c r="F34" s="38"/>
    </row>
    <row r="35" spans="1:6" ht="15" customHeight="1" x14ac:dyDescent="0.25">
      <c r="A35" s="17" t="s">
        <v>17</v>
      </c>
      <c r="B35" s="6" t="s">
        <v>710</v>
      </c>
      <c r="C35" s="38"/>
      <c r="D35" s="38"/>
      <c r="E35" s="38"/>
      <c r="F35" s="38"/>
    </row>
    <row r="36" spans="1:6" ht="15" customHeight="1" x14ac:dyDescent="0.25">
      <c r="A36" s="17" t="s">
        <v>18</v>
      </c>
      <c r="B36" s="6" t="s">
        <v>711</v>
      </c>
      <c r="C36" s="38"/>
      <c r="D36" s="38"/>
      <c r="E36" s="38"/>
      <c r="F36" s="38"/>
    </row>
    <row r="37" spans="1:6" ht="15" customHeight="1" x14ac:dyDescent="0.25">
      <c r="A37" s="17" t="s">
        <v>718</v>
      </c>
      <c r="B37" s="6" t="s">
        <v>719</v>
      </c>
      <c r="C37" s="38"/>
      <c r="D37" s="38"/>
      <c r="E37" s="38"/>
      <c r="F37" s="38"/>
    </row>
    <row r="38" spans="1:6" ht="15" customHeight="1" x14ac:dyDescent="0.25">
      <c r="A38" s="17" t="s">
        <v>720</v>
      </c>
      <c r="B38" s="6" t="s">
        <v>721</v>
      </c>
      <c r="C38" s="38"/>
      <c r="D38" s="38"/>
      <c r="E38" s="38"/>
      <c r="F38" s="38"/>
    </row>
    <row r="39" spans="1:6" ht="15" customHeight="1" x14ac:dyDescent="0.25">
      <c r="A39" s="17" t="s">
        <v>722</v>
      </c>
      <c r="B39" s="6" t="s">
        <v>723</v>
      </c>
      <c r="C39" s="38"/>
      <c r="D39" s="38"/>
      <c r="E39" s="38"/>
      <c r="F39" s="38"/>
    </row>
    <row r="40" spans="1:6" ht="15" customHeight="1" x14ac:dyDescent="0.25">
      <c r="A40" s="17" t="s">
        <v>19</v>
      </c>
      <c r="B40" s="6" t="s">
        <v>724</v>
      </c>
      <c r="C40" s="38"/>
      <c r="D40" s="38"/>
      <c r="E40" s="38"/>
      <c r="F40" s="38"/>
    </row>
    <row r="41" spans="1:6" ht="15" customHeight="1" x14ac:dyDescent="0.25">
      <c r="A41" s="17" t="s">
        <v>20</v>
      </c>
      <c r="B41" s="6" t="s">
        <v>726</v>
      </c>
      <c r="C41" s="38"/>
      <c r="D41" s="38"/>
      <c r="E41" s="38"/>
      <c r="F41" s="38"/>
    </row>
    <row r="42" spans="1:6" ht="15" customHeight="1" x14ac:dyDescent="0.25">
      <c r="A42" s="17" t="s">
        <v>21</v>
      </c>
      <c r="B42" s="6" t="s">
        <v>731</v>
      </c>
      <c r="C42" s="38"/>
      <c r="D42" s="38"/>
      <c r="E42" s="38"/>
      <c r="F42" s="38"/>
    </row>
    <row r="43" spans="1:6" ht="15" customHeight="1" x14ac:dyDescent="0.25">
      <c r="A43" s="64" t="s">
        <v>44</v>
      </c>
      <c r="B43" s="65" t="s">
        <v>735</v>
      </c>
      <c r="C43" s="38"/>
      <c r="D43" s="38"/>
      <c r="E43" s="38"/>
      <c r="F43" s="38"/>
    </row>
    <row r="44" spans="1:6" ht="15" customHeight="1" x14ac:dyDescent="0.25">
      <c r="A44" s="17" t="s">
        <v>747</v>
      </c>
      <c r="B44" s="6" t="s">
        <v>748</v>
      </c>
      <c r="C44" s="38"/>
      <c r="D44" s="38"/>
      <c r="E44" s="38"/>
      <c r="F44" s="38"/>
    </row>
    <row r="45" spans="1:6" ht="15" customHeight="1" x14ac:dyDescent="0.25">
      <c r="A45" s="5" t="s">
        <v>25</v>
      </c>
      <c r="B45" s="6" t="s">
        <v>749</v>
      </c>
      <c r="C45" s="38"/>
      <c r="D45" s="38"/>
      <c r="E45" s="38"/>
      <c r="F45" s="38"/>
    </row>
    <row r="46" spans="1:6" ht="15" customHeight="1" x14ac:dyDescent="0.25">
      <c r="A46" s="17" t="s">
        <v>26</v>
      </c>
      <c r="B46" s="6" t="s">
        <v>750</v>
      </c>
      <c r="C46" s="38"/>
      <c r="D46" s="38"/>
      <c r="E46" s="38"/>
      <c r="F46" s="38"/>
    </row>
    <row r="47" spans="1:6" ht="15" customHeight="1" x14ac:dyDescent="0.25">
      <c r="A47" s="50" t="s">
        <v>46</v>
      </c>
      <c r="B47" s="65" t="s">
        <v>751</v>
      </c>
      <c r="C47" s="38"/>
      <c r="D47" s="38"/>
      <c r="E47" s="38"/>
      <c r="F47" s="38"/>
    </row>
    <row r="48" spans="1:6" ht="15" customHeight="1" x14ac:dyDescent="0.25">
      <c r="A48" s="85" t="s">
        <v>135</v>
      </c>
      <c r="B48" s="90"/>
      <c r="C48" s="38"/>
      <c r="D48" s="38"/>
      <c r="E48" s="38"/>
      <c r="F48" s="38"/>
    </row>
    <row r="49" spans="1:6" ht="15" customHeight="1" x14ac:dyDescent="0.25">
      <c r="A49" s="5" t="s">
        <v>658</v>
      </c>
      <c r="B49" s="6" t="s">
        <v>659</v>
      </c>
      <c r="C49" s="38"/>
      <c r="D49" s="38"/>
      <c r="E49" s="38"/>
      <c r="F49" s="38"/>
    </row>
    <row r="50" spans="1:6" ht="15" customHeight="1" x14ac:dyDescent="0.25">
      <c r="A50" s="5" t="s">
        <v>660</v>
      </c>
      <c r="B50" s="6" t="s">
        <v>661</v>
      </c>
      <c r="C50" s="38"/>
      <c r="D50" s="38"/>
      <c r="E50" s="38"/>
      <c r="F50" s="38"/>
    </row>
    <row r="51" spans="1:6" ht="15" customHeight="1" x14ac:dyDescent="0.25">
      <c r="A51" s="5" t="s">
        <v>3</v>
      </c>
      <c r="B51" s="6" t="s">
        <v>662</v>
      </c>
      <c r="C51" s="38"/>
      <c r="D51" s="38"/>
      <c r="E51" s="38"/>
      <c r="F51" s="38"/>
    </row>
    <row r="52" spans="1:6" ht="15" customHeight="1" x14ac:dyDescent="0.25">
      <c r="A52" s="5" t="s">
        <v>4</v>
      </c>
      <c r="B52" s="6" t="s">
        <v>663</v>
      </c>
      <c r="C52" s="38"/>
      <c r="D52" s="38"/>
      <c r="E52" s="38"/>
      <c r="F52" s="38"/>
    </row>
    <row r="53" spans="1:6" ht="15" customHeight="1" x14ac:dyDescent="0.25">
      <c r="A53" s="5" t="s">
        <v>5</v>
      </c>
      <c r="B53" s="6" t="s">
        <v>664</v>
      </c>
      <c r="C53" s="38"/>
      <c r="D53" s="38"/>
      <c r="E53" s="38"/>
      <c r="F53" s="38"/>
    </row>
    <row r="54" spans="1:6" ht="15" customHeight="1" x14ac:dyDescent="0.25">
      <c r="A54" s="50" t="s">
        <v>40</v>
      </c>
      <c r="B54" s="65" t="s">
        <v>665</v>
      </c>
      <c r="C54" s="38"/>
      <c r="D54" s="38"/>
      <c r="E54" s="38"/>
      <c r="F54" s="38"/>
    </row>
    <row r="55" spans="1:6" ht="15" customHeight="1" x14ac:dyDescent="0.25">
      <c r="A55" s="17" t="s">
        <v>22</v>
      </c>
      <c r="B55" s="6" t="s">
        <v>736</v>
      </c>
      <c r="C55" s="38"/>
      <c r="D55" s="38"/>
      <c r="E55" s="38"/>
      <c r="F55" s="38"/>
    </row>
    <row r="56" spans="1:6" ht="15" customHeight="1" x14ac:dyDescent="0.25">
      <c r="A56" s="17" t="s">
        <v>23</v>
      </c>
      <c r="B56" s="6" t="s">
        <v>738</v>
      </c>
      <c r="C56" s="38"/>
      <c r="D56" s="38"/>
      <c r="E56" s="38"/>
      <c r="F56" s="38"/>
    </row>
    <row r="57" spans="1:6" ht="15" customHeight="1" x14ac:dyDescent="0.25">
      <c r="A57" s="17" t="s">
        <v>740</v>
      </c>
      <c r="B57" s="6" t="s">
        <v>741</v>
      </c>
      <c r="C57" s="38"/>
      <c r="D57" s="38"/>
      <c r="E57" s="38"/>
      <c r="F57" s="38"/>
    </row>
    <row r="58" spans="1:6" ht="15" customHeight="1" x14ac:dyDescent="0.25">
      <c r="A58" s="17" t="s">
        <v>24</v>
      </c>
      <c r="B58" s="6" t="s">
        <v>742</v>
      </c>
      <c r="C58" s="38"/>
      <c r="D58" s="38"/>
      <c r="E58" s="38"/>
      <c r="F58" s="38"/>
    </row>
    <row r="59" spans="1:6" ht="15" customHeight="1" x14ac:dyDescent="0.25">
      <c r="A59" s="17" t="s">
        <v>744</v>
      </c>
      <c r="B59" s="6" t="s">
        <v>745</v>
      </c>
      <c r="C59" s="38"/>
      <c r="D59" s="38"/>
      <c r="E59" s="38"/>
      <c r="F59" s="38"/>
    </row>
    <row r="60" spans="1:6" ht="15" customHeight="1" x14ac:dyDescent="0.25">
      <c r="A60" s="50" t="s">
        <v>45</v>
      </c>
      <c r="B60" s="65" t="s">
        <v>746</v>
      </c>
      <c r="C60" s="38"/>
      <c r="D60" s="38"/>
      <c r="E60" s="38"/>
      <c r="F60" s="38"/>
    </row>
    <row r="61" spans="1:6" ht="15" customHeight="1" x14ac:dyDescent="0.25">
      <c r="A61" s="17" t="s">
        <v>752</v>
      </c>
      <c r="B61" s="6" t="s">
        <v>753</v>
      </c>
      <c r="C61" s="38"/>
      <c r="D61" s="38"/>
      <c r="E61" s="38"/>
      <c r="F61" s="38"/>
    </row>
    <row r="62" spans="1:6" ht="15" customHeight="1" x14ac:dyDescent="0.25">
      <c r="A62" s="5" t="s">
        <v>27</v>
      </c>
      <c r="B62" s="6" t="s">
        <v>754</v>
      </c>
      <c r="C62" s="38"/>
      <c r="D62" s="38"/>
      <c r="E62" s="38"/>
      <c r="F62" s="38"/>
    </row>
    <row r="63" spans="1:6" ht="15" customHeight="1" x14ac:dyDescent="0.25">
      <c r="A63" s="17" t="s">
        <v>28</v>
      </c>
      <c r="B63" s="6" t="s">
        <v>755</v>
      </c>
      <c r="C63" s="38"/>
      <c r="D63" s="38"/>
      <c r="E63" s="38"/>
      <c r="F63" s="38"/>
    </row>
    <row r="64" spans="1:6" ht="15" customHeight="1" x14ac:dyDescent="0.25">
      <c r="A64" s="50" t="s">
        <v>48</v>
      </c>
      <c r="B64" s="65" t="s">
        <v>756</v>
      </c>
      <c r="C64" s="38"/>
      <c r="D64" s="38"/>
      <c r="E64" s="38"/>
      <c r="F64" s="38"/>
    </row>
    <row r="65" spans="1:6" ht="15" customHeight="1" x14ac:dyDescent="0.25">
      <c r="A65" s="85" t="s">
        <v>134</v>
      </c>
      <c r="B65" s="90"/>
      <c r="C65" s="38"/>
      <c r="D65" s="38"/>
      <c r="E65" s="38"/>
      <c r="F65" s="38"/>
    </row>
    <row r="66" spans="1:6" ht="15.75" x14ac:dyDescent="0.25">
      <c r="A66" s="62" t="s">
        <v>47</v>
      </c>
      <c r="B66" s="46" t="s">
        <v>757</v>
      </c>
      <c r="C66" s="38"/>
      <c r="D66" s="38"/>
      <c r="E66" s="38"/>
      <c r="F66" s="38"/>
    </row>
    <row r="67" spans="1:6" ht="15.75" x14ac:dyDescent="0.25">
      <c r="A67" s="89" t="s">
        <v>188</v>
      </c>
      <c r="B67" s="88"/>
      <c r="C67" s="38"/>
      <c r="D67" s="38"/>
      <c r="E67" s="38"/>
      <c r="F67" s="38"/>
    </row>
    <row r="68" spans="1:6" ht="15.75" x14ac:dyDescent="0.25">
      <c r="A68" s="89" t="s">
        <v>189</v>
      </c>
      <c r="B68" s="88"/>
      <c r="C68" s="38"/>
      <c r="D68" s="38"/>
      <c r="E68" s="38"/>
      <c r="F68" s="38"/>
    </row>
    <row r="69" spans="1:6" x14ac:dyDescent="0.25">
      <c r="A69" s="48" t="s">
        <v>30</v>
      </c>
      <c r="B69" s="5" t="s">
        <v>758</v>
      </c>
      <c r="C69" s="38"/>
      <c r="D69" s="38"/>
      <c r="E69" s="38"/>
      <c r="F69" s="38"/>
    </row>
    <row r="70" spans="1:6" x14ac:dyDescent="0.25">
      <c r="A70" s="17" t="s">
        <v>759</v>
      </c>
      <c r="B70" s="5" t="s">
        <v>760</v>
      </c>
      <c r="C70" s="38"/>
      <c r="D70" s="38"/>
      <c r="E70" s="38"/>
      <c r="F70" s="38"/>
    </row>
    <row r="71" spans="1:6" x14ac:dyDescent="0.25">
      <c r="A71" s="48" t="s">
        <v>31</v>
      </c>
      <c r="B71" s="5" t="s">
        <v>761</v>
      </c>
      <c r="C71" s="38"/>
      <c r="D71" s="38"/>
      <c r="E71" s="38"/>
      <c r="F71" s="38"/>
    </row>
    <row r="72" spans="1:6" x14ac:dyDescent="0.25">
      <c r="A72" s="20" t="s">
        <v>49</v>
      </c>
      <c r="B72" s="9" t="s">
        <v>762</v>
      </c>
      <c r="C72" s="38"/>
      <c r="D72" s="38"/>
      <c r="E72" s="38"/>
      <c r="F72" s="38"/>
    </row>
    <row r="73" spans="1:6" x14ac:dyDescent="0.25">
      <c r="A73" s="17" t="s">
        <v>32</v>
      </c>
      <c r="B73" s="5" t="s">
        <v>763</v>
      </c>
      <c r="C73" s="38"/>
      <c r="D73" s="38"/>
      <c r="E73" s="38"/>
      <c r="F73" s="38"/>
    </row>
    <row r="74" spans="1:6" x14ac:dyDescent="0.25">
      <c r="A74" s="48" t="s">
        <v>764</v>
      </c>
      <c r="B74" s="5" t="s">
        <v>765</v>
      </c>
      <c r="C74" s="38"/>
      <c r="D74" s="38"/>
      <c r="E74" s="38"/>
      <c r="F74" s="38"/>
    </row>
    <row r="75" spans="1:6" x14ac:dyDescent="0.25">
      <c r="A75" s="17" t="s">
        <v>33</v>
      </c>
      <c r="B75" s="5" t="s">
        <v>766</v>
      </c>
      <c r="C75" s="38"/>
      <c r="D75" s="38"/>
      <c r="E75" s="38"/>
      <c r="F75" s="38"/>
    </row>
    <row r="76" spans="1:6" x14ac:dyDescent="0.25">
      <c r="A76" s="48" t="s">
        <v>767</v>
      </c>
      <c r="B76" s="5" t="s">
        <v>768</v>
      </c>
      <c r="C76" s="38"/>
      <c r="D76" s="38"/>
      <c r="E76" s="38"/>
      <c r="F76" s="38"/>
    </row>
    <row r="77" spans="1:6" x14ac:dyDescent="0.25">
      <c r="A77" s="18" t="s">
        <v>50</v>
      </c>
      <c r="B77" s="9" t="s">
        <v>769</v>
      </c>
      <c r="C77" s="38"/>
      <c r="D77" s="38"/>
      <c r="E77" s="38"/>
      <c r="F77" s="38"/>
    </row>
    <row r="78" spans="1:6" x14ac:dyDescent="0.25">
      <c r="A78" s="5" t="s">
        <v>186</v>
      </c>
      <c r="B78" s="5" t="s">
        <v>770</v>
      </c>
      <c r="C78" s="38"/>
      <c r="D78" s="38"/>
      <c r="E78" s="38"/>
      <c r="F78" s="38"/>
    </row>
    <row r="79" spans="1:6" x14ac:dyDescent="0.25">
      <c r="A79" s="5" t="s">
        <v>187</v>
      </c>
      <c r="B79" s="5" t="s">
        <v>770</v>
      </c>
      <c r="C79" s="38"/>
      <c r="D79" s="38"/>
      <c r="E79" s="38"/>
      <c r="F79" s="38"/>
    </row>
    <row r="80" spans="1:6" x14ac:dyDescent="0.25">
      <c r="A80" s="5" t="s">
        <v>184</v>
      </c>
      <c r="B80" s="5" t="s">
        <v>771</v>
      </c>
      <c r="C80" s="38"/>
      <c r="D80" s="38"/>
      <c r="E80" s="38"/>
      <c r="F80" s="38"/>
    </row>
    <row r="81" spans="1:6" x14ac:dyDescent="0.25">
      <c r="A81" s="5" t="s">
        <v>185</v>
      </c>
      <c r="B81" s="5" t="s">
        <v>771</v>
      </c>
      <c r="C81" s="38"/>
      <c r="D81" s="38"/>
      <c r="E81" s="38"/>
      <c r="F81" s="38"/>
    </row>
    <row r="82" spans="1:6" x14ac:dyDescent="0.25">
      <c r="A82" s="9" t="s">
        <v>51</v>
      </c>
      <c r="B82" s="9" t="s">
        <v>772</v>
      </c>
      <c r="C82" s="38"/>
      <c r="D82" s="38"/>
      <c r="E82" s="38"/>
      <c r="F82" s="38"/>
    </row>
    <row r="83" spans="1:6" x14ac:dyDescent="0.25">
      <c r="A83" s="48" t="s">
        <v>773</v>
      </c>
      <c r="B83" s="5" t="s">
        <v>774</v>
      </c>
      <c r="C83" s="38"/>
      <c r="D83" s="38"/>
      <c r="E83" s="38"/>
      <c r="F83" s="38"/>
    </row>
    <row r="84" spans="1:6" x14ac:dyDescent="0.25">
      <c r="A84" s="48" t="s">
        <v>775</v>
      </c>
      <c r="B84" s="5" t="s">
        <v>776</v>
      </c>
      <c r="C84" s="38"/>
      <c r="D84" s="38"/>
      <c r="E84" s="38"/>
      <c r="F84" s="38"/>
    </row>
    <row r="85" spans="1:6" x14ac:dyDescent="0.25">
      <c r="A85" s="48" t="s">
        <v>777</v>
      </c>
      <c r="B85" s="5" t="s">
        <v>778</v>
      </c>
      <c r="C85" s="38"/>
      <c r="D85" s="38"/>
      <c r="E85" s="38"/>
      <c r="F85" s="38"/>
    </row>
    <row r="86" spans="1:6" x14ac:dyDescent="0.25">
      <c r="A86" s="48" t="s">
        <v>779</v>
      </c>
      <c r="B86" s="5" t="s">
        <v>780</v>
      </c>
      <c r="C86" s="38"/>
      <c r="D86" s="38"/>
      <c r="E86" s="38"/>
      <c r="F86" s="38"/>
    </row>
    <row r="87" spans="1:6" x14ac:dyDescent="0.25">
      <c r="A87" s="17" t="s">
        <v>34</v>
      </c>
      <c r="B87" s="5" t="s">
        <v>781</v>
      </c>
      <c r="C87" s="38"/>
      <c r="D87" s="38"/>
      <c r="E87" s="38"/>
      <c r="F87" s="38"/>
    </row>
    <row r="88" spans="1:6" x14ac:dyDescent="0.25">
      <c r="A88" s="20" t="s">
        <v>52</v>
      </c>
      <c r="B88" s="9" t="s">
        <v>783</v>
      </c>
      <c r="C88" s="38"/>
      <c r="D88" s="38"/>
      <c r="E88" s="38"/>
      <c r="F88" s="38"/>
    </row>
    <row r="89" spans="1:6" x14ac:dyDescent="0.25">
      <c r="A89" s="17" t="s">
        <v>784</v>
      </c>
      <c r="B89" s="5" t="s">
        <v>785</v>
      </c>
      <c r="C89" s="38"/>
      <c r="D89" s="38"/>
      <c r="E89" s="38"/>
      <c r="F89" s="38"/>
    </row>
    <row r="90" spans="1:6" x14ac:dyDescent="0.25">
      <c r="A90" s="17" t="s">
        <v>786</v>
      </c>
      <c r="B90" s="5" t="s">
        <v>787</v>
      </c>
      <c r="C90" s="38"/>
      <c r="D90" s="38"/>
      <c r="E90" s="38"/>
      <c r="F90" s="38"/>
    </row>
    <row r="91" spans="1:6" x14ac:dyDescent="0.25">
      <c r="A91" s="48" t="s">
        <v>788</v>
      </c>
      <c r="B91" s="5" t="s">
        <v>789</v>
      </c>
      <c r="C91" s="38"/>
      <c r="D91" s="38"/>
      <c r="E91" s="38"/>
      <c r="F91" s="38"/>
    </row>
    <row r="92" spans="1:6" x14ac:dyDescent="0.25">
      <c r="A92" s="48" t="s">
        <v>35</v>
      </c>
      <c r="B92" s="5" t="s">
        <v>790</v>
      </c>
      <c r="C92" s="38"/>
      <c r="D92" s="38"/>
      <c r="E92" s="38"/>
      <c r="F92" s="38"/>
    </row>
    <row r="93" spans="1:6" x14ac:dyDescent="0.25">
      <c r="A93" s="18" t="s">
        <v>53</v>
      </c>
      <c r="B93" s="9" t="s">
        <v>791</v>
      </c>
      <c r="C93" s="38"/>
      <c r="D93" s="38"/>
      <c r="E93" s="38"/>
      <c r="F93" s="38"/>
    </row>
    <row r="94" spans="1:6" x14ac:dyDescent="0.25">
      <c r="A94" s="20" t="s">
        <v>792</v>
      </c>
      <c r="B94" s="9" t="s">
        <v>793</v>
      </c>
      <c r="C94" s="38"/>
      <c r="D94" s="38"/>
      <c r="E94" s="38"/>
      <c r="F94" s="38"/>
    </row>
    <row r="95" spans="1:6" ht="15.75" x14ac:dyDescent="0.25">
      <c r="A95" s="51" t="s">
        <v>54</v>
      </c>
      <c r="B95" s="52" t="s">
        <v>794</v>
      </c>
      <c r="C95" s="38"/>
      <c r="D95" s="38"/>
      <c r="E95" s="38"/>
      <c r="F95" s="38"/>
    </row>
    <row r="96" spans="1:6" ht="15.75" x14ac:dyDescent="0.25">
      <c r="A96" s="56" t="s">
        <v>37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96"/>
  <sheetViews>
    <sheetView topLeftCell="A43" workbookViewId="0">
      <selection activeCell="A7" sqref="A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  <col min="6" max="6" width="13.28515625" customWidth="1"/>
  </cols>
  <sheetData>
    <row r="1" spans="1:8" ht="24" customHeight="1" x14ac:dyDescent="0.25">
      <c r="A1" s="665" t="s">
        <v>100</v>
      </c>
      <c r="B1" s="691"/>
      <c r="C1" s="691"/>
      <c r="D1" s="691"/>
      <c r="E1" s="691"/>
      <c r="F1" s="667"/>
    </row>
    <row r="2" spans="1:8" ht="24" customHeight="1" x14ac:dyDescent="0.25">
      <c r="A2" s="668" t="s">
        <v>101</v>
      </c>
      <c r="B2" s="666"/>
      <c r="C2" s="666"/>
      <c r="D2" s="666"/>
      <c r="E2" s="666"/>
      <c r="F2" s="667"/>
      <c r="H2" s="128" t="s">
        <v>377</v>
      </c>
    </row>
    <row r="3" spans="1:8" ht="18" x14ac:dyDescent="0.25">
      <c r="A3" s="63"/>
    </row>
    <row r="4" spans="1:8" x14ac:dyDescent="0.25">
      <c r="A4" s="4" t="s">
        <v>309</v>
      </c>
    </row>
    <row r="5" spans="1:8" ht="45" x14ac:dyDescent="0.3">
      <c r="A5" s="2" t="s">
        <v>444</v>
      </c>
      <c r="B5" s="3" t="s">
        <v>390</v>
      </c>
      <c r="C5" s="87" t="s">
        <v>136</v>
      </c>
      <c r="D5" s="87" t="s">
        <v>137</v>
      </c>
      <c r="E5" s="87" t="s">
        <v>138</v>
      </c>
      <c r="F5" s="148" t="s">
        <v>372</v>
      </c>
    </row>
    <row r="6" spans="1:8" ht="15" customHeight="1" x14ac:dyDescent="0.25">
      <c r="A6" s="42" t="s">
        <v>637</v>
      </c>
      <c r="B6" s="6" t="s">
        <v>638</v>
      </c>
      <c r="C6" s="38"/>
      <c r="D6" s="38"/>
      <c r="E6" s="38"/>
      <c r="F6" s="38"/>
    </row>
    <row r="7" spans="1:8" ht="15" customHeight="1" x14ac:dyDescent="0.25">
      <c r="A7" s="5" t="s">
        <v>639</v>
      </c>
      <c r="B7" s="6" t="s">
        <v>640</v>
      </c>
      <c r="C7" s="38"/>
      <c r="D7" s="38"/>
      <c r="E7" s="38"/>
      <c r="F7" s="38"/>
    </row>
    <row r="8" spans="1:8" ht="15" customHeight="1" x14ac:dyDescent="0.25">
      <c r="A8" s="5" t="s">
        <v>641</v>
      </c>
      <c r="B8" s="6" t="s">
        <v>642</v>
      </c>
      <c r="C8" s="38"/>
      <c r="D8" s="38"/>
      <c r="E8" s="38"/>
      <c r="F8" s="38"/>
    </row>
    <row r="9" spans="1:8" ht="15" customHeight="1" x14ac:dyDescent="0.25">
      <c r="A9" s="5" t="s">
        <v>643</v>
      </c>
      <c r="B9" s="6" t="s">
        <v>644</v>
      </c>
      <c r="C9" s="38"/>
      <c r="D9" s="38"/>
      <c r="E9" s="38"/>
      <c r="F9" s="38"/>
    </row>
    <row r="10" spans="1:8" ht="15" customHeight="1" x14ac:dyDescent="0.25">
      <c r="A10" s="5" t="s">
        <v>645</v>
      </c>
      <c r="B10" s="6" t="s">
        <v>646</v>
      </c>
      <c r="C10" s="38"/>
      <c r="D10" s="38"/>
      <c r="E10" s="38"/>
      <c r="F10" s="38"/>
    </row>
    <row r="11" spans="1:8" ht="15" customHeight="1" x14ac:dyDescent="0.25">
      <c r="A11" s="5" t="s">
        <v>647</v>
      </c>
      <c r="B11" s="6" t="s">
        <v>648</v>
      </c>
      <c r="C11" s="38"/>
      <c r="D11" s="38"/>
      <c r="E11" s="38"/>
      <c r="F11" s="38"/>
    </row>
    <row r="12" spans="1:8" ht="15" customHeight="1" x14ac:dyDescent="0.25">
      <c r="A12" s="9" t="s">
        <v>38</v>
      </c>
      <c r="B12" s="10" t="s">
        <v>649</v>
      </c>
      <c r="C12" s="38"/>
      <c r="D12" s="38"/>
      <c r="E12" s="38"/>
      <c r="F12" s="38"/>
    </row>
    <row r="13" spans="1:8" ht="15" customHeight="1" x14ac:dyDescent="0.25">
      <c r="A13" s="5" t="s">
        <v>650</v>
      </c>
      <c r="B13" s="6" t="s">
        <v>651</v>
      </c>
      <c r="C13" s="38"/>
      <c r="D13" s="38"/>
      <c r="E13" s="38"/>
      <c r="F13" s="38"/>
    </row>
    <row r="14" spans="1:8" ht="15" customHeight="1" x14ac:dyDescent="0.25">
      <c r="A14" s="5" t="s">
        <v>652</v>
      </c>
      <c r="B14" s="6" t="s">
        <v>653</v>
      </c>
      <c r="C14" s="38"/>
      <c r="D14" s="38"/>
      <c r="E14" s="38"/>
      <c r="F14" s="38"/>
    </row>
    <row r="15" spans="1:8" ht="15" customHeight="1" x14ac:dyDescent="0.25">
      <c r="A15" s="5" t="s">
        <v>0</v>
      </c>
      <c r="B15" s="6" t="s">
        <v>654</v>
      </c>
      <c r="C15" s="38"/>
      <c r="D15" s="38"/>
      <c r="E15" s="38"/>
      <c r="F15" s="38"/>
    </row>
    <row r="16" spans="1:8" ht="15" customHeight="1" x14ac:dyDescent="0.25">
      <c r="A16" s="5" t="s">
        <v>1</v>
      </c>
      <c r="B16" s="6" t="s">
        <v>655</v>
      </c>
      <c r="C16" s="38"/>
      <c r="D16" s="38"/>
      <c r="E16" s="38"/>
      <c r="F16" s="38"/>
    </row>
    <row r="17" spans="1:6" ht="15" customHeight="1" x14ac:dyDescent="0.25">
      <c r="A17" s="5" t="s">
        <v>2</v>
      </c>
      <c r="B17" s="6" t="s">
        <v>656</v>
      </c>
      <c r="C17" s="38"/>
      <c r="D17" s="38"/>
      <c r="E17" s="38"/>
      <c r="F17" s="38"/>
    </row>
    <row r="18" spans="1:6" ht="15" customHeight="1" x14ac:dyDescent="0.25">
      <c r="A18" s="50" t="s">
        <v>39</v>
      </c>
      <c r="B18" s="65" t="s">
        <v>657</v>
      </c>
      <c r="C18" s="38"/>
      <c r="D18" s="38"/>
      <c r="E18" s="38"/>
      <c r="F18" s="38"/>
    </row>
    <row r="19" spans="1:6" ht="15" customHeight="1" x14ac:dyDescent="0.25">
      <c r="A19" s="5" t="s">
        <v>6</v>
      </c>
      <c r="B19" s="6" t="s">
        <v>666</v>
      </c>
      <c r="C19" s="38"/>
      <c r="D19" s="38"/>
      <c r="E19" s="38"/>
      <c r="F19" s="38"/>
    </row>
    <row r="20" spans="1:6" ht="15" customHeight="1" x14ac:dyDescent="0.25">
      <c r="A20" s="5" t="s">
        <v>7</v>
      </c>
      <c r="B20" s="6" t="s">
        <v>670</v>
      </c>
      <c r="C20" s="38"/>
      <c r="D20" s="38"/>
      <c r="E20" s="38"/>
      <c r="F20" s="38"/>
    </row>
    <row r="21" spans="1:6" ht="15" customHeight="1" x14ac:dyDescent="0.25">
      <c r="A21" s="9" t="s">
        <v>41</v>
      </c>
      <c r="B21" s="10" t="s">
        <v>671</v>
      </c>
      <c r="C21" s="38"/>
      <c r="D21" s="38"/>
      <c r="E21" s="38"/>
      <c r="F21" s="38"/>
    </row>
    <row r="22" spans="1:6" ht="15" customHeight="1" x14ac:dyDescent="0.25">
      <c r="A22" s="5" t="s">
        <v>8</v>
      </c>
      <c r="B22" s="6" t="s">
        <v>672</v>
      </c>
      <c r="C22" s="38"/>
      <c r="D22" s="38"/>
      <c r="E22" s="38"/>
      <c r="F22" s="38"/>
    </row>
    <row r="23" spans="1:6" ht="15" customHeight="1" x14ac:dyDescent="0.25">
      <c r="A23" s="5" t="s">
        <v>9</v>
      </c>
      <c r="B23" s="6" t="s">
        <v>673</v>
      </c>
      <c r="C23" s="38"/>
      <c r="D23" s="38"/>
      <c r="E23" s="38"/>
      <c r="F23" s="38"/>
    </row>
    <row r="24" spans="1:6" ht="15" customHeight="1" x14ac:dyDescent="0.25">
      <c r="A24" s="5" t="s">
        <v>10</v>
      </c>
      <c r="B24" s="6" t="s">
        <v>674</v>
      </c>
      <c r="C24" s="38"/>
      <c r="D24" s="38"/>
      <c r="E24" s="38"/>
      <c r="F24" s="38"/>
    </row>
    <row r="25" spans="1:6" ht="15" customHeight="1" x14ac:dyDescent="0.25">
      <c r="A25" s="5" t="s">
        <v>11</v>
      </c>
      <c r="B25" s="6" t="s">
        <v>675</v>
      </c>
      <c r="C25" s="38"/>
      <c r="D25" s="38"/>
      <c r="E25" s="38"/>
      <c r="F25" s="38"/>
    </row>
    <row r="26" spans="1:6" ht="15" customHeight="1" x14ac:dyDescent="0.25">
      <c r="A26" s="5" t="s">
        <v>12</v>
      </c>
      <c r="B26" s="6" t="s">
        <v>678</v>
      </c>
      <c r="C26" s="38"/>
      <c r="D26" s="38"/>
      <c r="E26" s="38"/>
      <c r="F26" s="38"/>
    </row>
    <row r="27" spans="1:6" ht="15" customHeight="1" x14ac:dyDescent="0.25">
      <c r="A27" s="5" t="s">
        <v>679</v>
      </c>
      <c r="B27" s="6" t="s">
        <v>680</v>
      </c>
      <c r="C27" s="38"/>
      <c r="D27" s="38"/>
      <c r="E27" s="38"/>
      <c r="F27" s="38"/>
    </row>
    <row r="28" spans="1:6" ht="15" customHeight="1" x14ac:dyDescent="0.25">
      <c r="A28" s="5" t="s">
        <v>13</v>
      </c>
      <c r="B28" s="6" t="s">
        <v>681</v>
      </c>
      <c r="C28" s="38"/>
      <c r="D28" s="38"/>
      <c r="E28" s="38"/>
      <c r="F28" s="38"/>
    </row>
    <row r="29" spans="1:6" ht="15" customHeight="1" x14ac:dyDescent="0.25">
      <c r="A29" s="5" t="s">
        <v>14</v>
      </c>
      <c r="B29" s="6" t="s">
        <v>686</v>
      </c>
      <c r="C29" s="38"/>
      <c r="D29" s="38"/>
      <c r="E29" s="38"/>
      <c r="F29" s="38"/>
    </row>
    <row r="30" spans="1:6" ht="15" customHeight="1" x14ac:dyDescent="0.25">
      <c r="A30" s="9" t="s">
        <v>42</v>
      </c>
      <c r="B30" s="10" t="s">
        <v>702</v>
      </c>
      <c r="C30" s="38"/>
      <c r="D30" s="38"/>
      <c r="E30" s="38"/>
      <c r="F30" s="38"/>
    </row>
    <row r="31" spans="1:6" ht="15" customHeight="1" x14ac:dyDescent="0.25">
      <c r="A31" s="5" t="s">
        <v>15</v>
      </c>
      <c r="B31" s="6" t="s">
        <v>703</v>
      </c>
      <c r="C31" s="38"/>
      <c r="D31" s="38"/>
      <c r="E31" s="38"/>
      <c r="F31" s="38"/>
    </row>
    <row r="32" spans="1:6" ht="15" customHeight="1" x14ac:dyDescent="0.25">
      <c r="A32" s="50" t="s">
        <v>43</v>
      </c>
      <c r="B32" s="65" t="s">
        <v>704</v>
      </c>
      <c r="C32" s="38"/>
      <c r="D32" s="38"/>
      <c r="E32" s="38"/>
      <c r="F32" s="38"/>
    </row>
    <row r="33" spans="1:6" ht="15" customHeight="1" x14ac:dyDescent="0.25">
      <c r="A33" s="17" t="s">
        <v>705</v>
      </c>
      <c r="B33" s="6" t="s">
        <v>706</v>
      </c>
      <c r="C33" s="38"/>
      <c r="D33" s="38"/>
      <c r="E33" s="38"/>
      <c r="F33" s="38"/>
    </row>
    <row r="34" spans="1:6" ht="15" customHeight="1" x14ac:dyDescent="0.25">
      <c r="A34" s="17" t="s">
        <v>16</v>
      </c>
      <c r="B34" s="6" t="s">
        <v>707</v>
      </c>
      <c r="C34" s="38"/>
      <c r="D34" s="38"/>
      <c r="E34" s="38"/>
      <c r="F34" s="38"/>
    </row>
    <row r="35" spans="1:6" ht="15" customHeight="1" x14ac:dyDescent="0.25">
      <c r="A35" s="17" t="s">
        <v>17</v>
      </c>
      <c r="B35" s="6" t="s">
        <v>710</v>
      </c>
      <c r="C35" s="38"/>
      <c r="D35" s="38"/>
      <c r="E35" s="38"/>
      <c r="F35" s="38"/>
    </row>
    <row r="36" spans="1:6" ht="15" customHeight="1" x14ac:dyDescent="0.25">
      <c r="A36" s="17" t="s">
        <v>18</v>
      </c>
      <c r="B36" s="6" t="s">
        <v>711</v>
      </c>
      <c r="C36" s="38"/>
      <c r="D36" s="38"/>
      <c r="E36" s="38"/>
      <c r="F36" s="38"/>
    </row>
    <row r="37" spans="1:6" ht="15" customHeight="1" x14ac:dyDescent="0.25">
      <c r="A37" s="17" t="s">
        <v>718</v>
      </c>
      <c r="B37" s="6" t="s">
        <v>719</v>
      </c>
      <c r="C37" s="38"/>
      <c r="D37" s="38"/>
      <c r="E37" s="38"/>
      <c r="F37" s="38"/>
    </row>
    <row r="38" spans="1:6" ht="15" customHeight="1" x14ac:dyDescent="0.25">
      <c r="A38" s="17" t="s">
        <v>720</v>
      </c>
      <c r="B38" s="6" t="s">
        <v>721</v>
      </c>
      <c r="C38" s="38"/>
      <c r="D38" s="38"/>
      <c r="E38" s="38"/>
      <c r="F38" s="38"/>
    </row>
    <row r="39" spans="1:6" ht="15" customHeight="1" x14ac:dyDescent="0.25">
      <c r="A39" s="17" t="s">
        <v>722</v>
      </c>
      <c r="B39" s="6" t="s">
        <v>723</v>
      </c>
      <c r="C39" s="38"/>
      <c r="D39" s="38"/>
      <c r="E39" s="38"/>
      <c r="F39" s="38"/>
    </row>
    <row r="40" spans="1:6" ht="15" customHeight="1" x14ac:dyDescent="0.25">
      <c r="A40" s="17" t="s">
        <v>19</v>
      </c>
      <c r="B40" s="6" t="s">
        <v>724</v>
      </c>
      <c r="C40" s="38"/>
      <c r="D40" s="38"/>
      <c r="E40" s="38"/>
      <c r="F40" s="38"/>
    </row>
    <row r="41" spans="1:6" ht="15" customHeight="1" x14ac:dyDescent="0.25">
      <c r="A41" s="17" t="s">
        <v>20</v>
      </c>
      <c r="B41" s="6" t="s">
        <v>726</v>
      </c>
      <c r="C41" s="38"/>
      <c r="D41" s="38"/>
      <c r="E41" s="38"/>
      <c r="F41" s="38"/>
    </row>
    <row r="42" spans="1:6" ht="15" customHeight="1" x14ac:dyDescent="0.25">
      <c r="A42" s="17" t="s">
        <v>21</v>
      </c>
      <c r="B42" s="6" t="s">
        <v>731</v>
      </c>
      <c r="C42" s="38"/>
      <c r="D42" s="38"/>
      <c r="E42" s="38"/>
      <c r="F42" s="38"/>
    </row>
    <row r="43" spans="1:6" ht="15" customHeight="1" x14ac:dyDescent="0.25">
      <c r="A43" s="64" t="s">
        <v>44</v>
      </c>
      <c r="B43" s="65" t="s">
        <v>735</v>
      </c>
      <c r="C43" s="38"/>
      <c r="D43" s="38"/>
      <c r="E43" s="38"/>
      <c r="F43" s="38"/>
    </row>
    <row r="44" spans="1:6" ht="15" customHeight="1" x14ac:dyDescent="0.25">
      <c r="A44" s="17" t="s">
        <v>747</v>
      </c>
      <c r="B44" s="6" t="s">
        <v>748</v>
      </c>
      <c r="C44" s="38"/>
      <c r="D44" s="38"/>
      <c r="E44" s="38"/>
      <c r="F44" s="38"/>
    </row>
    <row r="45" spans="1:6" ht="15" customHeight="1" x14ac:dyDescent="0.25">
      <c r="A45" s="5" t="s">
        <v>25</v>
      </c>
      <c r="B45" s="6" t="s">
        <v>749</v>
      </c>
      <c r="C45" s="38"/>
      <c r="D45" s="38"/>
      <c r="E45" s="38"/>
      <c r="F45" s="38"/>
    </row>
    <row r="46" spans="1:6" ht="15" customHeight="1" x14ac:dyDescent="0.25">
      <c r="A46" s="17" t="s">
        <v>26</v>
      </c>
      <c r="B46" s="6" t="s">
        <v>750</v>
      </c>
      <c r="C46" s="38"/>
      <c r="D46" s="38"/>
      <c r="E46" s="38"/>
      <c r="F46" s="38"/>
    </row>
    <row r="47" spans="1:6" ht="15" customHeight="1" x14ac:dyDescent="0.25">
      <c r="A47" s="50" t="s">
        <v>46</v>
      </c>
      <c r="B47" s="65" t="s">
        <v>751</v>
      </c>
      <c r="C47" s="38"/>
      <c r="D47" s="38"/>
      <c r="E47" s="38"/>
      <c r="F47" s="38"/>
    </row>
    <row r="48" spans="1:6" ht="15" customHeight="1" x14ac:dyDescent="0.25">
      <c r="A48" s="85" t="s">
        <v>135</v>
      </c>
      <c r="B48" s="90"/>
      <c r="C48" s="38"/>
      <c r="D48" s="38"/>
      <c r="E48" s="38"/>
      <c r="F48" s="38"/>
    </row>
    <row r="49" spans="1:6" ht="15" customHeight="1" x14ac:dyDescent="0.25">
      <c r="A49" s="5" t="s">
        <v>658</v>
      </c>
      <c r="B49" s="6" t="s">
        <v>659</v>
      </c>
      <c r="C49" s="38"/>
      <c r="D49" s="38"/>
      <c r="E49" s="38"/>
      <c r="F49" s="38"/>
    </row>
    <row r="50" spans="1:6" ht="15" customHeight="1" x14ac:dyDescent="0.25">
      <c r="A50" s="5" t="s">
        <v>660</v>
      </c>
      <c r="B50" s="6" t="s">
        <v>661</v>
      </c>
      <c r="C50" s="38"/>
      <c r="D50" s="38"/>
      <c r="E50" s="38"/>
      <c r="F50" s="38"/>
    </row>
    <row r="51" spans="1:6" ht="15" customHeight="1" x14ac:dyDescent="0.25">
      <c r="A51" s="5" t="s">
        <v>3</v>
      </c>
      <c r="B51" s="6" t="s">
        <v>662</v>
      </c>
      <c r="C51" s="38"/>
      <c r="D51" s="38"/>
      <c r="E51" s="38"/>
      <c r="F51" s="38"/>
    </row>
    <row r="52" spans="1:6" ht="15" customHeight="1" x14ac:dyDescent="0.25">
      <c r="A52" s="5" t="s">
        <v>4</v>
      </c>
      <c r="B52" s="6" t="s">
        <v>663</v>
      </c>
      <c r="C52" s="38"/>
      <c r="D52" s="38"/>
      <c r="E52" s="38"/>
      <c r="F52" s="38"/>
    </row>
    <row r="53" spans="1:6" ht="15" customHeight="1" x14ac:dyDescent="0.25">
      <c r="A53" s="5" t="s">
        <v>5</v>
      </c>
      <c r="B53" s="6" t="s">
        <v>664</v>
      </c>
      <c r="C53" s="38"/>
      <c r="D53" s="38"/>
      <c r="E53" s="38"/>
      <c r="F53" s="38"/>
    </row>
    <row r="54" spans="1:6" ht="15" customHeight="1" x14ac:dyDescent="0.25">
      <c r="A54" s="50" t="s">
        <v>40</v>
      </c>
      <c r="B54" s="65" t="s">
        <v>665</v>
      </c>
      <c r="C54" s="38"/>
      <c r="D54" s="38"/>
      <c r="E54" s="38"/>
      <c r="F54" s="38"/>
    </row>
    <row r="55" spans="1:6" ht="15" customHeight="1" x14ac:dyDescent="0.25">
      <c r="A55" s="17" t="s">
        <v>22</v>
      </c>
      <c r="B55" s="6" t="s">
        <v>736</v>
      </c>
      <c r="C55" s="38"/>
      <c r="D55" s="38"/>
      <c r="E55" s="38"/>
      <c r="F55" s="38"/>
    </row>
    <row r="56" spans="1:6" ht="15" customHeight="1" x14ac:dyDescent="0.25">
      <c r="A56" s="17" t="s">
        <v>23</v>
      </c>
      <c r="B56" s="6" t="s">
        <v>738</v>
      </c>
      <c r="C56" s="38"/>
      <c r="D56" s="38"/>
      <c r="E56" s="38"/>
      <c r="F56" s="38"/>
    </row>
    <row r="57" spans="1:6" ht="15" customHeight="1" x14ac:dyDescent="0.25">
      <c r="A57" s="17" t="s">
        <v>740</v>
      </c>
      <c r="B57" s="6" t="s">
        <v>741</v>
      </c>
      <c r="C57" s="38"/>
      <c r="D57" s="38"/>
      <c r="E57" s="38"/>
      <c r="F57" s="38"/>
    </row>
    <row r="58" spans="1:6" ht="15" customHeight="1" x14ac:dyDescent="0.25">
      <c r="A58" s="17" t="s">
        <v>24</v>
      </c>
      <c r="B58" s="6" t="s">
        <v>742</v>
      </c>
      <c r="C58" s="38"/>
      <c r="D58" s="38"/>
      <c r="E58" s="38"/>
      <c r="F58" s="38"/>
    </row>
    <row r="59" spans="1:6" ht="15" customHeight="1" x14ac:dyDescent="0.25">
      <c r="A59" s="17" t="s">
        <v>744</v>
      </c>
      <c r="B59" s="6" t="s">
        <v>745</v>
      </c>
      <c r="C59" s="38"/>
      <c r="D59" s="38"/>
      <c r="E59" s="38"/>
      <c r="F59" s="38"/>
    </row>
    <row r="60" spans="1:6" ht="15" customHeight="1" x14ac:dyDescent="0.25">
      <c r="A60" s="50" t="s">
        <v>45</v>
      </c>
      <c r="B60" s="65" t="s">
        <v>746</v>
      </c>
      <c r="C60" s="38"/>
      <c r="D60" s="38"/>
      <c r="E60" s="38"/>
      <c r="F60" s="38"/>
    </row>
    <row r="61" spans="1:6" ht="15" customHeight="1" x14ac:dyDescent="0.25">
      <c r="A61" s="17" t="s">
        <v>752</v>
      </c>
      <c r="B61" s="6" t="s">
        <v>753</v>
      </c>
      <c r="C61" s="38"/>
      <c r="D61" s="38"/>
      <c r="E61" s="38"/>
      <c r="F61" s="38"/>
    </row>
    <row r="62" spans="1:6" ht="15" customHeight="1" x14ac:dyDescent="0.25">
      <c r="A62" s="5" t="s">
        <v>27</v>
      </c>
      <c r="B62" s="6" t="s">
        <v>754</v>
      </c>
      <c r="C62" s="38"/>
      <c r="D62" s="38"/>
      <c r="E62" s="38"/>
      <c r="F62" s="38"/>
    </row>
    <row r="63" spans="1:6" ht="15" customHeight="1" x14ac:dyDescent="0.25">
      <c r="A63" s="17" t="s">
        <v>28</v>
      </c>
      <c r="B63" s="6" t="s">
        <v>755</v>
      </c>
      <c r="C63" s="38"/>
      <c r="D63" s="38"/>
      <c r="E63" s="38"/>
      <c r="F63" s="38"/>
    </row>
    <row r="64" spans="1:6" ht="15" customHeight="1" x14ac:dyDescent="0.25">
      <c r="A64" s="50" t="s">
        <v>48</v>
      </c>
      <c r="B64" s="65" t="s">
        <v>756</v>
      </c>
      <c r="C64" s="38"/>
      <c r="D64" s="38"/>
      <c r="E64" s="38"/>
      <c r="F64" s="38"/>
    </row>
    <row r="65" spans="1:6" ht="15" customHeight="1" x14ac:dyDescent="0.25">
      <c r="A65" s="85" t="s">
        <v>134</v>
      </c>
      <c r="B65" s="90"/>
      <c r="C65" s="38"/>
      <c r="D65" s="38"/>
      <c r="E65" s="38"/>
      <c r="F65" s="38"/>
    </row>
    <row r="66" spans="1:6" ht="15.75" x14ac:dyDescent="0.25">
      <c r="A66" s="62" t="s">
        <v>47</v>
      </c>
      <c r="B66" s="46" t="s">
        <v>757</v>
      </c>
      <c r="C66" s="38"/>
      <c r="D66" s="38"/>
      <c r="E66" s="38"/>
      <c r="F66" s="38"/>
    </row>
    <row r="67" spans="1:6" ht="15.75" x14ac:dyDescent="0.25">
      <c r="A67" s="89" t="s">
        <v>188</v>
      </c>
      <c r="B67" s="88"/>
      <c r="C67" s="38"/>
      <c r="D67" s="38"/>
      <c r="E67" s="38"/>
      <c r="F67" s="38"/>
    </row>
    <row r="68" spans="1:6" ht="15.75" x14ac:dyDescent="0.25">
      <c r="A68" s="89" t="s">
        <v>189</v>
      </c>
      <c r="B68" s="88"/>
      <c r="C68" s="38"/>
      <c r="D68" s="38"/>
      <c r="E68" s="38"/>
      <c r="F68" s="38"/>
    </row>
    <row r="69" spans="1:6" x14ac:dyDescent="0.25">
      <c r="A69" s="48" t="s">
        <v>30</v>
      </c>
      <c r="B69" s="5" t="s">
        <v>758</v>
      </c>
      <c r="C69" s="38"/>
      <c r="D69" s="38"/>
      <c r="E69" s="38"/>
      <c r="F69" s="38"/>
    </row>
    <row r="70" spans="1:6" x14ac:dyDescent="0.25">
      <c r="A70" s="17" t="s">
        <v>759</v>
      </c>
      <c r="B70" s="5" t="s">
        <v>760</v>
      </c>
      <c r="C70" s="38"/>
      <c r="D70" s="38"/>
      <c r="E70" s="38"/>
      <c r="F70" s="38"/>
    </row>
    <row r="71" spans="1:6" x14ac:dyDescent="0.25">
      <c r="A71" s="48" t="s">
        <v>31</v>
      </c>
      <c r="B71" s="5" t="s">
        <v>761</v>
      </c>
      <c r="C71" s="38"/>
      <c r="D71" s="38"/>
      <c r="E71" s="38"/>
      <c r="F71" s="38"/>
    </row>
    <row r="72" spans="1:6" x14ac:dyDescent="0.25">
      <c r="A72" s="20" t="s">
        <v>49</v>
      </c>
      <c r="B72" s="9" t="s">
        <v>762</v>
      </c>
      <c r="C72" s="38"/>
      <c r="D72" s="38"/>
      <c r="E72" s="38"/>
      <c r="F72" s="38"/>
    </row>
    <row r="73" spans="1:6" x14ac:dyDescent="0.25">
      <c r="A73" s="17" t="s">
        <v>32</v>
      </c>
      <c r="B73" s="5" t="s">
        <v>763</v>
      </c>
      <c r="C73" s="38"/>
      <c r="D73" s="38"/>
      <c r="E73" s="38"/>
      <c r="F73" s="38"/>
    </row>
    <row r="74" spans="1:6" x14ac:dyDescent="0.25">
      <c r="A74" s="48" t="s">
        <v>764</v>
      </c>
      <c r="B74" s="5" t="s">
        <v>765</v>
      </c>
      <c r="C74" s="38"/>
      <c r="D74" s="38"/>
      <c r="E74" s="38"/>
      <c r="F74" s="38"/>
    </row>
    <row r="75" spans="1:6" x14ac:dyDescent="0.25">
      <c r="A75" s="17" t="s">
        <v>33</v>
      </c>
      <c r="B75" s="5" t="s">
        <v>766</v>
      </c>
      <c r="C75" s="38"/>
      <c r="D75" s="38"/>
      <c r="E75" s="38"/>
      <c r="F75" s="38"/>
    </row>
    <row r="76" spans="1:6" x14ac:dyDescent="0.25">
      <c r="A76" s="48" t="s">
        <v>767</v>
      </c>
      <c r="B76" s="5" t="s">
        <v>768</v>
      </c>
      <c r="C76" s="38"/>
      <c r="D76" s="38"/>
      <c r="E76" s="38"/>
      <c r="F76" s="38"/>
    </row>
    <row r="77" spans="1:6" x14ac:dyDescent="0.25">
      <c r="A77" s="18" t="s">
        <v>50</v>
      </c>
      <c r="B77" s="9" t="s">
        <v>769</v>
      </c>
      <c r="C77" s="38"/>
      <c r="D77" s="38"/>
      <c r="E77" s="38"/>
      <c r="F77" s="38"/>
    </row>
    <row r="78" spans="1:6" x14ac:dyDescent="0.25">
      <c r="A78" s="5" t="s">
        <v>186</v>
      </c>
      <c r="B78" s="5" t="s">
        <v>770</v>
      </c>
      <c r="C78" s="38"/>
      <c r="D78" s="38"/>
      <c r="E78" s="38"/>
      <c r="F78" s="38"/>
    </row>
    <row r="79" spans="1:6" x14ac:dyDescent="0.25">
      <c r="A79" s="5" t="s">
        <v>187</v>
      </c>
      <c r="B79" s="5" t="s">
        <v>770</v>
      </c>
      <c r="C79" s="38"/>
      <c r="D79" s="38"/>
      <c r="E79" s="38"/>
      <c r="F79" s="38"/>
    </row>
    <row r="80" spans="1:6" x14ac:dyDescent="0.25">
      <c r="A80" s="5" t="s">
        <v>184</v>
      </c>
      <c r="B80" s="5" t="s">
        <v>771</v>
      </c>
      <c r="C80" s="38"/>
      <c r="D80" s="38"/>
      <c r="E80" s="38"/>
      <c r="F80" s="38"/>
    </row>
    <row r="81" spans="1:6" x14ac:dyDescent="0.25">
      <c r="A81" s="5" t="s">
        <v>185</v>
      </c>
      <c r="B81" s="5" t="s">
        <v>771</v>
      </c>
      <c r="C81" s="38"/>
      <c r="D81" s="38"/>
      <c r="E81" s="38"/>
      <c r="F81" s="38"/>
    </row>
    <row r="82" spans="1:6" x14ac:dyDescent="0.25">
      <c r="A82" s="9" t="s">
        <v>51</v>
      </c>
      <c r="B82" s="9" t="s">
        <v>772</v>
      </c>
      <c r="C82" s="38"/>
      <c r="D82" s="38"/>
      <c r="E82" s="38"/>
      <c r="F82" s="38"/>
    </row>
    <row r="83" spans="1:6" x14ac:dyDescent="0.25">
      <c r="A83" s="48" t="s">
        <v>773</v>
      </c>
      <c r="B83" s="5" t="s">
        <v>774</v>
      </c>
      <c r="C83" s="38"/>
      <c r="D83" s="38"/>
      <c r="E83" s="38"/>
      <c r="F83" s="38"/>
    </row>
    <row r="84" spans="1:6" x14ac:dyDescent="0.25">
      <c r="A84" s="48" t="s">
        <v>775</v>
      </c>
      <c r="B84" s="5" t="s">
        <v>776</v>
      </c>
      <c r="C84" s="38"/>
      <c r="D84" s="38"/>
      <c r="E84" s="38"/>
      <c r="F84" s="38"/>
    </row>
    <row r="85" spans="1:6" x14ac:dyDescent="0.25">
      <c r="A85" s="48" t="s">
        <v>777</v>
      </c>
      <c r="B85" s="5" t="s">
        <v>778</v>
      </c>
      <c r="C85" s="38"/>
      <c r="D85" s="38"/>
      <c r="E85" s="38"/>
      <c r="F85" s="38"/>
    </row>
    <row r="86" spans="1:6" x14ac:dyDescent="0.25">
      <c r="A86" s="48" t="s">
        <v>779</v>
      </c>
      <c r="B86" s="5" t="s">
        <v>780</v>
      </c>
      <c r="C86" s="38"/>
      <c r="D86" s="38"/>
      <c r="E86" s="38"/>
      <c r="F86" s="38"/>
    </row>
    <row r="87" spans="1:6" x14ac:dyDescent="0.25">
      <c r="A87" s="17" t="s">
        <v>34</v>
      </c>
      <c r="B87" s="5" t="s">
        <v>781</v>
      </c>
      <c r="C87" s="38"/>
      <c r="D87" s="38"/>
      <c r="E87" s="38"/>
      <c r="F87" s="38"/>
    </row>
    <row r="88" spans="1:6" x14ac:dyDescent="0.25">
      <c r="A88" s="20" t="s">
        <v>52</v>
      </c>
      <c r="B88" s="9" t="s">
        <v>783</v>
      </c>
      <c r="C88" s="38"/>
      <c r="D88" s="38"/>
      <c r="E88" s="38"/>
      <c r="F88" s="38"/>
    </row>
    <row r="89" spans="1:6" x14ac:dyDescent="0.25">
      <c r="A89" s="17" t="s">
        <v>784</v>
      </c>
      <c r="B89" s="5" t="s">
        <v>785</v>
      </c>
      <c r="C89" s="38"/>
      <c r="D89" s="38"/>
      <c r="E89" s="38"/>
      <c r="F89" s="38"/>
    </row>
    <row r="90" spans="1:6" x14ac:dyDescent="0.25">
      <c r="A90" s="17" t="s">
        <v>786</v>
      </c>
      <c r="B90" s="5" t="s">
        <v>787</v>
      </c>
      <c r="C90" s="38"/>
      <c r="D90" s="38"/>
      <c r="E90" s="38"/>
      <c r="F90" s="38"/>
    </row>
    <row r="91" spans="1:6" x14ac:dyDescent="0.25">
      <c r="A91" s="48" t="s">
        <v>788</v>
      </c>
      <c r="B91" s="5" t="s">
        <v>789</v>
      </c>
      <c r="C91" s="38"/>
      <c r="D91" s="38"/>
      <c r="E91" s="38"/>
      <c r="F91" s="38"/>
    </row>
    <row r="92" spans="1:6" x14ac:dyDescent="0.25">
      <c r="A92" s="48" t="s">
        <v>35</v>
      </c>
      <c r="B92" s="5" t="s">
        <v>790</v>
      </c>
      <c r="C92" s="38"/>
      <c r="D92" s="38"/>
      <c r="E92" s="38"/>
      <c r="F92" s="38"/>
    </row>
    <row r="93" spans="1:6" x14ac:dyDescent="0.25">
      <c r="A93" s="18" t="s">
        <v>53</v>
      </c>
      <c r="B93" s="9" t="s">
        <v>791</v>
      </c>
      <c r="C93" s="38"/>
      <c r="D93" s="38"/>
      <c r="E93" s="38"/>
      <c r="F93" s="38"/>
    </row>
    <row r="94" spans="1:6" x14ac:dyDescent="0.25">
      <c r="A94" s="20" t="s">
        <v>792</v>
      </c>
      <c r="B94" s="9" t="s">
        <v>793</v>
      </c>
      <c r="C94" s="38"/>
      <c r="D94" s="38"/>
      <c r="E94" s="38"/>
      <c r="F94" s="38"/>
    </row>
    <row r="95" spans="1:6" ht="15.75" x14ac:dyDescent="0.25">
      <c r="A95" s="51" t="s">
        <v>54</v>
      </c>
      <c r="B95" s="52" t="s">
        <v>794</v>
      </c>
      <c r="C95" s="38"/>
      <c r="D95" s="38"/>
      <c r="E95" s="38"/>
      <c r="F95" s="38"/>
    </row>
    <row r="96" spans="1:6" ht="15.75" x14ac:dyDescent="0.25">
      <c r="A96" s="56" t="s">
        <v>37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sqref="A1:XFD1048576"/>
    </sheetView>
  </sheetViews>
  <sheetFormatPr defaultRowHeight="15" x14ac:dyDescent="0.25"/>
  <cols>
    <col min="1" max="1" width="61.28515625" style="227" customWidth="1"/>
    <col min="2" max="2" width="18.42578125" style="227" bestFit="1" customWidth="1"/>
    <col min="3" max="4" width="11.7109375" style="227" bestFit="1" customWidth="1"/>
    <col min="5" max="5" width="11.85546875" style="227" customWidth="1"/>
    <col min="6" max="16384" width="9.140625" style="227"/>
  </cols>
  <sheetData>
    <row r="1" spans="1:10" ht="29.25" customHeight="1" x14ac:dyDescent="0.3">
      <c r="A1" s="660" t="s">
        <v>939</v>
      </c>
      <c r="B1" s="660"/>
      <c r="C1" s="660"/>
      <c r="D1" s="660"/>
    </row>
    <row r="2" spans="1:10" ht="50.25" customHeight="1" x14ac:dyDescent="0.35">
      <c r="A2" s="664" t="s">
        <v>1017</v>
      </c>
      <c r="B2" s="664"/>
      <c r="C2" s="664"/>
      <c r="D2" s="664"/>
    </row>
    <row r="3" spans="1:10" x14ac:dyDescent="0.25">
      <c r="B3" s="271"/>
      <c r="D3" s="269" t="s">
        <v>223</v>
      </c>
    </row>
    <row r="4" spans="1:10" x14ac:dyDescent="0.25">
      <c r="B4" s="271"/>
      <c r="D4" s="269"/>
    </row>
    <row r="5" spans="1:10" x14ac:dyDescent="0.25">
      <c r="B5" s="271"/>
      <c r="D5" s="269"/>
    </row>
    <row r="6" spans="1:10" ht="15.75" thickBot="1" x14ac:dyDescent="0.3">
      <c r="B6" s="326" t="s">
        <v>302</v>
      </c>
      <c r="D6" s="269"/>
    </row>
    <row r="7" spans="1:10" ht="36" customHeight="1" thickBot="1" x14ac:dyDescent="0.3">
      <c r="A7" s="294" t="s">
        <v>444</v>
      </c>
      <c r="B7" s="293" t="s">
        <v>316</v>
      </c>
      <c r="C7" s="272"/>
      <c r="D7" s="552"/>
      <c r="E7" s="305"/>
      <c r="F7" s="229"/>
      <c r="G7" s="229"/>
      <c r="H7" s="229"/>
      <c r="I7" s="229"/>
    </row>
    <row r="8" spans="1:10" x14ac:dyDescent="0.25">
      <c r="A8" s="288" t="s">
        <v>426</v>
      </c>
      <c r="B8" s="279">
        <v>37964183</v>
      </c>
      <c r="C8" s="274"/>
      <c r="D8" s="553"/>
      <c r="E8" s="305"/>
      <c r="F8" s="229"/>
      <c r="G8" s="229"/>
      <c r="H8" s="229"/>
      <c r="I8" s="229"/>
    </row>
    <row r="9" spans="1:10" x14ac:dyDescent="0.25">
      <c r="A9" s="289" t="s">
        <v>427</v>
      </c>
      <c r="B9" s="280">
        <v>3837445</v>
      </c>
      <c r="C9" s="275"/>
      <c r="D9" s="554"/>
      <c r="E9" s="305"/>
      <c r="F9" s="229"/>
      <c r="G9" s="229"/>
      <c r="H9" s="229"/>
      <c r="I9" s="229"/>
    </row>
    <row r="10" spans="1:10" x14ac:dyDescent="0.25">
      <c r="A10" s="289" t="s">
        <v>428</v>
      </c>
      <c r="B10" s="280">
        <v>198035915</v>
      </c>
      <c r="C10" s="275"/>
      <c r="D10" s="554"/>
      <c r="E10" s="305"/>
      <c r="F10" s="229"/>
      <c r="G10" s="229"/>
      <c r="H10" s="229"/>
      <c r="I10" s="229"/>
      <c r="J10" s="227" t="s">
        <v>940</v>
      </c>
    </row>
    <row r="11" spans="1:10" x14ac:dyDescent="0.25">
      <c r="A11" s="289" t="s">
        <v>429</v>
      </c>
      <c r="B11" s="281">
        <v>4100000</v>
      </c>
      <c r="C11" s="275"/>
      <c r="D11" s="554"/>
      <c r="E11" s="305"/>
      <c r="F11" s="229"/>
      <c r="G11" s="229"/>
      <c r="H11" s="229"/>
      <c r="I11" s="229"/>
    </row>
    <row r="12" spans="1:10" x14ac:dyDescent="0.25">
      <c r="A12" s="289" t="s">
        <v>430</v>
      </c>
      <c r="B12" s="281">
        <v>375596490</v>
      </c>
      <c r="C12" s="275"/>
      <c r="D12" s="554"/>
      <c r="E12" s="305"/>
      <c r="F12" s="229"/>
      <c r="G12" s="229"/>
      <c r="H12" s="229"/>
      <c r="I12" s="229"/>
    </row>
    <row r="13" spans="1:10" x14ac:dyDescent="0.25">
      <c r="A13" s="289" t="s">
        <v>431</v>
      </c>
      <c r="B13" s="281">
        <v>247101742</v>
      </c>
      <c r="C13" s="275"/>
      <c r="D13" s="554"/>
      <c r="E13" s="305"/>
      <c r="F13" s="229"/>
      <c r="G13" s="229"/>
      <c r="H13" s="229"/>
      <c r="I13" s="229"/>
    </row>
    <row r="14" spans="1:10" x14ac:dyDescent="0.25">
      <c r="A14" s="289" t="s">
        <v>432</v>
      </c>
      <c r="B14" s="281">
        <v>79140000</v>
      </c>
      <c r="C14" s="275"/>
      <c r="D14" s="554"/>
      <c r="E14" s="305"/>
      <c r="F14" s="229"/>
      <c r="G14" s="229"/>
      <c r="H14" s="229"/>
      <c r="I14" s="229"/>
    </row>
    <row r="15" spans="1:10" ht="15.75" thickBot="1" x14ac:dyDescent="0.3">
      <c r="A15" s="290" t="s">
        <v>433</v>
      </c>
      <c r="B15" s="282">
        <v>18000000</v>
      </c>
      <c r="C15" s="275"/>
      <c r="D15" s="554"/>
      <c r="E15" s="305"/>
      <c r="F15" s="229"/>
      <c r="G15" s="229"/>
      <c r="H15" s="229"/>
      <c r="I15" s="229"/>
    </row>
    <row r="16" spans="1:10" ht="15.75" thickBot="1" x14ac:dyDescent="0.3">
      <c r="A16" s="278" t="s">
        <v>425</v>
      </c>
      <c r="B16" s="283">
        <f>SUM(B8:B15)</f>
        <v>963775775</v>
      </c>
      <c r="C16" s="275"/>
      <c r="D16" s="554"/>
      <c r="E16" s="305"/>
      <c r="F16" s="229"/>
      <c r="G16" s="229"/>
      <c r="H16" s="229"/>
      <c r="I16" s="229"/>
    </row>
    <row r="17" spans="1:9" ht="15.75" thickBot="1" x14ac:dyDescent="0.3">
      <c r="A17" s="291" t="s">
        <v>434</v>
      </c>
      <c r="B17" s="284">
        <v>117108188</v>
      </c>
      <c r="C17" s="276"/>
      <c r="D17" s="555"/>
      <c r="E17" s="305"/>
      <c r="F17" s="229"/>
      <c r="G17" s="229"/>
      <c r="H17" s="229"/>
      <c r="I17" s="229"/>
    </row>
    <row r="18" spans="1:9" ht="15.75" thickBot="1" x14ac:dyDescent="0.3">
      <c r="A18" s="278" t="s">
        <v>36</v>
      </c>
      <c r="B18" s="283">
        <f>SUM(B16:B17)</f>
        <v>1080883963</v>
      </c>
      <c r="C18" s="277"/>
      <c r="D18" s="556"/>
      <c r="E18" s="305"/>
      <c r="F18" s="229"/>
      <c r="G18" s="229"/>
      <c r="H18" s="229"/>
      <c r="I18" s="229"/>
    </row>
    <row r="19" spans="1:9" x14ac:dyDescent="0.25">
      <c r="A19" s="292" t="s">
        <v>436</v>
      </c>
      <c r="B19" s="285">
        <v>192177104</v>
      </c>
      <c r="C19" s="274"/>
      <c r="D19" s="553"/>
      <c r="E19" s="305"/>
      <c r="F19" s="229"/>
      <c r="G19" s="229"/>
      <c r="H19" s="229"/>
      <c r="I19" s="229"/>
    </row>
    <row r="20" spans="1:9" x14ac:dyDescent="0.25">
      <c r="A20" s="289" t="s">
        <v>438</v>
      </c>
      <c r="B20" s="281">
        <v>174080000</v>
      </c>
      <c r="C20" s="275"/>
      <c r="D20" s="554"/>
      <c r="E20" s="305"/>
      <c r="F20" s="229"/>
      <c r="G20" s="229"/>
      <c r="H20" s="229"/>
      <c r="I20" s="229"/>
    </row>
    <row r="21" spans="1:9" x14ac:dyDescent="0.25">
      <c r="A21" s="289" t="s">
        <v>439</v>
      </c>
      <c r="B21" s="281">
        <v>94096401</v>
      </c>
      <c r="C21" s="275"/>
      <c r="D21" s="554"/>
      <c r="E21" s="305"/>
      <c r="F21" s="229"/>
      <c r="G21" s="229"/>
      <c r="H21" s="229"/>
      <c r="I21" s="229"/>
    </row>
    <row r="22" spans="1:9" ht="15.75" thickBot="1" x14ac:dyDescent="0.3">
      <c r="A22" s="289" t="s">
        <v>440</v>
      </c>
      <c r="B22" s="281">
        <v>181889764</v>
      </c>
      <c r="C22" s="275"/>
      <c r="D22" s="554"/>
      <c r="E22" s="305"/>
      <c r="F22" s="229"/>
      <c r="G22" s="229"/>
      <c r="H22" s="229"/>
      <c r="I22" s="229"/>
    </row>
    <row r="23" spans="1:9" ht="15.75" thickBot="1" x14ac:dyDescent="0.3">
      <c r="A23" s="278" t="s">
        <v>435</v>
      </c>
      <c r="B23" s="286">
        <f>SUM(B19:B22)</f>
        <v>642243269</v>
      </c>
      <c r="C23" s="275"/>
      <c r="D23" s="554"/>
      <c r="E23" s="305"/>
      <c r="F23" s="229"/>
      <c r="G23" s="229"/>
      <c r="H23" s="229"/>
      <c r="I23" s="229"/>
    </row>
    <row r="24" spans="1:9" ht="15.75" thickBot="1" x14ac:dyDescent="0.3">
      <c r="A24" s="291" t="s">
        <v>443</v>
      </c>
      <c r="B24" s="287">
        <v>438640694</v>
      </c>
      <c r="C24" s="276"/>
      <c r="D24" s="555"/>
      <c r="E24" s="305"/>
      <c r="F24" s="229"/>
      <c r="G24" s="229"/>
      <c r="H24" s="229"/>
      <c r="I24" s="229"/>
    </row>
    <row r="25" spans="1:9" ht="15.75" thickBot="1" x14ac:dyDescent="0.3">
      <c r="A25" s="278" t="s">
        <v>37</v>
      </c>
      <c r="B25" s="283">
        <f>SUM(B23:B24)</f>
        <v>1080883963</v>
      </c>
      <c r="C25" s="277">
        <f>SUM(C23:C24)</f>
        <v>0</v>
      </c>
      <c r="D25" s="556">
        <f>SUM(D23:D24)</f>
        <v>0</v>
      </c>
      <c r="E25" s="305"/>
      <c r="F25" s="229"/>
      <c r="G25" s="229"/>
      <c r="H25" s="229"/>
      <c r="I25" s="229"/>
    </row>
    <row r="26" spans="1:9" x14ac:dyDescent="0.25">
      <c r="A26" s="229"/>
      <c r="B26" s="229"/>
      <c r="C26" s="229"/>
      <c r="D26" s="229"/>
      <c r="E26" s="229"/>
      <c r="F26" s="229"/>
      <c r="G26" s="229"/>
      <c r="H26" s="229"/>
      <c r="I26" s="229"/>
    </row>
    <row r="27" spans="1:9" x14ac:dyDescent="0.25">
      <c r="A27" s="229"/>
      <c r="B27" s="229"/>
      <c r="C27" s="229"/>
      <c r="D27" s="229"/>
      <c r="E27" s="229"/>
      <c r="F27" s="229"/>
      <c r="G27" s="229"/>
      <c r="H27" s="229"/>
      <c r="I27" s="229"/>
    </row>
    <row r="28" spans="1:9" x14ac:dyDescent="0.25">
      <c r="A28" s="229"/>
      <c r="B28" s="229"/>
      <c r="C28" s="229"/>
      <c r="D28" s="229"/>
      <c r="E28" s="229"/>
      <c r="F28" s="229"/>
      <c r="G28" s="229"/>
      <c r="H28" s="229"/>
      <c r="I28" s="229"/>
    </row>
    <row r="29" spans="1:9" x14ac:dyDescent="0.25">
      <c r="A29" s="229"/>
      <c r="B29" s="229"/>
      <c r="C29" s="229"/>
      <c r="D29" s="229"/>
      <c r="E29" s="229"/>
      <c r="F29" s="229"/>
      <c r="G29" s="229"/>
      <c r="H29" s="229"/>
      <c r="I29" s="229"/>
    </row>
    <row r="30" spans="1:9" x14ac:dyDescent="0.25">
      <c r="A30" s="229"/>
      <c r="B30" s="229"/>
      <c r="C30" s="229"/>
      <c r="D30" s="229"/>
      <c r="E30" s="229"/>
      <c r="F30" s="229"/>
      <c r="G30" s="229"/>
      <c r="H30" s="229"/>
      <c r="I30" s="229"/>
    </row>
    <row r="31" spans="1:9" x14ac:dyDescent="0.25">
      <c r="A31" s="229"/>
      <c r="B31" s="229"/>
      <c r="C31" s="229"/>
      <c r="D31" s="229"/>
      <c r="E31" s="229"/>
      <c r="F31" s="229"/>
      <c r="G31" s="229"/>
      <c r="H31" s="229"/>
      <c r="I31" s="229"/>
    </row>
    <row r="32" spans="1:9" x14ac:dyDescent="0.25">
      <c r="A32" s="229"/>
      <c r="B32" s="229"/>
      <c r="C32" s="229"/>
      <c r="D32" s="229"/>
      <c r="E32" s="229"/>
      <c r="F32" s="229"/>
      <c r="G32" s="229"/>
      <c r="H32" s="229"/>
      <c r="I32" s="229"/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268"/>
  <sheetViews>
    <sheetView workbookViewId="0">
      <selection activeCell="A9" sqref="A9"/>
    </sheetView>
  </sheetViews>
  <sheetFormatPr defaultRowHeight="15" x14ac:dyDescent="0.2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 x14ac:dyDescent="0.25">
      <c r="A1" s="125" t="s">
        <v>100</v>
      </c>
      <c r="C1" s="122" t="s">
        <v>368</v>
      </c>
    </row>
    <row r="2" spans="1:15" ht="18" x14ac:dyDescent="0.25">
      <c r="A2" s="63" t="s">
        <v>104</v>
      </c>
    </row>
    <row r="3" spans="1:15" ht="18" x14ac:dyDescent="0.25">
      <c r="A3" s="63"/>
    </row>
    <row r="4" spans="1:15" ht="18" x14ac:dyDescent="0.25">
      <c r="A4" s="63"/>
    </row>
    <row r="5" spans="1:15" ht="79.5" customHeight="1" x14ac:dyDescent="0.25">
      <c r="A5" s="2" t="s">
        <v>444</v>
      </c>
      <c r="B5" s="3" t="s">
        <v>445</v>
      </c>
      <c r="C5" s="121" t="s">
        <v>356</v>
      </c>
      <c r="D5" s="121" t="s">
        <v>357</v>
      </c>
      <c r="E5" s="121" t="s">
        <v>358</v>
      </c>
      <c r="F5" s="121" t="s">
        <v>359</v>
      </c>
      <c r="G5" s="121" t="s">
        <v>360</v>
      </c>
      <c r="H5" s="121" t="s">
        <v>361</v>
      </c>
      <c r="I5" s="121" t="s">
        <v>362</v>
      </c>
      <c r="J5" s="121" t="s">
        <v>363</v>
      </c>
      <c r="K5" s="121" t="s">
        <v>364</v>
      </c>
      <c r="L5" s="121" t="s">
        <v>365</v>
      </c>
      <c r="M5" s="121" t="s">
        <v>366</v>
      </c>
      <c r="N5" s="53" t="s">
        <v>367</v>
      </c>
      <c r="O5" s="53" t="s">
        <v>372</v>
      </c>
    </row>
    <row r="6" spans="1:15" x14ac:dyDescent="0.25">
      <c r="A6" s="5" t="s">
        <v>637</v>
      </c>
      <c r="B6" s="6" t="s">
        <v>638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x14ac:dyDescent="0.25">
      <c r="A7" s="5" t="s">
        <v>639</v>
      </c>
      <c r="B7" s="6" t="s">
        <v>640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5" t="s">
        <v>641</v>
      </c>
      <c r="B8" s="6" t="s">
        <v>642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5">
      <c r="A9" s="5" t="s">
        <v>643</v>
      </c>
      <c r="B9" s="6" t="s">
        <v>644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x14ac:dyDescent="0.25">
      <c r="A10" s="5" t="s">
        <v>645</v>
      </c>
      <c r="B10" s="6" t="s">
        <v>646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5" t="s">
        <v>647</v>
      </c>
      <c r="B11" s="6" t="s">
        <v>648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9" t="s">
        <v>38</v>
      </c>
      <c r="B12" s="10" t="s">
        <v>649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9" t="s">
        <v>650</v>
      </c>
      <c r="B13" s="10" t="s">
        <v>651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9" t="s">
        <v>652</v>
      </c>
      <c r="B14" s="10" t="s">
        <v>653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x14ac:dyDescent="0.25">
      <c r="A15" s="17" t="s">
        <v>160</v>
      </c>
      <c r="B15" s="6" t="s">
        <v>654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17" t="s">
        <v>169</v>
      </c>
      <c r="B16" s="6" t="s">
        <v>654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17" t="s">
        <v>170</v>
      </c>
      <c r="B17" s="6" t="s">
        <v>654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17" t="s">
        <v>168</v>
      </c>
      <c r="B18" s="6" t="s">
        <v>654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17" t="s">
        <v>167</v>
      </c>
      <c r="B19" s="6" t="s">
        <v>654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17" t="s">
        <v>166</v>
      </c>
      <c r="B20" s="6" t="s">
        <v>654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17" t="s">
        <v>161</v>
      </c>
      <c r="B21" s="6" t="s">
        <v>654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A22" s="17" t="s">
        <v>162</v>
      </c>
      <c r="B22" s="6" t="s">
        <v>654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17" t="s">
        <v>163</v>
      </c>
      <c r="B23" s="6" t="s">
        <v>654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17" t="s">
        <v>164</v>
      </c>
      <c r="B24" s="6" t="s">
        <v>654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x14ac:dyDescent="0.25">
      <c r="A25" s="9" t="s">
        <v>0</v>
      </c>
      <c r="B25" s="10" t="s">
        <v>654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25">
      <c r="A26" s="17" t="s">
        <v>160</v>
      </c>
      <c r="B26" s="6" t="s">
        <v>655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25">
      <c r="A27" s="17" t="s">
        <v>169</v>
      </c>
      <c r="B27" s="6" t="s">
        <v>655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x14ac:dyDescent="0.25">
      <c r="A28" s="17" t="s">
        <v>170</v>
      </c>
      <c r="B28" s="6" t="s">
        <v>655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25">
      <c r="A29" s="17" t="s">
        <v>168</v>
      </c>
      <c r="B29" s="6" t="s">
        <v>655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25">
      <c r="A30" s="17" t="s">
        <v>167</v>
      </c>
      <c r="B30" s="6" t="s">
        <v>655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25">
      <c r="A31" s="17" t="s">
        <v>166</v>
      </c>
      <c r="B31" s="6" t="s">
        <v>655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25">
      <c r="A32" s="17" t="s">
        <v>161</v>
      </c>
      <c r="B32" s="6" t="s">
        <v>655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25">
      <c r="A33" s="17" t="s">
        <v>162</v>
      </c>
      <c r="B33" s="6" t="s">
        <v>655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25">
      <c r="A34" s="17" t="s">
        <v>163</v>
      </c>
      <c r="B34" s="6" t="s">
        <v>655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x14ac:dyDescent="0.25">
      <c r="A35" s="17" t="s">
        <v>164</v>
      </c>
      <c r="B35" s="6" t="s">
        <v>655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x14ac:dyDescent="0.25">
      <c r="A36" s="9" t="s">
        <v>58</v>
      </c>
      <c r="B36" s="10" t="s">
        <v>655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x14ac:dyDescent="0.25">
      <c r="A37" s="17" t="s">
        <v>160</v>
      </c>
      <c r="B37" s="6" t="s">
        <v>656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x14ac:dyDescent="0.25">
      <c r="A38" s="17" t="s">
        <v>169</v>
      </c>
      <c r="B38" s="6" t="s">
        <v>656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x14ac:dyDescent="0.25">
      <c r="A39" s="17" t="s">
        <v>170</v>
      </c>
      <c r="B39" s="6" t="s">
        <v>656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x14ac:dyDescent="0.25">
      <c r="A40" s="17" t="s">
        <v>168</v>
      </c>
      <c r="B40" s="6" t="s">
        <v>656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x14ac:dyDescent="0.25">
      <c r="A41" s="17" t="s">
        <v>167</v>
      </c>
      <c r="B41" s="6" t="s">
        <v>656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x14ac:dyDescent="0.25">
      <c r="A42" s="17" t="s">
        <v>166</v>
      </c>
      <c r="B42" s="6" t="s">
        <v>656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x14ac:dyDescent="0.25">
      <c r="A43" s="17" t="s">
        <v>161</v>
      </c>
      <c r="B43" s="6" t="s">
        <v>656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x14ac:dyDescent="0.25">
      <c r="A44" s="17" t="s">
        <v>162</v>
      </c>
      <c r="B44" s="6" t="s">
        <v>656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x14ac:dyDescent="0.25">
      <c r="A45" s="17" t="s">
        <v>163</v>
      </c>
      <c r="B45" s="6" t="s">
        <v>656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x14ac:dyDescent="0.25">
      <c r="A46" s="17" t="s">
        <v>164</v>
      </c>
      <c r="B46" s="6" t="s">
        <v>656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x14ac:dyDescent="0.25">
      <c r="A47" s="9" t="s">
        <v>57</v>
      </c>
      <c r="B47" s="10" t="s">
        <v>656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x14ac:dyDescent="0.25">
      <c r="A48" s="68" t="s">
        <v>56</v>
      </c>
      <c r="B48" s="12" t="s">
        <v>657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x14ac:dyDescent="0.25">
      <c r="A49" s="9" t="s">
        <v>658</v>
      </c>
      <c r="B49" s="10" t="s">
        <v>659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x14ac:dyDescent="0.25">
      <c r="A50" s="9" t="s">
        <v>660</v>
      </c>
      <c r="B50" s="10" t="s">
        <v>661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x14ac:dyDescent="0.25">
      <c r="A51" s="17" t="s">
        <v>160</v>
      </c>
      <c r="B51" s="6" t="s">
        <v>662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x14ac:dyDescent="0.25">
      <c r="A52" s="17" t="s">
        <v>169</v>
      </c>
      <c r="B52" s="6" t="s">
        <v>662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x14ac:dyDescent="0.25">
      <c r="A53" s="17" t="s">
        <v>170</v>
      </c>
      <c r="B53" s="6" t="s">
        <v>662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x14ac:dyDescent="0.25">
      <c r="A54" s="17" t="s">
        <v>168</v>
      </c>
      <c r="B54" s="6" t="s">
        <v>662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x14ac:dyDescent="0.25">
      <c r="A55" s="17" t="s">
        <v>167</v>
      </c>
      <c r="B55" s="6" t="s">
        <v>662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x14ac:dyDescent="0.25">
      <c r="A56" s="17" t="s">
        <v>166</v>
      </c>
      <c r="B56" s="6" t="s">
        <v>662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x14ac:dyDescent="0.25">
      <c r="A57" s="17" t="s">
        <v>161</v>
      </c>
      <c r="B57" s="6" t="s">
        <v>662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x14ac:dyDescent="0.25">
      <c r="A58" s="17" t="s">
        <v>162</v>
      </c>
      <c r="B58" s="6" t="s">
        <v>662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x14ac:dyDescent="0.25">
      <c r="A59" s="17" t="s">
        <v>163</v>
      </c>
      <c r="B59" s="6" t="s">
        <v>662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x14ac:dyDescent="0.25">
      <c r="A60" s="17" t="s">
        <v>164</v>
      </c>
      <c r="B60" s="6" t="s">
        <v>662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25">
      <c r="A61" s="9" t="s">
        <v>55</v>
      </c>
      <c r="B61" s="10" t="s">
        <v>662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x14ac:dyDescent="0.25">
      <c r="A62" s="17" t="s">
        <v>165</v>
      </c>
      <c r="B62" s="6" t="s">
        <v>663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x14ac:dyDescent="0.25">
      <c r="A63" s="17" t="s">
        <v>169</v>
      </c>
      <c r="B63" s="6" t="s">
        <v>663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x14ac:dyDescent="0.25">
      <c r="A64" s="17" t="s">
        <v>170</v>
      </c>
      <c r="B64" s="6" t="s">
        <v>663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x14ac:dyDescent="0.25">
      <c r="A65" s="17" t="s">
        <v>168</v>
      </c>
      <c r="B65" s="6" t="s">
        <v>663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x14ac:dyDescent="0.25">
      <c r="A66" s="17" t="s">
        <v>167</v>
      </c>
      <c r="B66" s="6" t="s">
        <v>663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25">
      <c r="A67" s="17" t="s">
        <v>166</v>
      </c>
      <c r="B67" s="6" t="s">
        <v>663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x14ac:dyDescent="0.25">
      <c r="A68" s="17" t="s">
        <v>161</v>
      </c>
      <c r="B68" s="6" t="s">
        <v>663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x14ac:dyDescent="0.25">
      <c r="A69" s="17" t="s">
        <v>162</v>
      </c>
      <c r="B69" s="6" t="s">
        <v>663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x14ac:dyDescent="0.25">
      <c r="A70" s="17" t="s">
        <v>163</v>
      </c>
      <c r="B70" s="6" t="s">
        <v>663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x14ac:dyDescent="0.25">
      <c r="A71" s="17" t="s">
        <v>164</v>
      </c>
      <c r="B71" s="6" t="s">
        <v>663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x14ac:dyDescent="0.25">
      <c r="A72" s="9" t="s">
        <v>59</v>
      </c>
      <c r="B72" s="10" t="s">
        <v>663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x14ac:dyDescent="0.25">
      <c r="A73" s="17" t="s">
        <v>160</v>
      </c>
      <c r="B73" s="6" t="s">
        <v>664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x14ac:dyDescent="0.25">
      <c r="A74" s="17" t="s">
        <v>169</v>
      </c>
      <c r="B74" s="6" t="s">
        <v>664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x14ac:dyDescent="0.25">
      <c r="A75" s="17" t="s">
        <v>170</v>
      </c>
      <c r="B75" s="6" t="s">
        <v>664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x14ac:dyDescent="0.25">
      <c r="A76" s="17" t="s">
        <v>168</v>
      </c>
      <c r="B76" s="6" t="s">
        <v>664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x14ac:dyDescent="0.25">
      <c r="A77" s="17" t="s">
        <v>167</v>
      </c>
      <c r="B77" s="6" t="s">
        <v>664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x14ac:dyDescent="0.25">
      <c r="A78" s="17" t="s">
        <v>166</v>
      </c>
      <c r="B78" s="6" t="s">
        <v>664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x14ac:dyDescent="0.25">
      <c r="A79" s="17" t="s">
        <v>161</v>
      </c>
      <c r="B79" s="6" t="s">
        <v>664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x14ac:dyDescent="0.25">
      <c r="A80" s="17" t="s">
        <v>162</v>
      </c>
      <c r="B80" s="6" t="s">
        <v>664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x14ac:dyDescent="0.25">
      <c r="A81" s="17" t="s">
        <v>163</v>
      </c>
      <c r="B81" s="6" t="s">
        <v>664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x14ac:dyDescent="0.25">
      <c r="A82" s="17" t="s">
        <v>164</v>
      </c>
      <c r="B82" s="6" t="s">
        <v>664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x14ac:dyDescent="0.25">
      <c r="A83" s="9" t="s">
        <v>5</v>
      </c>
      <c r="B83" s="10" t="s">
        <v>664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x14ac:dyDescent="0.25">
      <c r="A84" s="68" t="s">
        <v>40</v>
      </c>
      <c r="B84" s="12" t="s">
        <v>665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x14ac:dyDescent="0.25">
      <c r="A85" s="5" t="s">
        <v>60</v>
      </c>
      <c r="B85" s="6" t="s">
        <v>666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x14ac:dyDescent="0.25">
      <c r="A86" s="25" t="s">
        <v>667</v>
      </c>
      <c r="B86" s="8" t="s">
        <v>666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x14ac:dyDescent="0.25">
      <c r="A87" s="25" t="s">
        <v>668</v>
      </c>
      <c r="B87" s="8" t="s">
        <v>666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x14ac:dyDescent="0.25">
      <c r="A88" s="25" t="s">
        <v>669</v>
      </c>
      <c r="B88" s="8" t="s">
        <v>666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x14ac:dyDescent="0.25">
      <c r="A89" s="5" t="s">
        <v>7</v>
      </c>
      <c r="B89" s="6" t="s">
        <v>670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x14ac:dyDescent="0.25">
      <c r="A90" s="9" t="s">
        <v>41</v>
      </c>
      <c r="B90" s="10" t="s">
        <v>671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x14ac:dyDescent="0.25">
      <c r="A91" s="9" t="s">
        <v>8</v>
      </c>
      <c r="B91" s="10" t="s">
        <v>672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x14ac:dyDescent="0.25">
      <c r="A92" s="20" t="s">
        <v>61</v>
      </c>
      <c r="B92" s="18" t="s">
        <v>673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x14ac:dyDescent="0.25">
      <c r="A93" s="5" t="s">
        <v>62</v>
      </c>
      <c r="B93" s="5" t="s">
        <v>674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x14ac:dyDescent="0.25">
      <c r="A94" s="5" t="s">
        <v>63</v>
      </c>
      <c r="B94" s="5" t="s">
        <v>674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x14ac:dyDescent="0.25">
      <c r="A95" s="5" t="s">
        <v>64</v>
      </c>
      <c r="B95" s="5" t="s">
        <v>674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x14ac:dyDescent="0.25">
      <c r="A96" s="5" t="s">
        <v>65</v>
      </c>
      <c r="B96" s="5" t="s">
        <v>674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x14ac:dyDescent="0.25">
      <c r="A97" s="5" t="s">
        <v>66</v>
      </c>
      <c r="B97" s="5" t="s">
        <v>674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x14ac:dyDescent="0.25">
      <c r="A98" s="5" t="s">
        <v>67</v>
      </c>
      <c r="B98" s="5" t="s">
        <v>674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x14ac:dyDescent="0.25">
      <c r="A99" s="5" t="s">
        <v>68</v>
      </c>
      <c r="B99" s="5" t="s">
        <v>674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x14ac:dyDescent="0.25">
      <c r="A100" s="5" t="s">
        <v>69</v>
      </c>
      <c r="B100" s="5" t="s">
        <v>674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x14ac:dyDescent="0.25">
      <c r="A101" s="9" t="s">
        <v>10</v>
      </c>
      <c r="B101" s="10" t="s">
        <v>674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x14ac:dyDescent="0.25">
      <c r="A102" s="5" t="s">
        <v>11</v>
      </c>
      <c r="B102" s="6" t="s">
        <v>675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x14ac:dyDescent="0.25">
      <c r="A103" s="69" t="s">
        <v>676</v>
      </c>
      <c r="B103" s="69" t="s">
        <v>675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x14ac:dyDescent="0.25">
      <c r="A104" s="69" t="s">
        <v>677</v>
      </c>
      <c r="B104" s="69" t="s">
        <v>675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x14ac:dyDescent="0.25">
      <c r="A105" s="5" t="s">
        <v>12</v>
      </c>
      <c r="B105" s="6" t="s">
        <v>678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x14ac:dyDescent="0.25">
      <c r="A106" s="5" t="s">
        <v>679</v>
      </c>
      <c r="B106" s="6" t="s">
        <v>680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x14ac:dyDescent="0.25">
      <c r="A107" s="5" t="s">
        <v>13</v>
      </c>
      <c r="B107" s="6" t="s">
        <v>681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x14ac:dyDescent="0.25">
      <c r="A108" s="69" t="s">
        <v>682</v>
      </c>
      <c r="B108" s="69" t="s">
        <v>681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x14ac:dyDescent="0.25">
      <c r="A109" s="69" t="s">
        <v>683</v>
      </c>
      <c r="B109" s="69" t="s">
        <v>681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x14ac:dyDescent="0.25">
      <c r="A110" s="69" t="s">
        <v>684</v>
      </c>
      <c r="B110" s="69" t="s">
        <v>681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x14ac:dyDescent="0.25">
      <c r="A111" s="69" t="s">
        <v>685</v>
      </c>
      <c r="B111" s="69" t="s">
        <v>681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x14ac:dyDescent="0.25">
      <c r="A112" s="5" t="s">
        <v>70</v>
      </c>
      <c r="B112" s="6" t="s">
        <v>686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x14ac:dyDescent="0.25">
      <c r="A113" s="69" t="s">
        <v>687</v>
      </c>
      <c r="B113" s="69" t="s">
        <v>686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x14ac:dyDescent="0.25">
      <c r="A114" s="69" t="s">
        <v>688</v>
      </c>
      <c r="B114" s="69" t="s">
        <v>686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x14ac:dyDescent="0.25">
      <c r="A115" s="69" t="s">
        <v>689</v>
      </c>
      <c r="B115" s="69" t="s">
        <v>686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x14ac:dyDescent="0.25">
      <c r="A116" s="69" t="s">
        <v>690</v>
      </c>
      <c r="B116" s="69" t="s">
        <v>686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x14ac:dyDescent="0.25">
      <c r="A117" s="69" t="s">
        <v>691</v>
      </c>
      <c r="B117" s="69" t="s">
        <v>686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x14ac:dyDescent="0.25">
      <c r="A118" s="69" t="s">
        <v>692</v>
      </c>
      <c r="B118" s="69" t="s">
        <v>686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x14ac:dyDescent="0.25">
      <c r="A119" s="69" t="s">
        <v>693</v>
      </c>
      <c r="B119" s="69" t="s">
        <v>686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x14ac:dyDescent="0.25">
      <c r="A120" s="69" t="s">
        <v>694</v>
      </c>
      <c r="B120" s="69" t="s">
        <v>686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x14ac:dyDescent="0.25">
      <c r="A121" s="69" t="s">
        <v>695</v>
      </c>
      <c r="B121" s="69" t="s">
        <v>686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x14ac:dyDescent="0.25">
      <c r="A122" s="69" t="s">
        <v>696</v>
      </c>
      <c r="B122" s="69" t="s">
        <v>686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x14ac:dyDescent="0.25">
      <c r="A123" s="69" t="s">
        <v>697</v>
      </c>
      <c r="B123" s="69" t="s">
        <v>686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x14ac:dyDescent="0.25">
      <c r="A124" s="69" t="s">
        <v>698</v>
      </c>
      <c r="B124" s="69" t="s">
        <v>686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x14ac:dyDescent="0.25">
      <c r="A125" s="69" t="s">
        <v>699</v>
      </c>
      <c r="B125" s="69" t="s">
        <v>686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x14ac:dyDescent="0.25">
      <c r="A126" s="69" t="s">
        <v>700</v>
      </c>
      <c r="B126" s="69" t="s">
        <v>686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x14ac:dyDescent="0.25">
      <c r="A127" s="69" t="s">
        <v>701</v>
      </c>
      <c r="B127" s="69" t="s">
        <v>686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x14ac:dyDescent="0.25">
      <c r="A128" s="9" t="s">
        <v>42</v>
      </c>
      <c r="B128" s="10" t="s">
        <v>702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x14ac:dyDescent="0.25">
      <c r="A129" s="5" t="s">
        <v>72</v>
      </c>
      <c r="B129" s="5" t="s">
        <v>703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x14ac:dyDescent="0.25">
      <c r="A130" s="5" t="s">
        <v>71</v>
      </c>
      <c r="B130" s="5" t="s">
        <v>703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x14ac:dyDescent="0.25">
      <c r="A131" s="5" t="s">
        <v>73</v>
      </c>
      <c r="B131" s="5" t="s">
        <v>703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x14ac:dyDescent="0.25">
      <c r="A132" s="5" t="s">
        <v>74</v>
      </c>
      <c r="B132" s="5" t="s">
        <v>703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x14ac:dyDescent="0.25">
      <c r="A133" s="5" t="s">
        <v>75</v>
      </c>
      <c r="B133" s="5" t="s">
        <v>703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 x14ac:dyDescent="0.25">
      <c r="A134" s="5" t="s">
        <v>76</v>
      </c>
      <c r="B134" s="5" t="s">
        <v>703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x14ac:dyDescent="0.25">
      <c r="A135" s="5" t="s">
        <v>77</v>
      </c>
      <c r="B135" s="5" t="s">
        <v>703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x14ac:dyDescent="0.25">
      <c r="A136" s="5" t="s">
        <v>78</v>
      </c>
      <c r="B136" s="5" t="s">
        <v>703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x14ac:dyDescent="0.25">
      <c r="A137" s="5" t="s">
        <v>79</v>
      </c>
      <c r="B137" s="5" t="s">
        <v>703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x14ac:dyDescent="0.25">
      <c r="A138" s="5" t="s">
        <v>80</v>
      </c>
      <c r="B138" s="5" t="s">
        <v>703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 x14ac:dyDescent="0.25">
      <c r="A139" s="5" t="s">
        <v>81</v>
      </c>
      <c r="B139" s="5" t="s">
        <v>703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x14ac:dyDescent="0.25">
      <c r="A140" s="5" t="s">
        <v>82</v>
      </c>
      <c r="B140" s="5" t="s">
        <v>703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x14ac:dyDescent="0.25">
      <c r="A141" s="9" t="s">
        <v>15</v>
      </c>
      <c r="B141" s="10" t="s">
        <v>703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x14ac:dyDescent="0.25">
      <c r="A142" s="68" t="s">
        <v>43</v>
      </c>
      <c r="B142" s="12" t="s">
        <v>704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x14ac:dyDescent="0.25">
      <c r="A143" s="17" t="s">
        <v>705</v>
      </c>
      <c r="B143" s="6" t="s">
        <v>706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x14ac:dyDescent="0.25">
      <c r="A144" s="17" t="s">
        <v>16</v>
      </c>
      <c r="B144" s="6" t="s">
        <v>707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x14ac:dyDescent="0.25">
      <c r="A145" s="70" t="s">
        <v>708</v>
      </c>
      <c r="B145" s="69" t="s">
        <v>707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x14ac:dyDescent="0.25">
      <c r="A146" s="69" t="s">
        <v>709</v>
      </c>
      <c r="B146" s="69" t="s">
        <v>707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x14ac:dyDescent="0.25">
      <c r="A147" s="48" t="s">
        <v>17</v>
      </c>
      <c r="B147" s="6" t="s">
        <v>710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x14ac:dyDescent="0.25">
      <c r="A148" s="71" t="s">
        <v>503</v>
      </c>
      <c r="B148" s="71" t="s">
        <v>710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x14ac:dyDescent="0.25">
      <c r="A149" s="48" t="s">
        <v>83</v>
      </c>
      <c r="B149" s="6" t="s">
        <v>711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x14ac:dyDescent="0.25">
      <c r="A150" s="72" t="s">
        <v>712</v>
      </c>
      <c r="B150" s="69" t="s">
        <v>711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x14ac:dyDescent="0.25">
      <c r="A151" s="69" t="s">
        <v>713</v>
      </c>
      <c r="B151" s="69" t="s">
        <v>711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x14ac:dyDescent="0.25">
      <c r="A152" s="69" t="s">
        <v>714</v>
      </c>
      <c r="B152" s="69" t="s">
        <v>711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x14ac:dyDescent="0.25">
      <c r="A153" s="69" t="s">
        <v>715</v>
      </c>
      <c r="B153" s="69" t="s">
        <v>711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x14ac:dyDescent="0.25">
      <c r="A154" s="69" t="s">
        <v>716</v>
      </c>
      <c r="B154" s="69" t="s">
        <v>711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x14ac:dyDescent="0.25">
      <c r="A155" s="69" t="s">
        <v>717</v>
      </c>
      <c r="B155" s="69" t="s">
        <v>711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x14ac:dyDescent="0.25">
      <c r="A156" s="48" t="s">
        <v>718</v>
      </c>
      <c r="B156" s="6" t="s">
        <v>719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x14ac:dyDescent="0.25">
      <c r="A157" s="48" t="s">
        <v>720</v>
      </c>
      <c r="B157" s="6" t="s">
        <v>721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x14ac:dyDescent="0.25">
      <c r="A158" s="48" t="s">
        <v>722</v>
      </c>
      <c r="B158" s="6" t="s">
        <v>723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x14ac:dyDescent="0.25">
      <c r="A159" s="17" t="s">
        <v>84</v>
      </c>
      <c r="B159" s="6" t="s">
        <v>724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x14ac:dyDescent="0.25">
      <c r="A160" s="71" t="s">
        <v>503</v>
      </c>
      <c r="B160" s="71" t="s">
        <v>724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x14ac:dyDescent="0.25">
      <c r="A161" s="71" t="s">
        <v>725</v>
      </c>
      <c r="B161" s="71" t="s">
        <v>724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x14ac:dyDescent="0.25">
      <c r="A162" s="71" t="s">
        <v>85</v>
      </c>
      <c r="B162" s="71" t="s">
        <v>724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x14ac:dyDescent="0.25">
      <c r="A163" s="17" t="s">
        <v>86</v>
      </c>
      <c r="B163" s="6" t="s">
        <v>726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x14ac:dyDescent="0.25">
      <c r="A164" s="69" t="s">
        <v>727</v>
      </c>
      <c r="B164" s="71" t="s">
        <v>726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x14ac:dyDescent="0.25">
      <c r="A165" s="69" t="s">
        <v>728</v>
      </c>
      <c r="B165" s="71" t="s">
        <v>726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x14ac:dyDescent="0.25">
      <c r="A166" s="69" t="s">
        <v>729</v>
      </c>
      <c r="B166" s="71" t="s">
        <v>726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x14ac:dyDescent="0.25">
      <c r="A167" s="69" t="s">
        <v>730</v>
      </c>
      <c r="B167" s="71" t="s">
        <v>726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x14ac:dyDescent="0.25">
      <c r="A168" s="17" t="s">
        <v>87</v>
      </c>
      <c r="B168" s="6" t="s">
        <v>731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x14ac:dyDescent="0.25">
      <c r="A169" s="71" t="s">
        <v>732</v>
      </c>
      <c r="B169" s="71" t="s">
        <v>731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 x14ac:dyDescent="0.25">
      <c r="A170" s="69" t="s">
        <v>733</v>
      </c>
      <c r="B170" s="71" t="s">
        <v>731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x14ac:dyDescent="0.25">
      <c r="A171" s="69" t="s">
        <v>734</v>
      </c>
      <c r="B171" s="71" t="s">
        <v>731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x14ac:dyDescent="0.25">
      <c r="A172" s="73" t="s">
        <v>88</v>
      </c>
      <c r="B172" s="12" t="s">
        <v>735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x14ac:dyDescent="0.25">
      <c r="A173" s="20" t="s">
        <v>89</v>
      </c>
      <c r="B173" s="10" t="s">
        <v>736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x14ac:dyDescent="0.25">
      <c r="A174" s="69" t="s">
        <v>737</v>
      </c>
      <c r="B174" s="71" t="s">
        <v>736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x14ac:dyDescent="0.25">
      <c r="A175" s="20" t="s">
        <v>90</v>
      </c>
      <c r="B175" s="10" t="s">
        <v>738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x14ac:dyDescent="0.25">
      <c r="A176" s="69" t="s">
        <v>739</v>
      </c>
      <c r="B176" s="71" t="s">
        <v>738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x14ac:dyDescent="0.25">
      <c r="A177" s="20" t="s">
        <v>740</v>
      </c>
      <c r="B177" s="10" t="s">
        <v>741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x14ac:dyDescent="0.25">
      <c r="A178" s="20" t="s">
        <v>91</v>
      </c>
      <c r="B178" s="10" t="s">
        <v>742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x14ac:dyDescent="0.25">
      <c r="A179" s="69" t="s">
        <v>743</v>
      </c>
      <c r="B179" s="71" t="s">
        <v>742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x14ac:dyDescent="0.25">
      <c r="A180" s="20" t="s">
        <v>744</v>
      </c>
      <c r="B180" s="10" t="s">
        <v>745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x14ac:dyDescent="0.25">
      <c r="A181" s="68" t="s">
        <v>45</v>
      </c>
      <c r="B181" s="12" t="s">
        <v>746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x14ac:dyDescent="0.25">
      <c r="A182" s="20" t="s">
        <v>747</v>
      </c>
      <c r="B182" s="10" t="s">
        <v>748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x14ac:dyDescent="0.25">
      <c r="A183" s="17" t="s">
        <v>171</v>
      </c>
      <c r="B183" s="5" t="s">
        <v>749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x14ac:dyDescent="0.25">
      <c r="A184" s="17" t="s">
        <v>172</v>
      </c>
      <c r="B184" s="5" t="s">
        <v>749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x14ac:dyDescent="0.25">
      <c r="A185" s="17" t="s">
        <v>180</v>
      </c>
      <c r="B185" s="5" t="s">
        <v>749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x14ac:dyDescent="0.25">
      <c r="A186" s="5" t="s">
        <v>179</v>
      </c>
      <c r="B186" s="5" t="s">
        <v>749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x14ac:dyDescent="0.25">
      <c r="A187" s="5" t="s">
        <v>178</v>
      </c>
      <c r="B187" s="5" t="s">
        <v>749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x14ac:dyDescent="0.25">
      <c r="A188" s="5" t="s">
        <v>177</v>
      </c>
      <c r="B188" s="5" t="s">
        <v>749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x14ac:dyDescent="0.25">
      <c r="A189" s="17" t="s">
        <v>176</v>
      </c>
      <c r="B189" s="5" t="s">
        <v>749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x14ac:dyDescent="0.25">
      <c r="A190" s="17" t="s">
        <v>181</v>
      </c>
      <c r="B190" s="5" t="s">
        <v>749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x14ac:dyDescent="0.25">
      <c r="A191" s="17" t="s">
        <v>173</v>
      </c>
      <c r="B191" s="5" t="s">
        <v>749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x14ac:dyDescent="0.25">
      <c r="A192" s="17" t="s">
        <v>174</v>
      </c>
      <c r="B192" s="5" t="s">
        <v>749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x14ac:dyDescent="0.25">
      <c r="A193" s="9" t="s">
        <v>92</v>
      </c>
      <c r="B193" s="10" t="s">
        <v>749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x14ac:dyDescent="0.25">
      <c r="A194" s="17" t="s">
        <v>171</v>
      </c>
      <c r="B194" s="5" t="s">
        <v>750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x14ac:dyDescent="0.25">
      <c r="A195" s="17" t="s">
        <v>172</v>
      </c>
      <c r="B195" s="5" t="s">
        <v>750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x14ac:dyDescent="0.25">
      <c r="A196" s="17" t="s">
        <v>180</v>
      </c>
      <c r="B196" s="5" t="s">
        <v>750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x14ac:dyDescent="0.25">
      <c r="A197" s="5" t="s">
        <v>179</v>
      </c>
      <c r="B197" s="5" t="s">
        <v>750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x14ac:dyDescent="0.25">
      <c r="A198" s="5" t="s">
        <v>178</v>
      </c>
      <c r="B198" s="5" t="s">
        <v>750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x14ac:dyDescent="0.25">
      <c r="A199" s="5" t="s">
        <v>177</v>
      </c>
      <c r="B199" s="5" t="s">
        <v>750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x14ac:dyDescent="0.25">
      <c r="A200" s="17" t="s">
        <v>176</v>
      </c>
      <c r="B200" s="5" t="s">
        <v>750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x14ac:dyDescent="0.25">
      <c r="A201" s="17" t="s">
        <v>175</v>
      </c>
      <c r="B201" s="5" t="s">
        <v>750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x14ac:dyDescent="0.25">
      <c r="A202" s="17" t="s">
        <v>173</v>
      </c>
      <c r="B202" s="5" t="s">
        <v>750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x14ac:dyDescent="0.25">
      <c r="A203" s="17" t="s">
        <v>174</v>
      </c>
      <c r="B203" s="5" t="s">
        <v>750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x14ac:dyDescent="0.25">
      <c r="A204" s="20" t="s">
        <v>93</v>
      </c>
      <c r="B204" s="10" t="s">
        <v>750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x14ac:dyDescent="0.25">
      <c r="A205" s="68" t="s">
        <v>46</v>
      </c>
      <c r="B205" s="12" t="s">
        <v>751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x14ac:dyDescent="0.25">
      <c r="A206" s="20" t="s">
        <v>752</v>
      </c>
      <c r="B206" s="10" t="s">
        <v>753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x14ac:dyDescent="0.25">
      <c r="A207" s="17" t="s">
        <v>171</v>
      </c>
      <c r="B207" s="5" t="s">
        <v>754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x14ac:dyDescent="0.25">
      <c r="A208" s="17" t="s">
        <v>172</v>
      </c>
      <c r="B208" s="5" t="s">
        <v>754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x14ac:dyDescent="0.25">
      <c r="A209" s="17" t="s">
        <v>180</v>
      </c>
      <c r="B209" s="5" t="s">
        <v>754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x14ac:dyDescent="0.25">
      <c r="A210" s="5" t="s">
        <v>179</v>
      </c>
      <c r="B210" s="5" t="s">
        <v>754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x14ac:dyDescent="0.25">
      <c r="A211" s="5" t="s">
        <v>178</v>
      </c>
      <c r="B211" s="5" t="s">
        <v>754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x14ac:dyDescent="0.25">
      <c r="A212" s="5" t="s">
        <v>177</v>
      </c>
      <c r="B212" s="5" t="s">
        <v>754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x14ac:dyDescent="0.25">
      <c r="A213" s="17" t="s">
        <v>176</v>
      </c>
      <c r="B213" s="5" t="s">
        <v>754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x14ac:dyDescent="0.25">
      <c r="A214" s="17" t="s">
        <v>181</v>
      </c>
      <c r="B214" s="5" t="s">
        <v>754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x14ac:dyDescent="0.25">
      <c r="A215" s="17" t="s">
        <v>173</v>
      </c>
      <c r="B215" s="5" t="s">
        <v>754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x14ac:dyDescent="0.25">
      <c r="A216" s="17" t="s">
        <v>174</v>
      </c>
      <c r="B216" s="5" t="s">
        <v>754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x14ac:dyDescent="0.25">
      <c r="A217" s="9" t="s">
        <v>94</v>
      </c>
      <c r="B217" s="10" t="s">
        <v>754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x14ac:dyDescent="0.25">
      <c r="A218" s="17" t="s">
        <v>171</v>
      </c>
      <c r="B218" s="5" t="s">
        <v>755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x14ac:dyDescent="0.25">
      <c r="A219" s="17" t="s">
        <v>172</v>
      </c>
      <c r="B219" s="5" t="s">
        <v>755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x14ac:dyDescent="0.25">
      <c r="A220" s="17" t="s">
        <v>180</v>
      </c>
      <c r="B220" s="5" t="s">
        <v>755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x14ac:dyDescent="0.25">
      <c r="A221" s="5" t="s">
        <v>179</v>
      </c>
      <c r="B221" s="5" t="s">
        <v>755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x14ac:dyDescent="0.25">
      <c r="A222" s="5" t="s">
        <v>178</v>
      </c>
      <c r="B222" s="5" t="s">
        <v>755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x14ac:dyDescent="0.25">
      <c r="A223" s="5" t="s">
        <v>177</v>
      </c>
      <c r="B223" s="5" t="s">
        <v>755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x14ac:dyDescent="0.25">
      <c r="A224" s="17" t="s">
        <v>176</v>
      </c>
      <c r="B224" s="5" t="s">
        <v>755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x14ac:dyDescent="0.25">
      <c r="A225" s="17" t="s">
        <v>175</v>
      </c>
      <c r="B225" s="5" t="s">
        <v>755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x14ac:dyDescent="0.25">
      <c r="A226" s="17" t="s">
        <v>173</v>
      </c>
      <c r="B226" s="5" t="s">
        <v>755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x14ac:dyDescent="0.25">
      <c r="A227" s="17" t="s">
        <v>174</v>
      </c>
      <c r="B227" s="5" t="s">
        <v>755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x14ac:dyDescent="0.25">
      <c r="A228" s="20" t="s">
        <v>95</v>
      </c>
      <c r="B228" s="10" t="s">
        <v>755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x14ac:dyDescent="0.25">
      <c r="A229" s="68" t="s">
        <v>48</v>
      </c>
      <c r="B229" s="12" t="s">
        <v>756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x14ac:dyDescent="0.25">
      <c r="A230" s="74" t="s">
        <v>47</v>
      </c>
      <c r="B230" s="75" t="s">
        <v>757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 x14ac:dyDescent="0.25">
      <c r="A231" s="89" t="s">
        <v>188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 x14ac:dyDescent="0.25">
      <c r="A232" s="89" t="s">
        <v>189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x14ac:dyDescent="0.25">
      <c r="A233" s="29" t="s">
        <v>30</v>
      </c>
      <c r="B233" s="5" t="s">
        <v>758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x14ac:dyDescent="0.25">
      <c r="A234" s="69" t="s">
        <v>596</v>
      </c>
      <c r="B234" s="69" t="s">
        <v>758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x14ac:dyDescent="0.25">
      <c r="A235" s="16" t="s">
        <v>759</v>
      </c>
      <c r="B235" s="5" t="s">
        <v>760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x14ac:dyDescent="0.25">
      <c r="A236" s="29" t="s">
        <v>96</v>
      </c>
      <c r="B236" s="5" t="s">
        <v>761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x14ac:dyDescent="0.25">
      <c r="A237" s="69" t="s">
        <v>596</v>
      </c>
      <c r="B237" s="69" t="s">
        <v>761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x14ac:dyDescent="0.25">
      <c r="A238" s="15" t="s">
        <v>49</v>
      </c>
      <c r="B238" s="9" t="s">
        <v>762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x14ac:dyDescent="0.25">
      <c r="A239" s="16" t="s">
        <v>97</v>
      </c>
      <c r="B239" s="5" t="s">
        <v>763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x14ac:dyDescent="0.25">
      <c r="A240" s="69" t="s">
        <v>604</v>
      </c>
      <c r="B240" s="69" t="s">
        <v>763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x14ac:dyDescent="0.25">
      <c r="A241" s="29" t="s">
        <v>764</v>
      </c>
      <c r="B241" s="5" t="s">
        <v>765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x14ac:dyDescent="0.25">
      <c r="A242" s="17" t="s">
        <v>98</v>
      </c>
      <c r="B242" s="5" t="s">
        <v>766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x14ac:dyDescent="0.25">
      <c r="A243" s="69" t="s">
        <v>605</v>
      </c>
      <c r="B243" s="69" t="s">
        <v>766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x14ac:dyDescent="0.25">
      <c r="A244" s="29" t="s">
        <v>767</v>
      </c>
      <c r="B244" s="5" t="s">
        <v>768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x14ac:dyDescent="0.25">
      <c r="A245" s="30" t="s">
        <v>50</v>
      </c>
      <c r="B245" s="9" t="s">
        <v>769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x14ac:dyDescent="0.25">
      <c r="A246" s="5" t="s">
        <v>186</v>
      </c>
      <c r="B246" s="5" t="s">
        <v>770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x14ac:dyDescent="0.25">
      <c r="A247" s="5" t="s">
        <v>187</v>
      </c>
      <c r="B247" s="5" t="s">
        <v>770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x14ac:dyDescent="0.25">
      <c r="A248" s="5" t="s">
        <v>184</v>
      </c>
      <c r="B248" s="5" t="s">
        <v>771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x14ac:dyDescent="0.25">
      <c r="A249" s="5" t="s">
        <v>185</v>
      </c>
      <c r="B249" s="5" t="s">
        <v>771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x14ac:dyDescent="0.25">
      <c r="A250" s="9" t="s">
        <v>51</v>
      </c>
      <c r="B250" s="9" t="s">
        <v>772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x14ac:dyDescent="0.25">
      <c r="A251" s="30" t="s">
        <v>773</v>
      </c>
      <c r="B251" s="9" t="s">
        <v>774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x14ac:dyDescent="0.25">
      <c r="A252" s="30" t="s">
        <v>775</v>
      </c>
      <c r="B252" s="9" t="s">
        <v>776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x14ac:dyDescent="0.25">
      <c r="A253" s="30" t="s">
        <v>777</v>
      </c>
      <c r="B253" s="9" t="s">
        <v>778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x14ac:dyDescent="0.25">
      <c r="A254" s="30" t="s">
        <v>779</v>
      </c>
      <c r="B254" s="9" t="s">
        <v>780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x14ac:dyDescent="0.25">
      <c r="A255" s="15" t="s">
        <v>304</v>
      </c>
      <c r="B255" s="9" t="s">
        <v>781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x14ac:dyDescent="0.25">
      <c r="A256" s="20" t="s">
        <v>782</v>
      </c>
      <c r="B256" s="9" t="s">
        <v>781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x14ac:dyDescent="0.25">
      <c r="A257" s="76" t="s">
        <v>52</v>
      </c>
      <c r="B257" s="50" t="s">
        <v>783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x14ac:dyDescent="0.25">
      <c r="A258" s="16" t="s">
        <v>784</v>
      </c>
      <c r="B258" s="5" t="s">
        <v>785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x14ac:dyDescent="0.25">
      <c r="A259" s="17" t="s">
        <v>786</v>
      </c>
      <c r="B259" s="5" t="s">
        <v>787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x14ac:dyDescent="0.25">
      <c r="A260" s="29" t="s">
        <v>788</v>
      </c>
      <c r="B260" s="5" t="s">
        <v>789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x14ac:dyDescent="0.25">
      <c r="A261" s="29" t="s">
        <v>35</v>
      </c>
      <c r="B261" s="5" t="s">
        <v>790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x14ac:dyDescent="0.25">
      <c r="A262" s="69" t="s">
        <v>630</v>
      </c>
      <c r="B262" s="69" t="s">
        <v>790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x14ac:dyDescent="0.25">
      <c r="A263" s="69" t="s">
        <v>631</v>
      </c>
      <c r="B263" s="69" t="s">
        <v>790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x14ac:dyDescent="0.25">
      <c r="A264" s="77" t="s">
        <v>632</v>
      </c>
      <c r="B264" s="77" t="s">
        <v>790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x14ac:dyDescent="0.25">
      <c r="A265" s="78" t="s">
        <v>53</v>
      </c>
      <c r="B265" s="50" t="s">
        <v>791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x14ac:dyDescent="0.25">
      <c r="A266" s="64" t="s">
        <v>792</v>
      </c>
      <c r="B266" s="50" t="s">
        <v>793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 x14ac:dyDescent="0.25">
      <c r="A267" s="58" t="s">
        <v>54</v>
      </c>
      <c r="B267" s="52" t="s">
        <v>794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 x14ac:dyDescent="0.25">
      <c r="A268" s="56" t="s">
        <v>99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34"/>
  <sheetViews>
    <sheetView workbookViewId="0">
      <selection sqref="A1:E33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 x14ac:dyDescent="0.25">
      <c r="A1" s="665" t="s">
        <v>100</v>
      </c>
      <c r="B1" s="691"/>
      <c r="C1" s="691"/>
      <c r="D1" s="691"/>
      <c r="E1" s="691"/>
    </row>
    <row r="2" spans="1:5" ht="23.25" customHeight="1" x14ac:dyDescent="0.25">
      <c r="A2" s="668" t="s">
        <v>133</v>
      </c>
      <c r="B2" s="695"/>
      <c r="C2" s="695"/>
      <c r="D2" s="695"/>
      <c r="E2" s="695"/>
    </row>
    <row r="3" spans="1:5" x14ac:dyDescent="0.25">
      <c r="A3" s="1"/>
    </row>
    <row r="4" spans="1:5" x14ac:dyDescent="0.25">
      <c r="A4" s="1"/>
    </row>
    <row r="5" spans="1:5" ht="51" customHeight="1" x14ac:dyDescent="0.25">
      <c r="A5" s="80" t="s">
        <v>132</v>
      </c>
      <c r="B5" s="81" t="s">
        <v>182</v>
      </c>
      <c r="C5" s="81" t="s">
        <v>183</v>
      </c>
      <c r="D5" s="81" t="s">
        <v>183</v>
      </c>
      <c r="E5" s="99" t="s">
        <v>307</v>
      </c>
    </row>
    <row r="6" spans="1:5" ht="15" customHeight="1" x14ac:dyDescent="0.25">
      <c r="A6" s="81" t="s">
        <v>105</v>
      </c>
      <c r="B6" s="82"/>
      <c r="C6" s="82"/>
      <c r="D6" s="82"/>
      <c r="E6" s="38"/>
    </row>
    <row r="7" spans="1:5" ht="15" customHeight="1" x14ac:dyDescent="0.25">
      <c r="A7" s="81" t="s">
        <v>106</v>
      </c>
      <c r="B7" s="82"/>
      <c r="C7" s="82"/>
      <c r="D7" s="82"/>
      <c r="E7" s="38"/>
    </row>
    <row r="8" spans="1:5" ht="15" customHeight="1" x14ac:dyDescent="0.25">
      <c r="A8" s="81" t="s">
        <v>107</v>
      </c>
      <c r="B8" s="82"/>
      <c r="C8" s="82"/>
      <c r="D8" s="82"/>
      <c r="E8" s="38"/>
    </row>
    <row r="9" spans="1:5" ht="15" customHeight="1" x14ac:dyDescent="0.25">
      <c r="A9" s="81" t="s">
        <v>108</v>
      </c>
      <c r="B9" s="82"/>
      <c r="C9" s="82"/>
      <c r="D9" s="82"/>
      <c r="E9" s="38"/>
    </row>
    <row r="10" spans="1:5" ht="15" customHeight="1" x14ac:dyDescent="0.25">
      <c r="A10" s="80" t="s">
        <v>127</v>
      </c>
      <c r="B10" s="82"/>
      <c r="C10" s="82"/>
      <c r="D10" s="82"/>
      <c r="E10" s="38"/>
    </row>
    <row r="11" spans="1:5" ht="15" customHeight="1" x14ac:dyDescent="0.25">
      <c r="A11" s="81" t="s">
        <v>109</v>
      </c>
      <c r="B11" s="82"/>
      <c r="C11" s="82"/>
      <c r="D11" s="82"/>
      <c r="E11" s="38"/>
    </row>
    <row r="12" spans="1:5" ht="15" customHeight="1" x14ac:dyDescent="0.25">
      <c r="A12" s="81" t="s">
        <v>110</v>
      </c>
      <c r="B12" s="82"/>
      <c r="C12" s="82"/>
      <c r="D12" s="82"/>
      <c r="E12" s="38"/>
    </row>
    <row r="13" spans="1:5" ht="15" customHeight="1" x14ac:dyDescent="0.25">
      <c r="A13" s="81" t="s">
        <v>111</v>
      </c>
      <c r="B13" s="82"/>
      <c r="C13" s="82"/>
      <c r="D13" s="82"/>
      <c r="E13" s="38"/>
    </row>
    <row r="14" spans="1:5" ht="15" customHeight="1" x14ac:dyDescent="0.25">
      <c r="A14" s="81" t="s">
        <v>112</v>
      </c>
      <c r="B14" s="82"/>
      <c r="C14" s="82"/>
      <c r="D14" s="82"/>
      <c r="E14" s="38"/>
    </row>
    <row r="15" spans="1:5" ht="15" customHeight="1" x14ac:dyDescent="0.25">
      <c r="A15" s="81" t="s">
        <v>113</v>
      </c>
      <c r="B15" s="82"/>
      <c r="C15" s="82"/>
      <c r="D15" s="82"/>
      <c r="E15" s="38"/>
    </row>
    <row r="16" spans="1:5" ht="15" customHeight="1" x14ac:dyDescent="0.25">
      <c r="A16" s="81" t="s">
        <v>114</v>
      </c>
      <c r="B16" s="82"/>
      <c r="C16" s="82"/>
      <c r="D16" s="82"/>
      <c r="E16" s="38"/>
    </row>
    <row r="17" spans="1:5" ht="15" customHeight="1" x14ac:dyDescent="0.25">
      <c r="A17" s="81" t="s">
        <v>115</v>
      </c>
      <c r="B17" s="82"/>
      <c r="C17" s="82"/>
      <c r="D17" s="82"/>
      <c r="E17" s="38"/>
    </row>
    <row r="18" spans="1:5" ht="15" customHeight="1" x14ac:dyDescent="0.25">
      <c r="A18" s="80" t="s">
        <v>128</v>
      </c>
      <c r="B18" s="82"/>
      <c r="C18" s="82"/>
      <c r="D18" s="82"/>
      <c r="E18" s="38"/>
    </row>
    <row r="19" spans="1:5" ht="15" customHeight="1" x14ac:dyDescent="0.25">
      <c r="A19" s="81" t="s">
        <v>116</v>
      </c>
      <c r="B19" s="82"/>
      <c r="C19" s="82"/>
      <c r="D19" s="82"/>
      <c r="E19" s="38"/>
    </row>
    <row r="20" spans="1:5" ht="15" customHeight="1" x14ac:dyDescent="0.25">
      <c r="A20" s="81" t="s">
        <v>117</v>
      </c>
      <c r="B20" s="82"/>
      <c r="C20" s="82"/>
      <c r="D20" s="82"/>
      <c r="E20" s="38"/>
    </row>
    <row r="21" spans="1:5" ht="15" customHeight="1" x14ac:dyDescent="0.25">
      <c r="A21" s="81" t="s">
        <v>118</v>
      </c>
      <c r="B21" s="82"/>
      <c r="C21" s="82"/>
      <c r="D21" s="82"/>
      <c r="E21" s="38"/>
    </row>
    <row r="22" spans="1:5" ht="15" customHeight="1" x14ac:dyDescent="0.25">
      <c r="A22" s="80" t="s">
        <v>129</v>
      </c>
      <c r="B22" s="82"/>
      <c r="C22" s="82"/>
      <c r="D22" s="82"/>
      <c r="E22" s="38"/>
    </row>
    <row r="23" spans="1:5" ht="15" customHeight="1" x14ac:dyDescent="0.25">
      <c r="A23" s="81" t="s">
        <v>119</v>
      </c>
      <c r="B23" s="82"/>
      <c r="C23" s="82"/>
      <c r="D23" s="82"/>
      <c r="E23" s="38"/>
    </row>
    <row r="24" spans="1:5" ht="15" customHeight="1" x14ac:dyDescent="0.25">
      <c r="A24" s="81" t="s">
        <v>120</v>
      </c>
      <c r="B24" s="82"/>
      <c r="C24" s="82"/>
      <c r="D24" s="82"/>
      <c r="E24" s="38"/>
    </row>
    <row r="25" spans="1:5" ht="15" customHeight="1" x14ac:dyDescent="0.25">
      <c r="A25" s="81" t="s">
        <v>121</v>
      </c>
      <c r="B25" s="82"/>
      <c r="C25" s="82"/>
      <c r="D25" s="82"/>
      <c r="E25" s="38"/>
    </row>
    <row r="26" spans="1:5" ht="15" customHeight="1" x14ac:dyDescent="0.25">
      <c r="A26" s="80" t="s">
        <v>130</v>
      </c>
      <c r="B26" s="82"/>
      <c r="C26" s="82"/>
      <c r="D26" s="82"/>
      <c r="E26" s="38"/>
    </row>
    <row r="27" spans="1:5" ht="37.5" customHeight="1" x14ac:dyDescent="0.25">
      <c r="A27" s="80" t="s">
        <v>131</v>
      </c>
      <c r="B27" s="83"/>
      <c r="C27" s="84"/>
      <c r="D27" s="84"/>
      <c r="E27" s="38"/>
    </row>
    <row r="28" spans="1:5" ht="15" customHeight="1" x14ac:dyDescent="0.25">
      <c r="A28" s="81" t="s">
        <v>122</v>
      </c>
      <c r="B28" s="82"/>
      <c r="C28" s="82"/>
      <c r="D28" s="82"/>
      <c r="E28" s="38"/>
    </row>
    <row r="29" spans="1:5" ht="15" customHeight="1" x14ac:dyDescent="0.25">
      <c r="A29" s="81" t="s">
        <v>123</v>
      </c>
      <c r="B29" s="82"/>
      <c r="C29" s="82"/>
      <c r="D29" s="82"/>
      <c r="E29" s="38"/>
    </row>
    <row r="30" spans="1:5" ht="15" customHeight="1" x14ac:dyDescent="0.25">
      <c r="A30" s="81" t="s">
        <v>124</v>
      </c>
      <c r="B30" s="82"/>
      <c r="C30" s="82"/>
      <c r="D30" s="82"/>
      <c r="E30" s="38"/>
    </row>
    <row r="31" spans="1:5" ht="15" customHeight="1" x14ac:dyDescent="0.25">
      <c r="A31" s="81" t="s">
        <v>125</v>
      </c>
      <c r="B31" s="82"/>
      <c r="C31" s="82"/>
      <c r="D31" s="82"/>
      <c r="E31" s="38"/>
    </row>
    <row r="32" spans="1:5" ht="15" customHeight="1" x14ac:dyDescent="0.25">
      <c r="A32" s="80" t="s">
        <v>126</v>
      </c>
      <c r="B32" s="82"/>
      <c r="C32" s="82"/>
      <c r="D32" s="82"/>
      <c r="E32" s="38"/>
    </row>
    <row r="33" spans="1:4" x14ac:dyDescent="0.25">
      <c r="A33" s="692"/>
      <c r="B33" s="693"/>
      <c r="C33" s="693"/>
      <c r="D33" s="693"/>
    </row>
    <row r="34" spans="1:4" x14ac:dyDescent="0.25">
      <c r="A34" s="694"/>
      <c r="B34" s="693"/>
      <c r="C34" s="693"/>
      <c r="D34" s="693"/>
    </row>
  </sheetData>
  <mergeCells count="4">
    <mergeCell ref="A33:D33"/>
    <mergeCell ref="A34:D34"/>
    <mergeCell ref="A1:E1"/>
    <mergeCell ref="A2:E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H91"/>
  <sheetViews>
    <sheetView topLeftCell="A34" workbookViewId="0">
      <selection activeCell="C78" sqref="C7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665" t="s">
        <v>100</v>
      </c>
      <c r="B1" s="691"/>
      <c r="C1" s="691"/>
      <c r="D1" s="691"/>
      <c r="E1" s="691"/>
      <c r="F1" s="691"/>
      <c r="G1" s="691"/>
      <c r="H1" s="691"/>
    </row>
    <row r="2" spans="1:8" ht="26.25" customHeight="1" x14ac:dyDescent="0.25">
      <c r="A2" s="668" t="s">
        <v>347</v>
      </c>
      <c r="B2" s="666"/>
      <c r="C2" s="666"/>
      <c r="D2" s="666"/>
      <c r="E2" s="666"/>
      <c r="F2" s="666"/>
      <c r="G2" s="666"/>
      <c r="H2" s="666"/>
    </row>
    <row r="4" spans="1:8" ht="30" x14ac:dyDescent="0.3">
      <c r="A4" s="2" t="s">
        <v>444</v>
      </c>
      <c r="B4" s="3" t="s">
        <v>445</v>
      </c>
      <c r="C4" s="86" t="s">
        <v>305</v>
      </c>
      <c r="D4" s="86" t="s">
        <v>306</v>
      </c>
      <c r="E4" s="86" t="s">
        <v>306</v>
      </c>
      <c r="F4" s="86" t="s">
        <v>306</v>
      </c>
      <c r="G4" s="86" t="s">
        <v>306</v>
      </c>
      <c r="H4" s="99" t="s">
        <v>307</v>
      </c>
    </row>
    <row r="5" spans="1:8" x14ac:dyDescent="0.25">
      <c r="A5" s="38"/>
      <c r="B5" s="38"/>
      <c r="C5" s="38"/>
      <c r="D5" s="38"/>
      <c r="E5" s="38"/>
      <c r="F5" s="38"/>
      <c r="G5" s="38"/>
      <c r="H5" s="38"/>
    </row>
    <row r="6" spans="1:8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17" t="s">
        <v>559</v>
      </c>
      <c r="B9" s="6" t="s">
        <v>560</v>
      </c>
      <c r="C9" s="38"/>
      <c r="D9" s="38"/>
      <c r="E9" s="38"/>
      <c r="F9" s="38"/>
      <c r="G9" s="38"/>
      <c r="H9" s="38"/>
    </row>
    <row r="10" spans="1:8" x14ac:dyDescent="0.25">
      <c r="A10" s="17"/>
      <c r="B10" s="6"/>
      <c r="C10" s="38"/>
      <c r="D10" s="38"/>
      <c r="E10" s="38"/>
      <c r="F10" s="38"/>
      <c r="G10" s="38"/>
      <c r="H10" s="38"/>
    </row>
    <row r="11" spans="1:8" x14ac:dyDescent="0.25">
      <c r="A11" s="17"/>
      <c r="B11" s="6"/>
      <c r="C11" s="38"/>
      <c r="D11" s="38"/>
      <c r="E11" s="38"/>
      <c r="F11" s="38"/>
      <c r="G11" s="38"/>
      <c r="H11" s="38"/>
    </row>
    <row r="12" spans="1:8" x14ac:dyDescent="0.25">
      <c r="A12" s="17"/>
      <c r="B12" s="6"/>
      <c r="C12" s="38"/>
      <c r="D12" s="38"/>
      <c r="E12" s="38"/>
      <c r="F12" s="38"/>
      <c r="G12" s="38"/>
      <c r="H12" s="38"/>
    </row>
    <row r="13" spans="1:8" x14ac:dyDescent="0.25">
      <c r="A13" s="17"/>
      <c r="B13" s="6"/>
      <c r="C13" s="38"/>
      <c r="D13" s="38"/>
      <c r="E13" s="38"/>
      <c r="F13" s="38"/>
      <c r="G13" s="38"/>
      <c r="H13" s="38"/>
    </row>
    <row r="14" spans="1:8" x14ac:dyDescent="0.25">
      <c r="A14" s="17" t="s">
        <v>876</v>
      </c>
      <c r="B14" s="6" t="s">
        <v>561</v>
      </c>
      <c r="C14" s="38"/>
      <c r="D14" s="38"/>
      <c r="E14" s="38"/>
      <c r="F14" s="38"/>
      <c r="G14" s="38"/>
      <c r="H14" s="38"/>
    </row>
    <row r="15" spans="1:8" x14ac:dyDescent="0.25">
      <c r="A15" s="17"/>
      <c r="B15" s="6"/>
      <c r="C15" s="38"/>
      <c r="D15" s="38"/>
      <c r="E15" s="38"/>
      <c r="F15" s="38"/>
      <c r="G15" s="38"/>
      <c r="H15" s="38"/>
    </row>
    <row r="16" spans="1:8" x14ac:dyDescent="0.25">
      <c r="A16" s="17"/>
      <c r="B16" s="6"/>
      <c r="C16" s="38"/>
      <c r="D16" s="38"/>
      <c r="E16" s="38"/>
      <c r="F16" s="38"/>
      <c r="G16" s="38"/>
      <c r="H16" s="38"/>
    </row>
    <row r="17" spans="1:8" x14ac:dyDescent="0.25">
      <c r="A17" s="17"/>
      <c r="B17" s="6"/>
      <c r="C17" s="38"/>
      <c r="D17" s="38"/>
      <c r="E17" s="38"/>
      <c r="F17" s="38"/>
      <c r="G17" s="38"/>
      <c r="H17" s="38"/>
    </row>
    <row r="18" spans="1:8" x14ac:dyDescent="0.25">
      <c r="A18" s="17"/>
      <c r="B18" s="6"/>
      <c r="C18" s="38"/>
      <c r="D18" s="38"/>
      <c r="E18" s="38"/>
      <c r="F18" s="38"/>
      <c r="G18" s="38"/>
      <c r="H18" s="38"/>
    </row>
    <row r="19" spans="1:8" x14ac:dyDescent="0.25">
      <c r="A19" s="5" t="s">
        <v>563</v>
      </c>
      <c r="B19" s="6" t="s">
        <v>564</v>
      </c>
      <c r="C19" s="38"/>
      <c r="D19" s="38"/>
      <c r="E19" s="38"/>
      <c r="F19" s="38"/>
      <c r="G19" s="38"/>
      <c r="H19" s="38"/>
    </row>
    <row r="20" spans="1:8" x14ac:dyDescent="0.25">
      <c r="A20" s="5"/>
      <c r="B20" s="6"/>
      <c r="C20" s="38"/>
      <c r="D20" s="38"/>
      <c r="E20" s="38"/>
      <c r="F20" s="38"/>
      <c r="G20" s="38"/>
      <c r="H20" s="38"/>
    </row>
    <row r="21" spans="1:8" x14ac:dyDescent="0.25">
      <c r="A21" s="5"/>
      <c r="B21" s="6"/>
      <c r="C21" s="38"/>
      <c r="D21" s="38"/>
      <c r="E21" s="38"/>
      <c r="F21" s="38"/>
      <c r="G21" s="38"/>
      <c r="H21" s="38"/>
    </row>
    <row r="22" spans="1:8" x14ac:dyDescent="0.25">
      <c r="A22" s="17" t="s">
        <v>565</v>
      </c>
      <c r="B22" s="6" t="s">
        <v>566</v>
      </c>
      <c r="C22" s="38"/>
      <c r="D22" s="38"/>
      <c r="E22" s="38"/>
      <c r="F22" s="38"/>
      <c r="G22" s="38"/>
      <c r="H22" s="38"/>
    </row>
    <row r="23" spans="1:8" x14ac:dyDescent="0.25">
      <c r="A23" s="17"/>
      <c r="B23" s="6"/>
      <c r="C23" s="38"/>
      <c r="D23" s="38"/>
      <c r="E23" s="38"/>
      <c r="F23" s="38"/>
      <c r="G23" s="38"/>
      <c r="H23" s="38"/>
    </row>
    <row r="24" spans="1:8" x14ac:dyDescent="0.25">
      <c r="A24" s="17"/>
      <c r="B24" s="6"/>
      <c r="C24" s="38"/>
      <c r="D24" s="38"/>
      <c r="E24" s="38"/>
      <c r="F24" s="38"/>
      <c r="G24" s="38"/>
      <c r="H24" s="38"/>
    </row>
    <row r="25" spans="1:8" x14ac:dyDescent="0.25">
      <c r="A25" s="17" t="s">
        <v>567</v>
      </c>
      <c r="B25" s="6" t="s">
        <v>568</v>
      </c>
      <c r="C25" s="38"/>
      <c r="D25" s="38"/>
      <c r="E25" s="38"/>
      <c r="F25" s="38"/>
      <c r="G25" s="38"/>
      <c r="H25" s="38"/>
    </row>
    <row r="26" spans="1:8" x14ac:dyDescent="0.25">
      <c r="A26" s="17"/>
      <c r="B26" s="6"/>
      <c r="C26" s="38"/>
      <c r="D26" s="38"/>
      <c r="E26" s="38"/>
      <c r="F26" s="38"/>
      <c r="G26" s="38"/>
      <c r="H26" s="38"/>
    </row>
    <row r="27" spans="1:8" x14ac:dyDescent="0.25">
      <c r="A27" s="17"/>
      <c r="B27" s="6"/>
      <c r="C27" s="38"/>
      <c r="D27" s="38"/>
      <c r="E27" s="38"/>
      <c r="F27" s="38"/>
      <c r="G27" s="38"/>
      <c r="H27" s="38"/>
    </row>
    <row r="28" spans="1:8" x14ac:dyDescent="0.25">
      <c r="A28" s="5" t="s">
        <v>569</v>
      </c>
      <c r="B28" s="6" t="s">
        <v>570</v>
      </c>
      <c r="C28" s="38"/>
      <c r="D28" s="38"/>
      <c r="E28" s="38"/>
      <c r="F28" s="38"/>
      <c r="G28" s="38"/>
      <c r="H28" s="38"/>
    </row>
    <row r="29" spans="1:8" x14ac:dyDescent="0.25">
      <c r="A29" s="5" t="s">
        <v>571</v>
      </c>
      <c r="B29" s="6" t="s">
        <v>572</v>
      </c>
      <c r="C29" s="38"/>
      <c r="D29" s="38"/>
      <c r="E29" s="38"/>
      <c r="F29" s="38"/>
      <c r="G29" s="38"/>
      <c r="H29" s="38"/>
    </row>
    <row r="30" spans="1:8" ht="15.75" x14ac:dyDescent="0.25">
      <c r="A30" s="26" t="s">
        <v>877</v>
      </c>
      <c r="B30" s="12" t="s">
        <v>573</v>
      </c>
      <c r="C30" s="38"/>
      <c r="D30" s="38"/>
      <c r="E30" s="38"/>
      <c r="F30" s="38"/>
      <c r="G30" s="38"/>
      <c r="H30" s="38"/>
    </row>
    <row r="31" spans="1:8" ht="15.75" x14ac:dyDescent="0.25">
      <c r="A31" s="32"/>
      <c r="B31" s="10"/>
      <c r="C31" s="38"/>
      <c r="D31" s="38"/>
      <c r="E31" s="38"/>
      <c r="F31" s="38"/>
      <c r="G31" s="38"/>
      <c r="H31" s="38"/>
    </row>
    <row r="32" spans="1:8" ht="15.75" x14ac:dyDescent="0.25">
      <c r="A32" s="32"/>
      <c r="B32" s="10"/>
      <c r="C32" s="38"/>
      <c r="D32" s="38"/>
      <c r="E32" s="38"/>
      <c r="F32" s="38"/>
      <c r="G32" s="38"/>
      <c r="H32" s="38"/>
    </row>
    <row r="33" spans="1:8" ht="15.75" x14ac:dyDescent="0.25">
      <c r="A33" s="32"/>
      <c r="B33" s="10"/>
      <c r="C33" s="38"/>
      <c r="D33" s="38"/>
      <c r="E33" s="38"/>
      <c r="F33" s="38"/>
      <c r="G33" s="38"/>
      <c r="H33" s="38"/>
    </row>
    <row r="34" spans="1:8" ht="15.75" x14ac:dyDescent="0.25">
      <c r="A34" s="32"/>
      <c r="B34" s="10"/>
      <c r="C34" s="38"/>
      <c r="D34" s="38"/>
      <c r="E34" s="38"/>
      <c r="F34" s="38"/>
      <c r="G34" s="38"/>
      <c r="H34" s="38"/>
    </row>
    <row r="35" spans="1:8" x14ac:dyDescent="0.25">
      <c r="A35" s="17" t="s">
        <v>574</v>
      </c>
      <c r="B35" s="6" t="s">
        <v>575</v>
      </c>
      <c r="C35" s="38"/>
      <c r="D35" s="38"/>
      <c r="E35" s="38"/>
      <c r="F35" s="38"/>
      <c r="G35" s="38"/>
      <c r="H35" s="38"/>
    </row>
    <row r="36" spans="1:8" x14ac:dyDescent="0.25">
      <c r="A36" s="17"/>
      <c r="B36" s="6"/>
      <c r="C36" s="38"/>
      <c r="D36" s="38"/>
      <c r="E36" s="38"/>
      <c r="F36" s="38"/>
      <c r="G36" s="38"/>
      <c r="H36" s="38"/>
    </row>
    <row r="37" spans="1:8" x14ac:dyDescent="0.25">
      <c r="A37" s="17"/>
      <c r="B37" s="6"/>
      <c r="C37" s="38"/>
      <c r="D37" s="38"/>
      <c r="E37" s="38"/>
      <c r="F37" s="38"/>
      <c r="G37" s="38"/>
      <c r="H37" s="38"/>
    </row>
    <row r="38" spans="1:8" x14ac:dyDescent="0.25">
      <c r="A38" s="17"/>
      <c r="B38" s="6"/>
      <c r="C38" s="38"/>
      <c r="D38" s="38"/>
      <c r="E38" s="38"/>
      <c r="F38" s="38"/>
      <c r="G38" s="38"/>
      <c r="H38" s="38"/>
    </row>
    <row r="39" spans="1:8" x14ac:dyDescent="0.25">
      <c r="A39" s="17"/>
      <c r="B39" s="6"/>
      <c r="C39" s="38"/>
      <c r="D39" s="38"/>
      <c r="E39" s="38"/>
      <c r="F39" s="38"/>
      <c r="G39" s="38"/>
      <c r="H39" s="38"/>
    </row>
    <row r="40" spans="1:8" x14ac:dyDescent="0.25">
      <c r="A40" s="17" t="s">
        <v>576</v>
      </c>
      <c r="B40" s="6" t="s">
        <v>577</v>
      </c>
      <c r="C40" s="38"/>
      <c r="D40" s="38"/>
      <c r="E40" s="38"/>
      <c r="F40" s="38"/>
      <c r="G40" s="38"/>
      <c r="H40" s="38"/>
    </row>
    <row r="41" spans="1:8" x14ac:dyDescent="0.25">
      <c r="A41" s="17"/>
      <c r="B41" s="6"/>
      <c r="C41" s="38"/>
      <c r="D41" s="38"/>
      <c r="E41" s="38"/>
      <c r="F41" s="38"/>
      <c r="G41" s="38"/>
      <c r="H41" s="38"/>
    </row>
    <row r="42" spans="1:8" x14ac:dyDescent="0.25">
      <c r="A42" s="17"/>
      <c r="B42" s="6"/>
      <c r="C42" s="38"/>
      <c r="D42" s="38"/>
      <c r="E42" s="38"/>
      <c r="F42" s="38"/>
      <c r="G42" s="38"/>
      <c r="H42" s="38"/>
    </row>
    <row r="43" spans="1:8" x14ac:dyDescent="0.25">
      <c r="A43" s="17"/>
      <c r="B43" s="6"/>
      <c r="C43" s="38"/>
      <c r="D43" s="38"/>
      <c r="E43" s="38"/>
      <c r="F43" s="38"/>
      <c r="G43" s="38"/>
      <c r="H43" s="38"/>
    </row>
    <row r="44" spans="1:8" x14ac:dyDescent="0.25">
      <c r="A44" s="17"/>
      <c r="B44" s="6"/>
      <c r="C44" s="38"/>
      <c r="D44" s="38"/>
      <c r="E44" s="38"/>
      <c r="F44" s="38"/>
      <c r="G44" s="38"/>
      <c r="H44" s="38"/>
    </row>
    <row r="45" spans="1:8" x14ac:dyDescent="0.25">
      <c r="A45" s="17" t="s">
        <v>578</v>
      </c>
      <c r="B45" s="6" t="s">
        <v>579</v>
      </c>
      <c r="C45" s="38"/>
      <c r="D45" s="38"/>
      <c r="E45" s="38"/>
      <c r="F45" s="38"/>
      <c r="G45" s="38"/>
      <c r="H45" s="38"/>
    </row>
    <row r="46" spans="1:8" x14ac:dyDescent="0.25">
      <c r="A46" s="17" t="s">
        <v>580</v>
      </c>
      <c r="B46" s="6" t="s">
        <v>581</v>
      </c>
      <c r="C46" s="38"/>
      <c r="D46" s="38"/>
      <c r="E46" s="38"/>
      <c r="F46" s="38"/>
      <c r="G46" s="38"/>
      <c r="H46" s="38"/>
    </row>
    <row r="47" spans="1:8" ht="15.75" x14ac:dyDescent="0.25">
      <c r="A47" s="26" t="s">
        <v>878</v>
      </c>
      <c r="B47" s="12" t="s">
        <v>582</v>
      </c>
      <c r="C47" s="38"/>
      <c r="D47" s="38"/>
      <c r="E47" s="38"/>
      <c r="F47" s="38"/>
      <c r="G47" s="38"/>
      <c r="H47" s="38"/>
    </row>
    <row r="50" spans="1:7" x14ac:dyDescent="0.25">
      <c r="A50" s="54" t="s">
        <v>194</v>
      </c>
      <c r="B50" s="54" t="s">
        <v>195</v>
      </c>
      <c r="C50" s="54" t="s">
        <v>196</v>
      </c>
      <c r="D50" s="54" t="s">
        <v>197</v>
      </c>
      <c r="E50" s="4"/>
      <c r="F50" s="4"/>
      <c r="G50" s="4"/>
    </row>
    <row r="51" spans="1:7" x14ac:dyDescent="0.25">
      <c r="A51" s="53"/>
      <c r="B51" s="53"/>
      <c r="C51" s="53"/>
      <c r="D51" s="53"/>
      <c r="E51" s="4"/>
      <c r="F51" s="4"/>
      <c r="G51" s="4"/>
    </row>
    <row r="52" spans="1:7" x14ac:dyDescent="0.25">
      <c r="A52" s="53"/>
      <c r="B52" s="53"/>
      <c r="C52" s="53"/>
      <c r="D52" s="53"/>
      <c r="E52" s="4"/>
      <c r="F52" s="4"/>
      <c r="G52" s="4"/>
    </row>
    <row r="53" spans="1:7" x14ac:dyDescent="0.25">
      <c r="A53" s="53"/>
      <c r="B53" s="53"/>
      <c r="C53" s="53"/>
      <c r="D53" s="53"/>
      <c r="E53" s="4"/>
      <c r="F53" s="4"/>
      <c r="G53" s="4"/>
    </row>
    <row r="54" spans="1:7" x14ac:dyDescent="0.25">
      <c r="A54" s="53"/>
      <c r="B54" s="53"/>
      <c r="C54" s="53"/>
      <c r="D54" s="53"/>
      <c r="E54" s="4"/>
      <c r="F54" s="4"/>
      <c r="G54" s="4"/>
    </row>
    <row r="55" spans="1:7" x14ac:dyDescent="0.25">
      <c r="A55" s="17" t="s">
        <v>559</v>
      </c>
      <c r="B55" s="6" t="s">
        <v>560</v>
      </c>
      <c r="C55" s="53"/>
      <c r="D55" s="53"/>
      <c r="E55" s="4"/>
      <c r="F55" s="4"/>
      <c r="G55" s="4"/>
    </row>
    <row r="56" spans="1:7" x14ac:dyDescent="0.25">
      <c r="A56" s="17"/>
      <c r="B56" s="6"/>
      <c r="C56" s="53"/>
      <c r="D56" s="53"/>
      <c r="E56" s="4"/>
      <c r="F56" s="4"/>
      <c r="G56" s="4"/>
    </row>
    <row r="57" spans="1:7" x14ac:dyDescent="0.25">
      <c r="A57" s="17"/>
      <c r="B57" s="6"/>
      <c r="C57" s="53"/>
      <c r="D57" s="53"/>
      <c r="E57" s="4"/>
      <c r="F57" s="4"/>
      <c r="G57" s="4"/>
    </row>
    <row r="58" spans="1:7" x14ac:dyDescent="0.25">
      <c r="A58" s="17"/>
      <c r="B58" s="6"/>
      <c r="C58" s="53"/>
      <c r="D58" s="53"/>
      <c r="E58" s="4"/>
      <c r="F58" s="4"/>
      <c r="G58" s="4"/>
    </row>
    <row r="59" spans="1:7" x14ac:dyDescent="0.25">
      <c r="A59" s="17"/>
      <c r="B59" s="6"/>
      <c r="C59" s="53"/>
      <c r="D59" s="53"/>
      <c r="E59" s="4"/>
      <c r="F59" s="4"/>
      <c r="G59" s="4"/>
    </row>
    <row r="60" spans="1:7" x14ac:dyDescent="0.25">
      <c r="A60" s="17" t="s">
        <v>876</v>
      </c>
      <c r="B60" s="6" t="s">
        <v>561</v>
      </c>
      <c r="C60" s="53"/>
      <c r="D60" s="53"/>
      <c r="E60" s="4"/>
      <c r="F60" s="4"/>
      <c r="G60" s="4"/>
    </row>
    <row r="61" spans="1:7" x14ac:dyDescent="0.25">
      <c r="A61" s="17"/>
      <c r="B61" s="6"/>
      <c r="C61" s="53"/>
      <c r="D61" s="53"/>
      <c r="E61" s="4"/>
      <c r="F61" s="4"/>
      <c r="G61" s="4"/>
    </row>
    <row r="62" spans="1:7" x14ac:dyDescent="0.25">
      <c r="A62" s="17"/>
      <c r="B62" s="6"/>
      <c r="C62" s="53"/>
      <c r="D62" s="53"/>
      <c r="E62" s="4"/>
      <c r="F62" s="4"/>
      <c r="G62" s="4"/>
    </row>
    <row r="63" spans="1:7" x14ac:dyDescent="0.25">
      <c r="A63" s="17"/>
      <c r="B63" s="6"/>
      <c r="C63" s="53"/>
      <c r="D63" s="53"/>
      <c r="E63" s="4"/>
      <c r="F63" s="4"/>
      <c r="G63" s="4"/>
    </row>
    <row r="64" spans="1:7" x14ac:dyDescent="0.25">
      <c r="A64" s="17"/>
      <c r="B64" s="6"/>
      <c r="C64" s="53"/>
      <c r="D64" s="53"/>
      <c r="E64" s="4"/>
      <c r="F64" s="4"/>
      <c r="G64" s="4"/>
    </row>
    <row r="65" spans="1:7" x14ac:dyDescent="0.25">
      <c r="A65" s="5" t="s">
        <v>563</v>
      </c>
      <c r="B65" s="6" t="s">
        <v>564</v>
      </c>
      <c r="C65" s="53"/>
      <c r="D65" s="53"/>
      <c r="E65" s="4"/>
      <c r="F65" s="4"/>
      <c r="G65" s="4"/>
    </row>
    <row r="66" spans="1:7" x14ac:dyDescent="0.25">
      <c r="A66" s="5"/>
      <c r="B66" s="6"/>
      <c r="C66" s="53"/>
      <c r="D66" s="53"/>
      <c r="E66" s="4"/>
      <c r="F66" s="4"/>
      <c r="G66" s="4"/>
    </row>
    <row r="67" spans="1:7" x14ac:dyDescent="0.25">
      <c r="A67" s="5"/>
      <c r="B67" s="6"/>
      <c r="C67" s="53"/>
      <c r="D67" s="53"/>
      <c r="E67" s="4"/>
      <c r="F67" s="4"/>
      <c r="G67" s="4"/>
    </row>
    <row r="68" spans="1:7" x14ac:dyDescent="0.25">
      <c r="A68" s="17" t="s">
        <v>565</v>
      </c>
      <c r="B68" s="6" t="s">
        <v>566</v>
      </c>
      <c r="C68" s="53"/>
      <c r="D68" s="53"/>
      <c r="E68" s="4"/>
      <c r="F68" s="4"/>
      <c r="G68" s="4"/>
    </row>
    <row r="69" spans="1:7" ht="15.75" x14ac:dyDescent="0.25">
      <c r="A69" s="26" t="s">
        <v>877</v>
      </c>
      <c r="B69" s="12" t="s">
        <v>573</v>
      </c>
      <c r="C69" s="53"/>
      <c r="D69" s="53"/>
      <c r="E69" s="4"/>
      <c r="F69" s="4"/>
      <c r="G69" s="4"/>
    </row>
    <row r="70" spans="1:7" ht="15.75" x14ac:dyDescent="0.25">
      <c r="A70" s="32"/>
      <c r="B70" s="10"/>
      <c r="C70" s="53"/>
      <c r="D70" s="53"/>
      <c r="E70" s="4"/>
      <c r="F70" s="4"/>
      <c r="G70" s="4"/>
    </row>
    <row r="71" spans="1:7" ht="15.75" x14ac:dyDescent="0.25">
      <c r="A71" s="32"/>
      <c r="B71" s="10"/>
      <c r="C71" s="53"/>
      <c r="D71" s="53"/>
      <c r="E71" s="4"/>
      <c r="F71" s="4"/>
      <c r="G71" s="4"/>
    </row>
    <row r="72" spans="1:7" ht="15.75" x14ac:dyDescent="0.25">
      <c r="A72" s="32"/>
      <c r="B72" s="10"/>
      <c r="C72" s="53"/>
      <c r="D72" s="53"/>
      <c r="E72" s="4"/>
      <c r="F72" s="4"/>
      <c r="G72" s="4"/>
    </row>
    <row r="73" spans="1:7" ht="15.75" x14ac:dyDescent="0.25">
      <c r="A73" s="32"/>
      <c r="B73" s="10"/>
      <c r="C73" s="53"/>
      <c r="D73" s="53"/>
      <c r="E73" s="4"/>
      <c r="F73" s="4"/>
      <c r="G73" s="4"/>
    </row>
    <row r="74" spans="1:7" x14ac:dyDescent="0.25">
      <c r="A74" s="17" t="s">
        <v>574</v>
      </c>
      <c r="B74" s="6" t="s">
        <v>575</v>
      </c>
      <c r="C74" s="53"/>
      <c r="D74" s="53"/>
      <c r="E74" s="4"/>
      <c r="F74" s="4"/>
      <c r="G74" s="4"/>
    </row>
    <row r="75" spans="1:7" x14ac:dyDescent="0.25">
      <c r="A75" s="17"/>
      <c r="B75" s="6"/>
      <c r="C75" s="53"/>
      <c r="D75" s="53"/>
      <c r="E75" s="4"/>
      <c r="F75" s="4"/>
      <c r="G75" s="4"/>
    </row>
    <row r="76" spans="1:7" x14ac:dyDescent="0.25">
      <c r="A76" s="17"/>
      <c r="B76" s="6"/>
      <c r="C76" s="53"/>
      <c r="D76" s="53"/>
      <c r="E76" s="4"/>
      <c r="F76" s="4"/>
      <c r="G76" s="4"/>
    </row>
    <row r="77" spans="1:7" x14ac:dyDescent="0.25">
      <c r="A77" s="17"/>
      <c r="B77" s="6"/>
      <c r="C77" s="53"/>
      <c r="D77" s="53"/>
      <c r="E77" s="4"/>
      <c r="F77" s="4"/>
      <c r="G77" s="4"/>
    </row>
    <row r="78" spans="1:7" x14ac:dyDescent="0.25">
      <c r="A78" s="17"/>
      <c r="B78" s="6"/>
      <c r="C78" s="53"/>
      <c r="D78" s="53"/>
      <c r="E78" s="4"/>
      <c r="F78" s="4"/>
      <c r="G78" s="4"/>
    </row>
    <row r="79" spans="1:7" x14ac:dyDescent="0.25">
      <c r="A79" s="17" t="s">
        <v>576</v>
      </c>
      <c r="B79" s="6" t="s">
        <v>577</v>
      </c>
      <c r="C79" s="53"/>
      <c r="D79" s="53"/>
      <c r="E79" s="4"/>
      <c r="F79" s="4"/>
      <c r="G79" s="4"/>
    </row>
    <row r="80" spans="1:7" x14ac:dyDescent="0.25">
      <c r="A80" s="17"/>
      <c r="B80" s="6"/>
      <c r="C80" s="53"/>
      <c r="D80" s="53"/>
      <c r="E80" s="4"/>
      <c r="F80" s="4"/>
      <c r="G80" s="4"/>
    </row>
    <row r="81" spans="1:7" x14ac:dyDescent="0.25">
      <c r="A81" s="17"/>
      <c r="B81" s="6"/>
      <c r="C81" s="53"/>
      <c r="D81" s="53"/>
      <c r="E81" s="4"/>
      <c r="F81" s="4"/>
      <c r="G81" s="4"/>
    </row>
    <row r="82" spans="1:7" x14ac:dyDescent="0.25">
      <c r="A82" s="17"/>
      <c r="B82" s="6"/>
      <c r="C82" s="53"/>
      <c r="D82" s="53"/>
      <c r="E82" s="4"/>
      <c r="F82" s="4"/>
      <c r="G82" s="4"/>
    </row>
    <row r="83" spans="1:7" x14ac:dyDescent="0.25">
      <c r="A83" s="17"/>
      <c r="B83" s="6"/>
      <c r="C83" s="53"/>
      <c r="D83" s="53"/>
      <c r="E83" s="4"/>
      <c r="F83" s="4"/>
      <c r="G83" s="4"/>
    </row>
    <row r="84" spans="1:7" x14ac:dyDescent="0.25">
      <c r="A84" s="17" t="s">
        <v>578</v>
      </c>
      <c r="B84" s="6" t="s">
        <v>579</v>
      </c>
      <c r="C84" s="53"/>
      <c r="D84" s="53"/>
      <c r="E84" s="4"/>
      <c r="F84" s="4"/>
      <c r="G84" s="4"/>
    </row>
    <row r="85" spans="1:7" ht="15.75" x14ac:dyDescent="0.25">
      <c r="A85" s="26" t="s">
        <v>878</v>
      </c>
      <c r="B85" s="12" t="s">
        <v>582</v>
      </c>
      <c r="C85" s="53"/>
      <c r="D85" s="53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15"/>
  <sheetViews>
    <sheetView workbookViewId="0">
      <selection sqref="A1:H1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 x14ac:dyDescent="0.25">
      <c r="A1" s="665" t="s">
        <v>100</v>
      </c>
      <c r="B1" s="691"/>
      <c r="C1" s="691"/>
      <c r="D1" s="691"/>
      <c r="E1" s="691"/>
      <c r="F1" s="691"/>
      <c r="G1" s="691"/>
      <c r="H1" s="691"/>
    </row>
    <row r="2" spans="1:8" ht="23.25" customHeight="1" x14ac:dyDescent="0.25">
      <c r="A2" s="668" t="s">
        <v>350</v>
      </c>
      <c r="B2" s="666"/>
      <c r="C2" s="666"/>
      <c r="D2" s="666"/>
      <c r="E2" s="666"/>
      <c r="F2" s="666"/>
      <c r="G2" s="666"/>
      <c r="H2" s="666"/>
    </row>
    <row r="3" spans="1:8" ht="18" x14ac:dyDescent="0.25">
      <c r="A3" s="63"/>
    </row>
    <row r="5" spans="1:8" ht="30" x14ac:dyDescent="0.3">
      <c r="A5" s="2" t="s">
        <v>444</v>
      </c>
      <c r="B5" s="3" t="s">
        <v>445</v>
      </c>
      <c r="C5" s="86" t="s">
        <v>305</v>
      </c>
      <c r="D5" s="86" t="s">
        <v>306</v>
      </c>
      <c r="E5" s="86" t="s">
        <v>306</v>
      </c>
      <c r="F5" s="86" t="s">
        <v>306</v>
      </c>
      <c r="G5" s="86" t="s">
        <v>306</v>
      </c>
      <c r="H5" s="99" t="s">
        <v>307</v>
      </c>
    </row>
    <row r="6" spans="1:8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38"/>
      <c r="B7" s="38"/>
      <c r="C7" s="38"/>
      <c r="D7" s="38"/>
      <c r="E7" s="38"/>
      <c r="F7" s="38"/>
      <c r="G7" s="38"/>
      <c r="H7" s="38"/>
    </row>
    <row r="8" spans="1:8" x14ac:dyDescent="0.25">
      <c r="A8" s="38"/>
      <c r="B8" s="38"/>
      <c r="C8" s="38"/>
      <c r="D8" s="38"/>
      <c r="E8" s="38"/>
      <c r="F8" s="38"/>
      <c r="G8" s="38"/>
      <c r="H8" s="38"/>
    </row>
    <row r="9" spans="1:8" x14ac:dyDescent="0.25">
      <c r="A9" s="38"/>
      <c r="B9" s="38"/>
      <c r="C9" s="38"/>
      <c r="D9" s="38"/>
      <c r="E9" s="38"/>
      <c r="F9" s="38"/>
      <c r="G9" s="38"/>
      <c r="H9" s="38"/>
    </row>
    <row r="10" spans="1:8" x14ac:dyDescent="0.25">
      <c r="A10" s="20" t="s">
        <v>193</v>
      </c>
      <c r="B10" s="10" t="s">
        <v>557</v>
      </c>
      <c r="C10" s="38"/>
      <c r="D10" s="38"/>
      <c r="E10" s="38"/>
      <c r="F10" s="38"/>
      <c r="G10" s="38"/>
      <c r="H10" s="38"/>
    </row>
    <row r="11" spans="1:8" x14ac:dyDescent="0.25">
      <c r="A11" s="20"/>
      <c r="B11" s="10"/>
      <c r="C11" s="38"/>
      <c r="D11" s="38"/>
      <c r="E11" s="38"/>
      <c r="F11" s="38"/>
      <c r="G11" s="38"/>
      <c r="H11" s="38"/>
    </row>
    <row r="12" spans="1:8" x14ac:dyDescent="0.25">
      <c r="A12" s="20"/>
      <c r="B12" s="10"/>
      <c r="C12" s="38"/>
      <c r="D12" s="38"/>
      <c r="E12" s="38"/>
      <c r="F12" s="38"/>
      <c r="G12" s="38"/>
      <c r="H12" s="38"/>
    </row>
    <row r="13" spans="1:8" x14ac:dyDescent="0.25">
      <c r="A13" s="20"/>
      <c r="B13" s="10"/>
      <c r="C13" s="38"/>
      <c r="D13" s="38"/>
      <c r="E13" s="38"/>
      <c r="F13" s="38"/>
      <c r="G13" s="38"/>
      <c r="H13" s="38"/>
    </row>
    <row r="14" spans="1:8" x14ac:dyDescent="0.25">
      <c r="A14" s="20"/>
      <c r="B14" s="10"/>
      <c r="C14" s="38"/>
      <c r="D14" s="38"/>
      <c r="E14" s="38"/>
      <c r="F14" s="38"/>
      <c r="G14" s="38"/>
      <c r="H14" s="38"/>
    </row>
    <row r="15" spans="1:8" x14ac:dyDescent="0.25">
      <c r="A15" s="20" t="s">
        <v>192</v>
      </c>
      <c r="B15" s="10" t="s">
        <v>557</v>
      </c>
      <c r="C15" s="38"/>
      <c r="D15" s="38"/>
      <c r="E15" s="38"/>
      <c r="F15" s="38"/>
      <c r="G15" s="38"/>
      <c r="H15" s="38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48"/>
  <sheetViews>
    <sheetView workbookViewId="0">
      <selection activeCell="A2" sqref="A2:J2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665" t="s">
        <v>100</v>
      </c>
      <c r="B1" s="691"/>
      <c r="C1" s="691"/>
      <c r="D1" s="691"/>
      <c r="E1" s="691"/>
      <c r="F1" s="691"/>
      <c r="G1" s="691"/>
      <c r="H1" s="691"/>
      <c r="I1" s="691"/>
      <c r="J1" s="691"/>
    </row>
    <row r="2" spans="1:10" ht="46.5" customHeight="1" x14ac:dyDescent="0.25">
      <c r="A2" s="668" t="s">
        <v>351</v>
      </c>
      <c r="B2" s="666"/>
      <c r="C2" s="666"/>
      <c r="D2" s="666"/>
      <c r="E2" s="666"/>
      <c r="F2" s="666"/>
      <c r="G2" s="666"/>
      <c r="H2" s="666"/>
      <c r="I2" s="666"/>
      <c r="J2" s="666"/>
    </row>
    <row r="3" spans="1:10" ht="16.5" customHeigh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0" x14ac:dyDescent="0.25">
      <c r="A4" s="4" t="s">
        <v>305</v>
      </c>
    </row>
    <row r="5" spans="1:10" ht="61.5" customHeight="1" x14ac:dyDescent="0.3">
      <c r="A5" s="2" t="s">
        <v>444</v>
      </c>
      <c r="B5" s="3" t="s">
        <v>445</v>
      </c>
      <c r="C5" s="86" t="s">
        <v>198</v>
      </c>
      <c r="D5" s="86" t="s">
        <v>201</v>
      </c>
      <c r="E5" s="86" t="s">
        <v>202</v>
      </c>
      <c r="F5" s="86" t="s">
        <v>203</v>
      </c>
      <c r="G5" s="86" t="s">
        <v>211</v>
      </c>
      <c r="H5" s="86" t="s">
        <v>199</v>
      </c>
      <c r="I5" s="86" t="s">
        <v>200</v>
      </c>
      <c r="J5" s="86" t="s">
        <v>204</v>
      </c>
    </row>
    <row r="6" spans="1:10" ht="25.5" x14ac:dyDescent="0.25">
      <c r="A6" s="53"/>
      <c r="B6" s="53"/>
      <c r="C6" s="53"/>
      <c r="D6" s="53"/>
      <c r="E6" s="53"/>
      <c r="F6" s="92" t="s">
        <v>212</v>
      </c>
      <c r="G6" s="91"/>
      <c r="H6" s="53"/>
      <c r="I6" s="53"/>
      <c r="J6" s="53"/>
    </row>
    <row r="7" spans="1:10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5">
      <c r="A10" s="17" t="s">
        <v>559</v>
      </c>
      <c r="B10" s="6" t="s">
        <v>560</v>
      </c>
      <c r="C10" s="53"/>
      <c r="D10" s="53"/>
      <c r="E10" s="53"/>
      <c r="F10" s="53"/>
      <c r="G10" s="53"/>
      <c r="H10" s="53"/>
      <c r="I10" s="53"/>
      <c r="J10" s="53"/>
    </row>
    <row r="11" spans="1:10" x14ac:dyDescent="0.2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x14ac:dyDescent="0.2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x14ac:dyDescent="0.2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x14ac:dyDescent="0.2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x14ac:dyDescent="0.25">
      <c r="A15" s="17" t="s">
        <v>876</v>
      </c>
      <c r="B15" s="6" t="s">
        <v>561</v>
      </c>
      <c r="C15" s="53"/>
      <c r="D15" s="53"/>
      <c r="E15" s="53"/>
      <c r="F15" s="53"/>
      <c r="G15" s="53"/>
      <c r="H15" s="53"/>
      <c r="I15" s="53"/>
      <c r="J15" s="53"/>
    </row>
    <row r="16" spans="1:10" x14ac:dyDescent="0.2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x14ac:dyDescent="0.2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x14ac:dyDescent="0.2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x14ac:dyDescent="0.2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x14ac:dyDescent="0.25">
      <c r="A20" s="5" t="s">
        <v>563</v>
      </c>
      <c r="B20" s="6" t="s">
        <v>564</v>
      </c>
      <c r="C20" s="53"/>
      <c r="D20" s="53"/>
      <c r="E20" s="53"/>
      <c r="F20" s="53"/>
      <c r="G20" s="53"/>
      <c r="H20" s="53"/>
      <c r="I20" s="53"/>
      <c r="J20" s="53"/>
    </row>
    <row r="21" spans="1:10" x14ac:dyDescent="0.2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x14ac:dyDescent="0.2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x14ac:dyDescent="0.25">
      <c r="A23" s="17" t="s">
        <v>565</v>
      </c>
      <c r="B23" s="6" t="s">
        <v>566</v>
      </c>
      <c r="C23" s="53"/>
      <c r="D23" s="53"/>
      <c r="E23" s="53"/>
      <c r="F23" s="53"/>
      <c r="G23" s="53"/>
      <c r="H23" s="53"/>
      <c r="I23" s="53"/>
      <c r="J23" s="53"/>
    </row>
    <row r="24" spans="1:10" x14ac:dyDescent="0.2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x14ac:dyDescent="0.2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x14ac:dyDescent="0.25">
      <c r="A26" s="17" t="s">
        <v>567</v>
      </c>
      <c r="B26" s="6" t="s">
        <v>568</v>
      </c>
      <c r="C26" s="53"/>
      <c r="D26" s="53"/>
      <c r="E26" s="53"/>
      <c r="F26" s="53"/>
      <c r="G26" s="53"/>
      <c r="H26" s="53"/>
      <c r="I26" s="53"/>
      <c r="J26" s="53"/>
    </row>
    <row r="27" spans="1:10" x14ac:dyDescent="0.2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x14ac:dyDescent="0.2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x14ac:dyDescent="0.25">
      <c r="A29" s="5" t="s">
        <v>569</v>
      </c>
      <c r="B29" s="6" t="s">
        <v>570</v>
      </c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A30" s="5" t="s">
        <v>571</v>
      </c>
      <c r="B30" s="6" t="s">
        <v>572</v>
      </c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26" t="s">
        <v>877</v>
      </c>
      <c r="B31" s="12" t="s">
        <v>573</v>
      </c>
      <c r="C31" s="53"/>
      <c r="D31" s="53"/>
      <c r="E31" s="53"/>
      <c r="F31" s="53"/>
      <c r="G31" s="53"/>
      <c r="H31" s="53"/>
      <c r="I31" s="53"/>
      <c r="J31" s="53"/>
    </row>
    <row r="32" spans="1:10" ht="15.75" x14ac:dyDescent="0.2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 x14ac:dyDescent="0.2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 x14ac:dyDescent="0.2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 x14ac:dyDescent="0.2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x14ac:dyDescent="0.25">
      <c r="A36" s="17" t="s">
        <v>574</v>
      </c>
      <c r="B36" s="6" t="s">
        <v>575</v>
      </c>
      <c r="C36" s="53"/>
      <c r="D36" s="53"/>
      <c r="E36" s="53"/>
      <c r="F36" s="53"/>
      <c r="G36" s="53"/>
      <c r="H36" s="53"/>
      <c r="I36" s="53"/>
      <c r="J36" s="53"/>
    </row>
    <row r="37" spans="1:10" x14ac:dyDescent="0.2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x14ac:dyDescent="0.2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x14ac:dyDescent="0.2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x14ac:dyDescent="0.2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x14ac:dyDescent="0.25">
      <c r="A41" s="17" t="s">
        <v>576</v>
      </c>
      <c r="B41" s="6" t="s">
        <v>577</v>
      </c>
      <c r="C41" s="53"/>
      <c r="D41" s="53"/>
      <c r="E41" s="53"/>
      <c r="F41" s="53"/>
      <c r="G41" s="53"/>
      <c r="H41" s="53"/>
      <c r="I41" s="53"/>
      <c r="J41" s="53"/>
    </row>
    <row r="42" spans="1:10" x14ac:dyDescent="0.2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x14ac:dyDescent="0.2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x14ac:dyDescent="0.2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x14ac:dyDescent="0.2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x14ac:dyDescent="0.25">
      <c r="A46" s="17" t="s">
        <v>578</v>
      </c>
      <c r="B46" s="6" t="s">
        <v>579</v>
      </c>
      <c r="C46" s="53"/>
      <c r="D46" s="53"/>
      <c r="E46" s="53"/>
      <c r="F46" s="53"/>
      <c r="G46" s="53"/>
      <c r="H46" s="53"/>
      <c r="I46" s="53"/>
      <c r="J46" s="53"/>
    </row>
    <row r="47" spans="1:10" x14ac:dyDescent="0.25">
      <c r="A47" s="17" t="s">
        <v>580</v>
      </c>
      <c r="B47" s="6" t="s">
        <v>581</v>
      </c>
      <c r="C47" s="53"/>
      <c r="D47" s="53"/>
      <c r="E47" s="53"/>
      <c r="F47" s="53"/>
      <c r="G47" s="53"/>
      <c r="H47" s="53"/>
      <c r="I47" s="53"/>
      <c r="J47" s="53"/>
    </row>
    <row r="48" spans="1:10" ht="15.75" x14ac:dyDescent="0.25">
      <c r="A48" s="26" t="s">
        <v>878</v>
      </c>
      <c r="B48" s="12" t="s">
        <v>582</v>
      </c>
      <c r="C48" s="53"/>
      <c r="D48" s="53"/>
      <c r="E48" s="53"/>
      <c r="F48" s="53"/>
      <c r="G48" s="53"/>
      <c r="H48" s="53"/>
      <c r="I48" s="53"/>
      <c r="J48" s="53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73"/>
  <sheetViews>
    <sheetView workbookViewId="0">
      <selection activeCell="A29" sqref="A2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665" t="s">
        <v>100</v>
      </c>
      <c r="B1" s="691"/>
      <c r="C1" s="691"/>
      <c r="D1" s="691"/>
      <c r="E1" s="691"/>
      <c r="F1" s="691"/>
      <c r="G1" s="691"/>
      <c r="H1" s="691"/>
    </row>
    <row r="2" spans="1:9" ht="82.5" customHeight="1" x14ac:dyDescent="0.25">
      <c r="A2" s="668" t="s">
        <v>348</v>
      </c>
      <c r="B2" s="668"/>
      <c r="C2" s="668"/>
      <c r="D2" s="668"/>
      <c r="E2" s="668"/>
      <c r="F2" s="668"/>
      <c r="G2" s="668"/>
      <c r="H2" s="668"/>
    </row>
    <row r="3" spans="1:9" ht="20.25" customHeight="1" x14ac:dyDescent="0.25">
      <c r="A3" s="95"/>
      <c r="B3" s="96"/>
      <c r="C3" s="96"/>
      <c r="D3" s="96"/>
      <c r="E3" s="96"/>
      <c r="F3" s="96"/>
      <c r="G3" s="96"/>
      <c r="H3" s="96"/>
    </row>
    <row r="4" spans="1:9" x14ac:dyDescent="0.25">
      <c r="A4" s="4" t="s">
        <v>305</v>
      </c>
    </row>
    <row r="5" spans="1:9" ht="86.25" customHeight="1" x14ac:dyDescent="0.3">
      <c r="A5" s="2" t="s">
        <v>444</v>
      </c>
      <c r="B5" s="3" t="s">
        <v>445</v>
      </c>
      <c r="C5" s="86" t="s">
        <v>199</v>
      </c>
      <c r="D5" s="86" t="s">
        <v>200</v>
      </c>
      <c r="E5" s="86" t="s">
        <v>205</v>
      </c>
      <c r="F5" s="86" t="s">
        <v>206</v>
      </c>
      <c r="G5" s="86" t="s">
        <v>207</v>
      </c>
      <c r="H5" s="86" t="s">
        <v>208</v>
      </c>
      <c r="I5" s="86" t="s">
        <v>424</v>
      </c>
    </row>
    <row r="6" spans="1:9" x14ac:dyDescent="0.25">
      <c r="A6" s="29" t="s">
        <v>30</v>
      </c>
      <c r="B6" s="5" t="s">
        <v>758</v>
      </c>
      <c r="C6" s="53"/>
      <c r="D6" s="53"/>
      <c r="E6" s="91"/>
      <c r="F6" s="53"/>
      <c r="G6" s="53"/>
      <c r="H6" s="53"/>
      <c r="I6" s="53"/>
    </row>
    <row r="7" spans="1:9" x14ac:dyDescent="0.25">
      <c r="A7" s="69" t="s">
        <v>596</v>
      </c>
      <c r="B7" s="69" t="s">
        <v>758</v>
      </c>
      <c r="C7" s="53"/>
      <c r="D7" s="53"/>
      <c r="E7" s="53"/>
      <c r="F7" s="53"/>
      <c r="G7" s="53"/>
      <c r="H7" s="53"/>
      <c r="I7" s="53"/>
    </row>
    <row r="8" spans="1:9" ht="30" x14ac:dyDescent="0.25">
      <c r="A8" s="16" t="s">
        <v>759</v>
      </c>
      <c r="B8" s="5" t="s">
        <v>760</v>
      </c>
      <c r="C8" s="53"/>
      <c r="D8" s="53"/>
      <c r="E8" s="53"/>
      <c r="F8" s="53"/>
      <c r="G8" s="53"/>
      <c r="H8" s="53"/>
      <c r="I8" s="53"/>
    </row>
    <row r="9" spans="1:9" x14ac:dyDescent="0.25">
      <c r="A9" s="29" t="s">
        <v>96</v>
      </c>
      <c r="B9" s="5" t="s">
        <v>761</v>
      </c>
      <c r="C9" s="53"/>
      <c r="D9" s="53"/>
      <c r="E9" s="53"/>
      <c r="F9" s="53"/>
      <c r="G9" s="53"/>
      <c r="H9" s="53"/>
      <c r="I9" s="53"/>
    </row>
    <row r="10" spans="1:9" x14ac:dyDescent="0.25">
      <c r="A10" s="69" t="s">
        <v>596</v>
      </c>
      <c r="B10" s="69" t="s">
        <v>761</v>
      </c>
      <c r="C10" s="53"/>
      <c r="D10" s="53"/>
      <c r="E10" s="53"/>
      <c r="F10" s="53"/>
      <c r="G10" s="53"/>
      <c r="H10" s="53"/>
      <c r="I10" s="53"/>
    </row>
    <row r="11" spans="1:9" x14ac:dyDescent="0.25">
      <c r="A11" s="15" t="s">
        <v>49</v>
      </c>
      <c r="B11" s="9" t="s">
        <v>762</v>
      </c>
      <c r="C11" s="53"/>
      <c r="D11" s="53"/>
      <c r="E11" s="53"/>
      <c r="F11" s="53"/>
      <c r="G11" s="53"/>
      <c r="H11" s="53"/>
      <c r="I11" s="53"/>
    </row>
    <row r="12" spans="1:9" x14ac:dyDescent="0.25">
      <c r="A12" s="16" t="s">
        <v>97</v>
      </c>
      <c r="B12" s="5" t="s">
        <v>763</v>
      </c>
      <c r="C12" s="53"/>
      <c r="D12" s="53"/>
      <c r="E12" s="53"/>
      <c r="F12" s="53"/>
      <c r="G12" s="53"/>
      <c r="H12" s="53"/>
      <c r="I12" s="53"/>
    </row>
    <row r="13" spans="1:9" x14ac:dyDescent="0.25">
      <c r="A13" s="69" t="s">
        <v>604</v>
      </c>
      <c r="B13" s="69" t="s">
        <v>763</v>
      </c>
      <c r="C13" s="53"/>
      <c r="D13" s="53"/>
      <c r="E13" s="53"/>
      <c r="F13" s="53"/>
      <c r="G13" s="53"/>
      <c r="H13" s="53"/>
      <c r="I13" s="53"/>
    </row>
    <row r="14" spans="1:9" x14ac:dyDescent="0.25">
      <c r="A14" s="29" t="s">
        <v>764</v>
      </c>
      <c r="B14" s="5" t="s">
        <v>765</v>
      </c>
      <c r="C14" s="53"/>
      <c r="D14" s="53"/>
      <c r="E14" s="53"/>
      <c r="F14" s="53"/>
      <c r="G14" s="53"/>
      <c r="H14" s="53"/>
      <c r="I14" s="53"/>
    </row>
    <row r="15" spans="1:9" x14ac:dyDescent="0.25">
      <c r="A15" s="17" t="s">
        <v>98</v>
      </c>
      <c r="B15" s="5" t="s">
        <v>766</v>
      </c>
      <c r="C15" s="38"/>
      <c r="D15" s="38"/>
      <c r="E15" s="38"/>
      <c r="F15" s="38"/>
      <c r="G15" s="38"/>
      <c r="H15" s="38"/>
      <c r="I15" s="38"/>
    </row>
    <row r="16" spans="1:9" x14ac:dyDescent="0.25">
      <c r="A16" s="69" t="s">
        <v>605</v>
      </c>
      <c r="B16" s="69" t="s">
        <v>766</v>
      </c>
      <c r="C16" s="38"/>
      <c r="D16" s="38"/>
      <c r="E16" s="38"/>
      <c r="F16" s="38"/>
      <c r="G16" s="38"/>
      <c r="H16" s="38"/>
      <c r="I16" s="38"/>
    </row>
    <row r="17" spans="1:9" x14ac:dyDescent="0.25">
      <c r="A17" s="29" t="s">
        <v>767</v>
      </c>
      <c r="B17" s="5" t="s">
        <v>768</v>
      </c>
      <c r="C17" s="38"/>
      <c r="D17" s="38"/>
      <c r="E17" s="38"/>
      <c r="F17" s="38"/>
      <c r="G17" s="38"/>
      <c r="H17" s="38"/>
      <c r="I17" s="38"/>
    </row>
    <row r="18" spans="1:9" x14ac:dyDescent="0.25">
      <c r="A18" s="30" t="s">
        <v>50</v>
      </c>
      <c r="B18" s="9" t="s">
        <v>769</v>
      </c>
      <c r="C18" s="38"/>
      <c r="D18" s="38"/>
      <c r="E18" s="38"/>
      <c r="F18" s="38"/>
      <c r="G18" s="38"/>
      <c r="H18" s="38"/>
      <c r="I18" s="38"/>
    </row>
    <row r="19" spans="1:9" x14ac:dyDescent="0.25">
      <c r="A19" s="16" t="s">
        <v>784</v>
      </c>
      <c r="B19" s="5" t="s">
        <v>785</v>
      </c>
      <c r="C19" s="38"/>
      <c r="D19" s="38"/>
      <c r="E19" s="38"/>
      <c r="F19" s="38"/>
      <c r="G19" s="38"/>
      <c r="H19" s="38"/>
      <c r="I19" s="38"/>
    </row>
    <row r="20" spans="1:9" x14ac:dyDescent="0.25">
      <c r="A20" s="17" t="s">
        <v>786</v>
      </c>
      <c r="B20" s="5" t="s">
        <v>787</v>
      </c>
      <c r="C20" s="38"/>
      <c r="D20" s="38"/>
      <c r="E20" s="38"/>
      <c r="F20" s="38"/>
      <c r="G20" s="38"/>
      <c r="H20" s="38"/>
      <c r="I20" s="38"/>
    </row>
    <row r="21" spans="1:9" x14ac:dyDescent="0.25">
      <c r="A21" s="29" t="s">
        <v>788</v>
      </c>
      <c r="B21" s="5" t="s">
        <v>789</v>
      </c>
      <c r="C21" s="38"/>
      <c r="D21" s="38"/>
      <c r="E21" s="38"/>
      <c r="F21" s="38"/>
      <c r="G21" s="38"/>
      <c r="H21" s="38"/>
      <c r="I21" s="38"/>
    </row>
    <row r="22" spans="1:9" x14ac:dyDescent="0.25">
      <c r="A22" s="29" t="s">
        <v>35</v>
      </c>
      <c r="B22" s="5" t="s">
        <v>790</v>
      </c>
      <c r="C22" s="38"/>
      <c r="D22" s="38"/>
      <c r="E22" s="38"/>
      <c r="F22" s="38"/>
      <c r="G22" s="38"/>
      <c r="H22" s="38"/>
      <c r="I22" s="38"/>
    </row>
    <row r="23" spans="1:9" x14ac:dyDescent="0.25">
      <c r="A23" s="69" t="s">
        <v>630</v>
      </c>
      <c r="B23" s="69" t="s">
        <v>790</v>
      </c>
      <c r="C23" s="38"/>
      <c r="D23" s="38"/>
      <c r="E23" s="38"/>
      <c r="F23" s="38"/>
      <c r="G23" s="38"/>
      <c r="H23" s="38"/>
      <c r="I23" s="38"/>
    </row>
    <row r="24" spans="1:9" x14ac:dyDescent="0.25">
      <c r="A24" s="69" t="s">
        <v>631</v>
      </c>
      <c r="B24" s="69" t="s">
        <v>790</v>
      </c>
      <c r="C24" s="38"/>
      <c r="D24" s="38"/>
      <c r="E24" s="38"/>
      <c r="F24" s="38"/>
      <c r="G24" s="38"/>
      <c r="H24" s="38"/>
      <c r="I24" s="38"/>
    </row>
    <row r="25" spans="1:9" x14ac:dyDescent="0.25">
      <c r="A25" s="77" t="s">
        <v>632</v>
      </c>
      <c r="B25" s="77" t="s">
        <v>790</v>
      </c>
      <c r="C25" s="38"/>
      <c r="D25" s="38"/>
      <c r="E25" s="38"/>
      <c r="F25" s="38"/>
      <c r="G25" s="38"/>
      <c r="H25" s="38"/>
      <c r="I25" s="38"/>
    </row>
    <row r="26" spans="1:9" x14ac:dyDescent="0.25">
      <c r="A26" s="78" t="s">
        <v>53</v>
      </c>
      <c r="B26" s="50" t="s">
        <v>791</v>
      </c>
      <c r="C26" s="38"/>
      <c r="D26" s="38"/>
      <c r="E26" s="38"/>
      <c r="F26" s="38"/>
      <c r="G26" s="38"/>
      <c r="H26" s="38"/>
      <c r="I26" s="38"/>
    </row>
    <row r="27" spans="1:9" x14ac:dyDescent="0.25">
      <c r="A27" s="144"/>
      <c r="B27" s="145"/>
    </row>
    <row r="28" spans="1:9" ht="24.75" customHeight="1" x14ac:dyDescent="0.25">
      <c r="A28" s="2" t="s">
        <v>444</v>
      </c>
      <c r="B28" s="3" t="s">
        <v>445</v>
      </c>
      <c r="C28" s="38"/>
      <c r="D28" s="38"/>
      <c r="E28" s="38"/>
    </row>
    <row r="29" spans="1:9" ht="26.25" x14ac:dyDescent="0.25">
      <c r="A29" s="153" t="s">
        <v>418</v>
      </c>
      <c r="B29" s="50"/>
      <c r="C29" s="38"/>
      <c r="D29" s="38"/>
      <c r="E29" s="38"/>
    </row>
    <row r="30" spans="1:9" ht="15.75" x14ac:dyDescent="0.25">
      <c r="A30" s="147" t="s">
        <v>412</v>
      </c>
      <c r="B30" s="50"/>
      <c r="C30" s="38"/>
      <c r="D30" s="38"/>
      <c r="E30" s="38"/>
    </row>
    <row r="31" spans="1:9" ht="31.5" x14ac:dyDescent="0.25">
      <c r="A31" s="147" t="s">
        <v>413</v>
      </c>
      <c r="B31" s="50"/>
      <c r="C31" s="38"/>
      <c r="D31" s="38"/>
      <c r="E31" s="38"/>
    </row>
    <row r="32" spans="1:9" ht="15.75" x14ac:dyDescent="0.25">
      <c r="A32" s="147" t="s">
        <v>414</v>
      </c>
      <c r="B32" s="50"/>
      <c r="C32" s="38"/>
      <c r="D32" s="38"/>
      <c r="E32" s="38"/>
    </row>
    <row r="33" spans="1:7" ht="31.5" x14ac:dyDescent="0.25">
      <c r="A33" s="147" t="s">
        <v>415</v>
      </c>
      <c r="B33" s="50"/>
      <c r="C33" s="38"/>
      <c r="D33" s="38"/>
      <c r="E33" s="38"/>
    </row>
    <row r="34" spans="1:7" ht="15.75" x14ac:dyDescent="0.25">
      <c r="A34" s="147" t="s">
        <v>416</v>
      </c>
      <c r="B34" s="50"/>
      <c r="C34" s="38"/>
      <c r="D34" s="38"/>
      <c r="E34" s="38"/>
    </row>
    <row r="35" spans="1:7" ht="15.75" x14ac:dyDescent="0.25">
      <c r="A35" s="147" t="s">
        <v>417</v>
      </c>
      <c r="B35" s="50"/>
      <c r="C35" s="38"/>
      <c r="D35" s="38"/>
      <c r="E35" s="38"/>
    </row>
    <row r="36" spans="1:7" x14ac:dyDescent="0.25">
      <c r="A36" s="78" t="s">
        <v>374</v>
      </c>
      <c r="B36" s="50"/>
      <c r="C36" s="38"/>
      <c r="D36" s="38"/>
      <c r="E36" s="38"/>
    </row>
    <row r="37" spans="1:7" x14ac:dyDescent="0.25">
      <c r="A37" s="144"/>
      <c r="B37" s="145"/>
    </row>
    <row r="38" spans="1:7" x14ac:dyDescent="0.25">
      <c r="A38" s="144"/>
      <c r="B38" s="145"/>
    </row>
    <row r="39" spans="1:7" x14ac:dyDescent="0.25">
      <c r="A39" s="144"/>
      <c r="B39" s="145"/>
    </row>
    <row r="40" spans="1:7" x14ac:dyDescent="0.25">
      <c r="A40" s="144"/>
      <c r="B40" s="145"/>
    </row>
    <row r="41" spans="1:7" x14ac:dyDescent="0.25">
      <c r="A41" s="144"/>
      <c r="B41" s="145"/>
    </row>
    <row r="42" spans="1:7" x14ac:dyDescent="0.25">
      <c r="A42" s="144"/>
      <c r="B42" s="145"/>
    </row>
    <row r="43" spans="1:7" x14ac:dyDescent="0.25">
      <c r="A43" s="144"/>
      <c r="B43" s="145"/>
    </row>
    <row r="44" spans="1:7" x14ac:dyDescent="0.25">
      <c r="A44" s="144"/>
      <c r="B44" s="145"/>
    </row>
    <row r="45" spans="1:7" x14ac:dyDescent="0.25">
      <c r="A45" s="144"/>
      <c r="B45" s="145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93" t="s">
        <v>209</v>
      </c>
      <c r="B48" s="4"/>
      <c r="C48" s="4"/>
      <c r="D48" s="4"/>
      <c r="E48" s="4"/>
      <c r="F48" s="4"/>
      <c r="G48" s="4"/>
    </row>
    <row r="49" spans="1:8" ht="15.75" x14ac:dyDescent="0.25">
      <c r="A49" s="94" t="s">
        <v>213</v>
      </c>
      <c r="B49" s="4"/>
      <c r="C49" s="4"/>
      <c r="D49" s="4"/>
      <c r="E49" s="4"/>
      <c r="F49" s="4"/>
      <c r="G49" s="4"/>
    </row>
    <row r="50" spans="1:8" ht="15.75" x14ac:dyDescent="0.25">
      <c r="A50" s="94" t="s">
        <v>214</v>
      </c>
      <c r="B50" s="4"/>
      <c r="C50" s="4"/>
      <c r="D50" s="4"/>
      <c r="E50" s="4"/>
      <c r="F50" s="4"/>
      <c r="G50" s="4"/>
    </row>
    <row r="51" spans="1:8" ht="15.75" x14ac:dyDescent="0.25">
      <c r="A51" s="94" t="s">
        <v>215</v>
      </c>
      <c r="B51" s="4"/>
      <c r="C51" s="4"/>
      <c r="D51" s="4"/>
      <c r="E51" s="4"/>
      <c r="F51" s="4"/>
      <c r="G51" s="4"/>
    </row>
    <row r="52" spans="1:8" ht="15.75" x14ac:dyDescent="0.25">
      <c r="A52" s="94" t="s">
        <v>216</v>
      </c>
      <c r="B52" s="4"/>
      <c r="C52" s="4"/>
      <c r="D52" s="4"/>
      <c r="E52" s="4"/>
      <c r="F52" s="4"/>
      <c r="G52" s="4"/>
    </row>
    <row r="53" spans="1:8" ht="15.75" x14ac:dyDescent="0.25">
      <c r="A53" s="94" t="s">
        <v>217</v>
      </c>
      <c r="B53" s="4"/>
      <c r="C53" s="4"/>
      <c r="D53" s="4"/>
      <c r="E53" s="4"/>
      <c r="F53" s="4"/>
      <c r="G53" s="4"/>
    </row>
    <row r="54" spans="1:8" x14ac:dyDescent="0.25">
      <c r="A54" s="93" t="s">
        <v>210</v>
      </c>
      <c r="B54" s="4"/>
      <c r="C54" s="4"/>
      <c r="D54" s="4"/>
      <c r="E54" s="4"/>
      <c r="F54" s="4"/>
      <c r="G54" s="4"/>
    </row>
    <row r="55" spans="1:8" x14ac:dyDescent="0.25">
      <c r="A55" s="4"/>
      <c r="B55" s="4"/>
      <c r="C55" s="4"/>
      <c r="D55" s="4"/>
      <c r="E55" s="4"/>
      <c r="F55" s="4"/>
      <c r="G55" s="4"/>
    </row>
    <row r="56" spans="1:8" ht="45.75" customHeight="1" x14ac:dyDescent="0.25">
      <c r="A56" s="696" t="s">
        <v>349</v>
      </c>
      <c r="B56" s="697"/>
      <c r="C56" s="697"/>
      <c r="D56" s="697"/>
      <c r="E56" s="697"/>
      <c r="F56" s="697"/>
      <c r="G56" s="697"/>
      <c r="H56" s="697"/>
    </row>
    <row r="59" spans="1:8" ht="15.75" x14ac:dyDescent="0.25">
      <c r="A59" s="79" t="s">
        <v>219</v>
      </c>
    </row>
    <row r="60" spans="1:8" ht="15.75" x14ac:dyDescent="0.25">
      <c r="A60" s="94" t="s">
        <v>220</v>
      </c>
    </row>
    <row r="61" spans="1:8" ht="15.75" x14ac:dyDescent="0.25">
      <c r="A61" s="94" t="s">
        <v>221</v>
      </c>
    </row>
    <row r="62" spans="1:8" ht="15.75" x14ac:dyDescent="0.25">
      <c r="A62" s="94" t="s">
        <v>222</v>
      </c>
    </row>
    <row r="63" spans="1:8" x14ac:dyDescent="0.25">
      <c r="A63" s="93" t="s">
        <v>218</v>
      </c>
    </row>
    <row r="64" spans="1:8" ht="15.75" x14ac:dyDescent="0.25">
      <c r="A64" s="94" t="s">
        <v>303</v>
      </c>
    </row>
    <row r="66" spans="1:1" ht="15.75" x14ac:dyDescent="0.25">
      <c r="A66" s="142" t="s">
        <v>410</v>
      </c>
    </row>
    <row r="67" spans="1:1" ht="15.75" x14ac:dyDescent="0.25">
      <c r="A67" s="142" t="s">
        <v>411</v>
      </c>
    </row>
    <row r="68" spans="1:1" ht="15.75" x14ac:dyDescent="0.25">
      <c r="A68" s="143" t="s">
        <v>412</v>
      </c>
    </row>
    <row r="69" spans="1:1" ht="15.75" x14ac:dyDescent="0.25">
      <c r="A69" s="143" t="s">
        <v>413</v>
      </c>
    </row>
    <row r="70" spans="1:1" ht="15.75" x14ac:dyDescent="0.25">
      <c r="A70" s="143" t="s">
        <v>414</v>
      </c>
    </row>
    <row r="71" spans="1:1" ht="15.75" x14ac:dyDescent="0.25">
      <c r="A71" s="143" t="s">
        <v>415</v>
      </c>
    </row>
    <row r="72" spans="1:1" ht="15.75" x14ac:dyDescent="0.25">
      <c r="A72" s="143" t="s">
        <v>416</v>
      </c>
    </row>
    <row r="73" spans="1:1" ht="15.75" x14ac:dyDescent="0.25">
      <c r="A73" s="143" t="s">
        <v>417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 xr:uid="{00000000-0004-0000-1800-000000000000}"/>
    <hyperlink ref="A48" r:id="rId2" location="foot4" display="http://njt.hu/cgi_bin/njt_doc.cgi?docid=142896.245143 - foot4" xr:uid="{00000000-0004-0000-1800-000001000000}"/>
    <hyperlink ref="A54" r:id="rId3" location="foot5" display="http://njt.hu/cgi_bin/njt_doc.cgi?docid=142896.245143 - foot5" xr:uid="{00000000-0004-0000-1800-000002000000}"/>
    <hyperlink ref="A63" r:id="rId4" location="foot53" display="http://njt.hu/cgi_bin/njt_doc.cgi?docid=139876.243471 - foot53" xr:uid="{00000000-0004-0000-1800-000003000000}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42"/>
  <sheetViews>
    <sheetView workbookViewId="0">
      <selection sqref="A1:B43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665" t="s">
        <v>100</v>
      </c>
      <c r="B1" s="691"/>
    </row>
    <row r="2" spans="1:7" ht="71.25" customHeight="1" x14ac:dyDescent="0.25">
      <c r="A2" s="668" t="s">
        <v>376</v>
      </c>
      <c r="B2" s="668"/>
      <c r="C2" s="101"/>
      <c r="D2" s="101"/>
      <c r="E2" s="101"/>
      <c r="F2" s="101"/>
      <c r="G2" s="101"/>
    </row>
    <row r="3" spans="1:7" ht="24" customHeight="1" x14ac:dyDescent="0.25">
      <c r="A3" s="97"/>
      <c r="B3" s="97"/>
      <c r="C3" s="101"/>
      <c r="D3" s="101"/>
      <c r="E3" s="101"/>
      <c r="F3" s="101"/>
      <c r="G3" s="101"/>
    </row>
    <row r="4" spans="1:7" ht="22.5" customHeight="1" x14ac:dyDescent="0.25">
      <c r="A4" s="4" t="s">
        <v>305</v>
      </c>
    </row>
    <row r="5" spans="1:7" ht="18" x14ac:dyDescent="0.25">
      <c r="A5" s="55" t="s">
        <v>310</v>
      </c>
      <c r="B5" s="54" t="s">
        <v>316</v>
      </c>
    </row>
    <row r="6" spans="1:7" x14ac:dyDescent="0.25">
      <c r="A6" s="53" t="s">
        <v>426</v>
      </c>
      <c r="B6" s="53"/>
    </row>
    <row r="7" spans="1:7" x14ac:dyDescent="0.25">
      <c r="A7" s="102" t="s">
        <v>427</v>
      </c>
      <c r="B7" s="53"/>
    </row>
    <row r="8" spans="1:7" x14ac:dyDescent="0.25">
      <c r="A8" s="53" t="s">
        <v>428</v>
      </c>
      <c r="B8" s="53"/>
    </row>
    <row r="9" spans="1:7" x14ac:dyDescent="0.25">
      <c r="A9" s="53" t="s">
        <v>429</v>
      </c>
      <c r="B9" s="53"/>
    </row>
    <row r="10" spans="1:7" x14ac:dyDescent="0.25">
      <c r="A10" s="53" t="s">
        <v>430</v>
      </c>
      <c r="B10" s="53"/>
    </row>
    <row r="11" spans="1:7" x14ac:dyDescent="0.25">
      <c r="A11" s="53" t="s">
        <v>431</v>
      </c>
      <c r="B11" s="53"/>
    </row>
    <row r="12" spans="1:7" x14ac:dyDescent="0.25">
      <c r="A12" s="53" t="s">
        <v>432</v>
      </c>
      <c r="B12" s="53"/>
    </row>
    <row r="13" spans="1:7" x14ac:dyDescent="0.25">
      <c r="A13" s="53" t="s">
        <v>433</v>
      </c>
      <c r="B13" s="53"/>
    </row>
    <row r="14" spans="1:7" x14ac:dyDescent="0.25">
      <c r="A14" s="100" t="s">
        <v>319</v>
      </c>
      <c r="B14" s="105"/>
    </row>
    <row r="15" spans="1:7" ht="30" x14ac:dyDescent="0.25">
      <c r="A15" s="103" t="s">
        <v>311</v>
      </c>
      <c r="B15" s="53"/>
    </row>
    <row r="16" spans="1:7" ht="30" x14ac:dyDescent="0.25">
      <c r="A16" s="103" t="s">
        <v>312</v>
      </c>
      <c r="B16" s="53"/>
    </row>
    <row r="17" spans="1:2" x14ac:dyDescent="0.25">
      <c r="A17" s="104" t="s">
        <v>313</v>
      </c>
      <c r="B17" s="53"/>
    </row>
    <row r="18" spans="1:2" x14ac:dyDescent="0.25">
      <c r="A18" s="104" t="s">
        <v>314</v>
      </c>
      <c r="B18" s="53"/>
    </row>
    <row r="19" spans="1:2" x14ac:dyDescent="0.25">
      <c r="A19" s="53" t="s">
        <v>317</v>
      </c>
      <c r="B19" s="53"/>
    </row>
    <row r="20" spans="1:2" x14ac:dyDescent="0.25">
      <c r="A20" s="64" t="s">
        <v>315</v>
      </c>
      <c r="B20" s="53"/>
    </row>
    <row r="21" spans="1:2" ht="31.5" x14ac:dyDescent="0.25">
      <c r="A21" s="106" t="s">
        <v>318</v>
      </c>
      <c r="B21" s="31"/>
    </row>
    <row r="22" spans="1:2" ht="15.75" x14ac:dyDescent="0.25">
      <c r="A22" s="56" t="s">
        <v>99</v>
      </c>
      <c r="B22" s="57"/>
    </row>
    <row r="25" spans="1:2" ht="18" x14ac:dyDescent="0.25">
      <c r="A25" s="55" t="s">
        <v>310</v>
      </c>
      <c r="B25" s="54" t="s">
        <v>316</v>
      </c>
    </row>
    <row r="26" spans="1:2" x14ac:dyDescent="0.25">
      <c r="A26" s="53" t="s">
        <v>426</v>
      </c>
      <c r="B26" s="53"/>
    </row>
    <row r="27" spans="1:2" x14ac:dyDescent="0.25">
      <c r="A27" s="102" t="s">
        <v>427</v>
      </c>
      <c r="B27" s="53"/>
    </row>
    <row r="28" spans="1:2" x14ac:dyDescent="0.25">
      <c r="A28" s="53" t="s">
        <v>428</v>
      </c>
      <c r="B28" s="53"/>
    </row>
    <row r="29" spans="1:2" x14ac:dyDescent="0.25">
      <c r="A29" s="53" t="s">
        <v>429</v>
      </c>
      <c r="B29" s="53"/>
    </row>
    <row r="30" spans="1:2" x14ac:dyDescent="0.25">
      <c r="A30" s="53" t="s">
        <v>430</v>
      </c>
      <c r="B30" s="53"/>
    </row>
    <row r="31" spans="1:2" x14ac:dyDescent="0.25">
      <c r="A31" s="53" t="s">
        <v>431</v>
      </c>
      <c r="B31" s="53"/>
    </row>
    <row r="32" spans="1:2" x14ac:dyDescent="0.25">
      <c r="A32" s="53" t="s">
        <v>432</v>
      </c>
      <c r="B32" s="53"/>
    </row>
    <row r="33" spans="1:2" x14ac:dyDescent="0.25">
      <c r="A33" s="53" t="s">
        <v>433</v>
      </c>
      <c r="B33" s="53"/>
    </row>
    <row r="34" spans="1:2" x14ac:dyDescent="0.25">
      <c r="A34" s="100" t="s">
        <v>319</v>
      </c>
      <c r="B34" s="105"/>
    </row>
    <row r="35" spans="1:2" ht="30" x14ac:dyDescent="0.25">
      <c r="A35" s="103" t="s">
        <v>311</v>
      </c>
      <c r="B35" s="53"/>
    </row>
    <row r="36" spans="1:2" ht="30" x14ac:dyDescent="0.25">
      <c r="A36" s="103" t="s">
        <v>312</v>
      </c>
      <c r="B36" s="53"/>
    </row>
    <row r="37" spans="1:2" x14ac:dyDescent="0.25">
      <c r="A37" s="104" t="s">
        <v>313</v>
      </c>
      <c r="B37" s="53"/>
    </row>
    <row r="38" spans="1:2" x14ac:dyDescent="0.25">
      <c r="A38" s="104" t="s">
        <v>314</v>
      </c>
      <c r="B38" s="53"/>
    </row>
    <row r="39" spans="1:2" x14ac:dyDescent="0.25">
      <c r="A39" s="53" t="s">
        <v>317</v>
      </c>
      <c r="B39" s="53"/>
    </row>
    <row r="40" spans="1:2" x14ac:dyDescent="0.25">
      <c r="A40" s="64" t="s">
        <v>315</v>
      </c>
      <c r="B40" s="53"/>
    </row>
    <row r="41" spans="1:2" ht="31.5" x14ac:dyDescent="0.25">
      <c r="A41" s="106" t="s">
        <v>318</v>
      </c>
      <c r="B41" s="31"/>
    </row>
    <row r="42" spans="1:2" ht="15.75" x14ac:dyDescent="0.25">
      <c r="A42" s="56" t="s">
        <v>99</v>
      </c>
      <c r="B42" s="57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D69"/>
  <sheetViews>
    <sheetView workbookViewId="0">
      <selection activeCell="E5" sqref="E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665" t="s">
        <v>100</v>
      </c>
      <c r="B1" s="666"/>
      <c r="C1" s="666"/>
      <c r="D1" s="666"/>
    </row>
    <row r="2" spans="1:4" ht="48.75" customHeight="1" x14ac:dyDescent="0.25">
      <c r="A2" s="668" t="s">
        <v>387</v>
      </c>
      <c r="B2" s="666"/>
      <c r="C2" s="666"/>
      <c r="D2" s="667"/>
    </row>
    <row r="3" spans="1:4" ht="21" customHeight="1" x14ac:dyDescent="0.25">
      <c r="A3" s="97"/>
      <c r="B3" s="98"/>
      <c r="C3" s="98"/>
    </row>
    <row r="4" spans="1:4" x14ac:dyDescent="0.25">
      <c r="A4" s="4" t="s">
        <v>305</v>
      </c>
    </row>
    <row r="5" spans="1:4" ht="25.5" x14ac:dyDescent="0.25">
      <c r="A5" s="54" t="s">
        <v>194</v>
      </c>
      <c r="B5" s="3" t="s">
        <v>445</v>
      </c>
      <c r="C5" s="126" t="s">
        <v>378</v>
      </c>
      <c r="D5" s="126" t="s">
        <v>380</v>
      </c>
    </row>
    <row r="6" spans="1:4" x14ac:dyDescent="0.25">
      <c r="A6" s="16" t="s">
        <v>888</v>
      </c>
      <c r="B6" s="5" t="s">
        <v>595</v>
      </c>
      <c r="C6" s="38"/>
      <c r="D6" s="38"/>
    </row>
    <row r="7" spans="1:4" x14ac:dyDescent="0.25">
      <c r="A7" s="25" t="s">
        <v>596</v>
      </c>
      <c r="B7" s="25" t="s">
        <v>595</v>
      </c>
      <c r="C7" s="38"/>
      <c r="D7" s="38"/>
    </row>
    <row r="8" spans="1:4" x14ac:dyDescent="0.25">
      <c r="A8" s="25" t="s">
        <v>597</v>
      </c>
      <c r="B8" s="25" t="s">
        <v>595</v>
      </c>
      <c r="C8" s="38"/>
      <c r="D8" s="38"/>
    </row>
    <row r="9" spans="1:4" ht="30" x14ac:dyDescent="0.25">
      <c r="A9" s="16" t="s">
        <v>598</v>
      </c>
      <c r="B9" s="5" t="s">
        <v>599</v>
      </c>
      <c r="C9" s="38"/>
      <c r="D9" s="38"/>
    </row>
    <row r="10" spans="1:4" x14ac:dyDescent="0.25">
      <c r="A10" s="16" t="s">
        <v>887</v>
      </c>
      <c r="B10" s="5" t="s">
        <v>600</v>
      </c>
      <c r="C10" s="38"/>
      <c r="D10" s="38"/>
    </row>
    <row r="11" spans="1:4" x14ac:dyDescent="0.25">
      <c r="A11" s="25" t="s">
        <v>596</v>
      </c>
      <c r="B11" s="25" t="s">
        <v>600</v>
      </c>
      <c r="C11" s="38"/>
      <c r="D11" s="38"/>
    </row>
    <row r="12" spans="1:4" x14ac:dyDescent="0.25">
      <c r="A12" s="25" t="s">
        <v>597</v>
      </c>
      <c r="B12" s="25" t="s">
        <v>601</v>
      </c>
      <c r="C12" s="38"/>
      <c r="D12" s="38"/>
    </row>
    <row r="13" spans="1:4" x14ac:dyDescent="0.25">
      <c r="A13" s="15" t="s">
        <v>886</v>
      </c>
      <c r="B13" s="9" t="s">
        <v>602</v>
      </c>
      <c r="C13" s="38"/>
      <c r="D13" s="38"/>
    </row>
    <row r="14" spans="1:4" x14ac:dyDescent="0.25">
      <c r="A14" s="29" t="s">
        <v>891</v>
      </c>
      <c r="B14" s="5" t="s">
        <v>603</v>
      </c>
      <c r="C14" s="38"/>
      <c r="D14" s="38"/>
    </row>
    <row r="15" spans="1:4" x14ac:dyDescent="0.25">
      <c r="A15" s="25" t="s">
        <v>604</v>
      </c>
      <c r="B15" s="25" t="s">
        <v>603</v>
      </c>
      <c r="C15" s="38"/>
      <c r="D15" s="38"/>
    </row>
    <row r="16" spans="1:4" x14ac:dyDescent="0.25">
      <c r="A16" s="25" t="s">
        <v>605</v>
      </c>
      <c r="B16" s="25" t="s">
        <v>603</v>
      </c>
      <c r="C16" s="38"/>
      <c r="D16" s="38"/>
    </row>
    <row r="17" spans="1:4" x14ac:dyDescent="0.25">
      <c r="A17" s="29" t="s">
        <v>892</v>
      </c>
      <c r="B17" s="5" t="s">
        <v>606</v>
      </c>
      <c r="C17" s="38"/>
      <c r="D17" s="38"/>
    </row>
    <row r="18" spans="1:4" x14ac:dyDescent="0.25">
      <c r="A18" s="25" t="s">
        <v>597</v>
      </c>
      <c r="B18" s="25" t="s">
        <v>606</v>
      </c>
      <c r="C18" s="38"/>
      <c r="D18" s="38"/>
    </row>
    <row r="19" spans="1:4" x14ac:dyDescent="0.25">
      <c r="A19" s="17" t="s">
        <v>607</v>
      </c>
      <c r="B19" s="5" t="s">
        <v>608</v>
      </c>
      <c r="C19" s="38"/>
      <c r="D19" s="38"/>
    </row>
    <row r="20" spans="1:4" x14ac:dyDescent="0.25">
      <c r="A20" s="17" t="s">
        <v>893</v>
      </c>
      <c r="B20" s="5" t="s">
        <v>609</v>
      </c>
      <c r="C20" s="38"/>
      <c r="D20" s="38"/>
    </row>
    <row r="21" spans="1:4" x14ac:dyDescent="0.25">
      <c r="A21" s="25" t="s">
        <v>605</v>
      </c>
      <c r="B21" s="25" t="s">
        <v>609</v>
      </c>
      <c r="C21" s="38"/>
      <c r="D21" s="38"/>
    </row>
    <row r="22" spans="1:4" x14ac:dyDescent="0.25">
      <c r="A22" s="25" t="s">
        <v>597</v>
      </c>
      <c r="B22" s="25" t="s">
        <v>609</v>
      </c>
      <c r="C22" s="38"/>
      <c r="D22" s="38"/>
    </row>
    <row r="23" spans="1:4" x14ac:dyDescent="0.25">
      <c r="A23" s="30" t="s">
        <v>889</v>
      </c>
      <c r="B23" s="9" t="s">
        <v>610</v>
      </c>
      <c r="C23" s="38"/>
      <c r="D23" s="38"/>
    </row>
    <row r="24" spans="1:4" x14ac:dyDescent="0.25">
      <c r="A24" s="29" t="s">
        <v>611</v>
      </c>
      <c r="B24" s="5" t="s">
        <v>612</v>
      </c>
      <c r="C24" s="38"/>
      <c r="D24" s="38"/>
    </row>
    <row r="25" spans="1:4" x14ac:dyDescent="0.25">
      <c r="A25" s="29" t="s">
        <v>613</v>
      </c>
      <c r="B25" s="5" t="s">
        <v>614</v>
      </c>
      <c r="C25" s="38"/>
      <c r="D25" s="38"/>
    </row>
    <row r="26" spans="1:4" x14ac:dyDescent="0.25">
      <c r="A26" s="29" t="s">
        <v>617</v>
      </c>
      <c r="B26" s="5" t="s">
        <v>618</v>
      </c>
      <c r="C26" s="38"/>
      <c r="D26" s="38"/>
    </row>
    <row r="27" spans="1:4" x14ac:dyDescent="0.25">
      <c r="A27" s="29" t="s">
        <v>619</v>
      </c>
      <c r="B27" s="5" t="s">
        <v>620</v>
      </c>
      <c r="C27" s="38"/>
      <c r="D27" s="38"/>
    </row>
    <row r="28" spans="1:4" x14ac:dyDescent="0.25">
      <c r="A28" s="29" t="s">
        <v>621</v>
      </c>
      <c r="B28" s="5" t="s">
        <v>622</v>
      </c>
      <c r="C28" s="38"/>
      <c r="D28" s="38"/>
    </row>
    <row r="29" spans="1:4" x14ac:dyDescent="0.25">
      <c r="A29" s="59" t="s">
        <v>890</v>
      </c>
      <c r="B29" s="60" t="s">
        <v>623</v>
      </c>
      <c r="C29" s="38"/>
      <c r="D29" s="38"/>
    </row>
    <row r="30" spans="1:4" x14ac:dyDescent="0.25">
      <c r="A30" s="29" t="s">
        <v>624</v>
      </c>
      <c r="B30" s="5" t="s">
        <v>625</v>
      </c>
      <c r="C30" s="38"/>
      <c r="D30" s="38"/>
    </row>
    <row r="31" spans="1:4" x14ac:dyDescent="0.25">
      <c r="A31" s="16" t="s">
        <v>626</v>
      </c>
      <c r="B31" s="5" t="s">
        <v>627</v>
      </c>
      <c r="C31" s="38"/>
      <c r="D31" s="38"/>
    </row>
    <row r="32" spans="1:4" x14ac:dyDescent="0.25">
      <c r="A32" s="29" t="s">
        <v>894</v>
      </c>
      <c r="B32" s="5" t="s">
        <v>628</v>
      </c>
      <c r="C32" s="38"/>
      <c r="D32" s="38"/>
    </row>
    <row r="33" spans="1:4" x14ac:dyDescent="0.25">
      <c r="A33" s="25" t="s">
        <v>597</v>
      </c>
      <c r="B33" s="25" t="s">
        <v>628</v>
      </c>
      <c r="C33" s="38"/>
      <c r="D33" s="38"/>
    </row>
    <row r="34" spans="1:4" x14ac:dyDescent="0.25">
      <c r="A34" s="29" t="s">
        <v>895</v>
      </c>
      <c r="B34" s="5" t="s">
        <v>629</v>
      </c>
      <c r="C34" s="38"/>
      <c r="D34" s="38"/>
    </row>
    <row r="35" spans="1:4" x14ac:dyDescent="0.25">
      <c r="A35" s="25" t="s">
        <v>630</v>
      </c>
      <c r="B35" s="25" t="s">
        <v>629</v>
      </c>
      <c r="C35" s="38"/>
      <c r="D35" s="38"/>
    </row>
    <row r="36" spans="1:4" x14ac:dyDescent="0.25">
      <c r="A36" s="25" t="s">
        <v>631</v>
      </c>
      <c r="B36" s="25" t="s">
        <v>629</v>
      </c>
      <c r="C36" s="38"/>
      <c r="D36" s="38"/>
    </row>
    <row r="37" spans="1:4" x14ac:dyDescent="0.25">
      <c r="A37" s="25" t="s">
        <v>632</v>
      </c>
      <c r="B37" s="25" t="s">
        <v>629</v>
      </c>
      <c r="C37" s="38"/>
      <c r="D37" s="38"/>
    </row>
    <row r="38" spans="1:4" x14ac:dyDescent="0.25">
      <c r="A38" s="25" t="s">
        <v>597</v>
      </c>
      <c r="B38" s="25" t="s">
        <v>629</v>
      </c>
      <c r="C38" s="38"/>
      <c r="D38" s="38"/>
    </row>
    <row r="39" spans="1:4" x14ac:dyDescent="0.25">
      <c r="A39" s="59" t="s">
        <v>896</v>
      </c>
      <c r="B39" s="60" t="s">
        <v>633</v>
      </c>
      <c r="C39" s="38"/>
      <c r="D39" s="38"/>
    </row>
    <row r="42" spans="1:4" ht="25.5" x14ac:dyDescent="0.25">
      <c r="A42" s="54" t="s">
        <v>194</v>
      </c>
      <c r="B42" s="3" t="s">
        <v>445</v>
      </c>
      <c r="C42" s="126" t="s">
        <v>378</v>
      </c>
      <c r="D42" s="126" t="s">
        <v>379</v>
      </c>
    </row>
    <row r="43" spans="1:4" x14ac:dyDescent="0.25">
      <c r="A43" s="29" t="s">
        <v>30</v>
      </c>
      <c r="B43" s="5" t="s">
        <v>758</v>
      </c>
      <c r="C43" s="38"/>
      <c r="D43" s="38"/>
    </row>
    <row r="44" spans="1:4" x14ac:dyDescent="0.25">
      <c r="A44" s="69" t="s">
        <v>596</v>
      </c>
      <c r="B44" s="69" t="s">
        <v>758</v>
      </c>
      <c r="C44" s="38"/>
      <c r="D44" s="38"/>
    </row>
    <row r="45" spans="1:4" ht="30" x14ac:dyDescent="0.25">
      <c r="A45" s="16" t="s">
        <v>759</v>
      </c>
      <c r="B45" s="5" t="s">
        <v>760</v>
      </c>
      <c r="C45" s="38"/>
      <c r="D45" s="38"/>
    </row>
    <row r="46" spans="1:4" x14ac:dyDescent="0.25">
      <c r="A46" s="29" t="s">
        <v>96</v>
      </c>
      <c r="B46" s="5" t="s">
        <v>761</v>
      </c>
      <c r="C46" s="38"/>
      <c r="D46" s="38"/>
    </row>
    <row r="47" spans="1:4" x14ac:dyDescent="0.25">
      <c r="A47" s="69" t="s">
        <v>596</v>
      </c>
      <c r="B47" s="69" t="s">
        <v>761</v>
      </c>
      <c r="C47" s="38"/>
      <c r="D47" s="38"/>
    </row>
    <row r="48" spans="1:4" x14ac:dyDescent="0.25">
      <c r="A48" s="15" t="s">
        <v>49</v>
      </c>
      <c r="B48" s="9" t="s">
        <v>762</v>
      </c>
      <c r="C48" s="38"/>
      <c r="D48" s="38"/>
    </row>
    <row r="49" spans="1:4" x14ac:dyDescent="0.25">
      <c r="A49" s="16" t="s">
        <v>97</v>
      </c>
      <c r="B49" s="5" t="s">
        <v>763</v>
      </c>
      <c r="C49" s="38"/>
      <c r="D49" s="38"/>
    </row>
    <row r="50" spans="1:4" x14ac:dyDescent="0.25">
      <c r="A50" s="69" t="s">
        <v>604</v>
      </c>
      <c r="B50" s="69" t="s">
        <v>763</v>
      </c>
      <c r="C50" s="38"/>
      <c r="D50" s="38"/>
    </row>
    <row r="51" spans="1:4" x14ac:dyDescent="0.25">
      <c r="A51" s="29" t="s">
        <v>764</v>
      </c>
      <c r="B51" s="5" t="s">
        <v>765</v>
      </c>
      <c r="C51" s="38"/>
      <c r="D51" s="38"/>
    </row>
    <row r="52" spans="1:4" x14ac:dyDescent="0.25">
      <c r="A52" s="17" t="s">
        <v>98</v>
      </c>
      <c r="B52" s="5" t="s">
        <v>766</v>
      </c>
      <c r="C52" s="38"/>
      <c r="D52" s="38"/>
    </row>
    <row r="53" spans="1:4" x14ac:dyDescent="0.25">
      <c r="A53" s="69" t="s">
        <v>605</v>
      </c>
      <c r="B53" s="69" t="s">
        <v>766</v>
      </c>
      <c r="C53" s="38"/>
      <c r="D53" s="38"/>
    </row>
    <row r="54" spans="1:4" x14ac:dyDescent="0.25">
      <c r="A54" s="29" t="s">
        <v>767</v>
      </c>
      <c r="B54" s="5" t="s">
        <v>768</v>
      </c>
      <c r="C54" s="38"/>
      <c r="D54" s="38"/>
    </row>
    <row r="55" spans="1:4" x14ac:dyDescent="0.25">
      <c r="A55" s="30" t="s">
        <v>50</v>
      </c>
      <c r="B55" s="9" t="s">
        <v>769</v>
      </c>
      <c r="C55" s="38"/>
      <c r="D55" s="38"/>
    </row>
    <row r="56" spans="1:4" x14ac:dyDescent="0.25">
      <c r="A56" s="30" t="s">
        <v>773</v>
      </c>
      <c r="B56" s="9" t="s">
        <v>774</v>
      </c>
      <c r="C56" s="38"/>
      <c r="D56" s="38"/>
    </row>
    <row r="57" spans="1:4" x14ac:dyDescent="0.25">
      <c r="A57" s="30" t="s">
        <v>775</v>
      </c>
      <c r="B57" s="9" t="s">
        <v>776</v>
      </c>
      <c r="C57" s="38"/>
      <c r="D57" s="38"/>
    </row>
    <row r="58" spans="1:4" x14ac:dyDescent="0.25">
      <c r="A58" s="30" t="s">
        <v>779</v>
      </c>
      <c r="B58" s="9" t="s">
        <v>780</v>
      </c>
      <c r="C58" s="38"/>
      <c r="D58" s="38"/>
    </row>
    <row r="59" spans="1:4" x14ac:dyDescent="0.25">
      <c r="A59" s="15" t="s">
        <v>304</v>
      </c>
      <c r="B59" s="9" t="s">
        <v>781</v>
      </c>
      <c r="C59" s="38"/>
      <c r="D59" s="38"/>
    </row>
    <row r="60" spans="1:4" x14ac:dyDescent="0.25">
      <c r="A60" s="20" t="s">
        <v>782</v>
      </c>
      <c r="B60" s="9" t="s">
        <v>781</v>
      </c>
      <c r="C60" s="38"/>
      <c r="D60" s="38"/>
    </row>
    <row r="61" spans="1:4" x14ac:dyDescent="0.25">
      <c r="A61" s="129" t="s">
        <v>52</v>
      </c>
      <c r="B61" s="60" t="s">
        <v>783</v>
      </c>
      <c r="C61" s="38"/>
      <c r="D61" s="38"/>
    </row>
    <row r="62" spans="1:4" x14ac:dyDescent="0.25">
      <c r="A62" s="16" t="s">
        <v>784</v>
      </c>
      <c r="B62" s="5" t="s">
        <v>785</v>
      </c>
      <c r="C62" s="38"/>
      <c r="D62" s="38"/>
    </row>
    <row r="63" spans="1:4" x14ac:dyDescent="0.25">
      <c r="A63" s="17" t="s">
        <v>786</v>
      </c>
      <c r="B63" s="5" t="s">
        <v>787</v>
      </c>
      <c r="C63" s="38"/>
      <c r="D63" s="38"/>
    </row>
    <row r="64" spans="1:4" x14ac:dyDescent="0.25">
      <c r="A64" s="29" t="s">
        <v>788</v>
      </c>
      <c r="B64" s="5" t="s">
        <v>789</v>
      </c>
      <c r="C64" s="38"/>
      <c r="D64" s="38"/>
    </row>
    <row r="65" spans="1:4" x14ac:dyDescent="0.25">
      <c r="A65" s="29" t="s">
        <v>35</v>
      </c>
      <c r="B65" s="5" t="s">
        <v>790</v>
      </c>
      <c r="C65" s="38"/>
      <c r="D65" s="38"/>
    </row>
    <row r="66" spans="1:4" x14ac:dyDescent="0.25">
      <c r="A66" s="69" t="s">
        <v>630</v>
      </c>
      <c r="B66" s="69" t="s">
        <v>790</v>
      </c>
      <c r="C66" s="38"/>
      <c r="D66" s="38"/>
    </row>
    <row r="67" spans="1:4" x14ac:dyDescent="0.25">
      <c r="A67" s="69" t="s">
        <v>631</v>
      </c>
      <c r="B67" s="69" t="s">
        <v>790</v>
      </c>
      <c r="C67" s="38"/>
      <c r="D67" s="38"/>
    </row>
    <row r="68" spans="1:4" x14ac:dyDescent="0.25">
      <c r="A68" s="77" t="s">
        <v>632</v>
      </c>
      <c r="B68" s="77" t="s">
        <v>790</v>
      </c>
      <c r="C68" s="38"/>
      <c r="D68" s="38"/>
    </row>
    <row r="69" spans="1:4" x14ac:dyDescent="0.25">
      <c r="A69" s="59" t="s">
        <v>53</v>
      </c>
      <c r="B69" s="60" t="s">
        <v>791</v>
      </c>
      <c r="C69" s="38"/>
      <c r="D69" s="38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G8"/>
  <sheetViews>
    <sheetView workbookViewId="0">
      <selection activeCell="A8" sqref="A8"/>
    </sheetView>
  </sheetViews>
  <sheetFormatPr defaultRowHeight="15" x14ac:dyDescent="0.2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 x14ac:dyDescent="0.25">
      <c r="A1" s="665" t="s">
        <v>100</v>
      </c>
      <c r="B1" s="666"/>
      <c r="C1" s="666"/>
      <c r="D1" s="666"/>
      <c r="E1" s="666"/>
      <c r="F1" s="666"/>
      <c r="G1" s="666"/>
    </row>
    <row r="2" spans="1:7" ht="25.5" customHeight="1" x14ac:dyDescent="0.25">
      <c r="A2" s="698" t="s">
        <v>373</v>
      </c>
      <c r="B2" s="666"/>
      <c r="C2" s="666"/>
      <c r="D2" s="666"/>
      <c r="E2" s="666"/>
      <c r="F2" s="666"/>
      <c r="G2" s="666"/>
    </row>
    <row r="3" spans="1:7" ht="21.75" customHeight="1" x14ac:dyDescent="0.25">
      <c r="A3" s="127"/>
      <c r="B3" s="98"/>
      <c r="C3" s="98"/>
      <c r="D3" s="98"/>
      <c r="E3" s="98"/>
      <c r="F3" s="98"/>
      <c r="G3" s="98"/>
    </row>
    <row r="4" spans="1:7" ht="20.25" customHeight="1" x14ac:dyDescent="0.25">
      <c r="A4" s="4" t="s">
        <v>305</v>
      </c>
    </row>
    <row r="5" spans="1:7" x14ac:dyDescent="0.25">
      <c r="A5" s="54" t="s">
        <v>194</v>
      </c>
      <c r="B5" s="3" t="s">
        <v>445</v>
      </c>
      <c r="C5" s="123" t="s">
        <v>371</v>
      </c>
      <c r="D5" s="123" t="s">
        <v>371</v>
      </c>
      <c r="E5" s="123" t="s">
        <v>371</v>
      </c>
      <c r="F5" s="123" t="s">
        <v>371</v>
      </c>
      <c r="G5" s="54" t="s">
        <v>372</v>
      </c>
    </row>
    <row r="6" spans="1:7" ht="26.25" customHeight="1" x14ac:dyDescent="0.25">
      <c r="A6" s="124" t="s">
        <v>369</v>
      </c>
      <c r="B6" s="5" t="s">
        <v>616</v>
      </c>
      <c r="C6" s="38"/>
      <c r="D6" s="38"/>
      <c r="E6" s="38"/>
      <c r="F6" s="38"/>
      <c r="G6" s="38"/>
    </row>
    <row r="7" spans="1:7" ht="26.25" customHeight="1" x14ac:dyDescent="0.25">
      <c r="A7" s="124" t="s">
        <v>370</v>
      </c>
      <c r="B7" s="5" t="s">
        <v>616</v>
      </c>
      <c r="C7" s="38"/>
      <c r="D7" s="38"/>
      <c r="E7" s="38"/>
      <c r="F7" s="38"/>
      <c r="G7" s="38"/>
    </row>
    <row r="8" spans="1:7" ht="22.5" customHeight="1" x14ac:dyDescent="0.25">
      <c r="A8" s="54" t="s">
        <v>374</v>
      </c>
      <c r="B8" s="54"/>
      <c r="C8" s="38"/>
      <c r="D8" s="38"/>
      <c r="E8" s="38"/>
      <c r="F8" s="38"/>
      <c r="G8" s="38"/>
    </row>
  </sheetData>
  <mergeCells count="2">
    <mergeCell ref="A1:G1"/>
    <mergeCell ref="A2:G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C38"/>
  <sheetViews>
    <sheetView workbookViewId="0">
      <selection activeCell="A21" sqref="A21"/>
    </sheetView>
  </sheetViews>
  <sheetFormatPr defaultRowHeight="15" x14ac:dyDescent="0.25"/>
  <cols>
    <col min="1" max="1" width="100" customWidth="1"/>
    <col min="3" max="3" width="17" customWidth="1"/>
  </cols>
  <sheetData>
    <row r="1" spans="1:3" ht="28.5" customHeight="1" x14ac:dyDescent="0.25">
      <c r="A1" s="665" t="s">
        <v>100</v>
      </c>
      <c r="B1" s="691"/>
      <c r="C1" s="691"/>
    </row>
    <row r="2" spans="1:3" ht="26.25" customHeight="1" x14ac:dyDescent="0.25">
      <c r="A2" s="668" t="s">
        <v>392</v>
      </c>
      <c r="B2" s="668"/>
      <c r="C2" s="668"/>
    </row>
    <row r="3" spans="1:3" ht="18.75" customHeight="1" x14ac:dyDescent="0.3">
      <c r="A3" s="127"/>
      <c r="B3" s="130"/>
      <c r="C3" s="130"/>
    </row>
    <row r="4" spans="1:3" ht="23.25" customHeight="1" x14ac:dyDescent="0.25">
      <c r="A4" s="4" t="s">
        <v>305</v>
      </c>
    </row>
    <row r="5" spans="1:3" ht="25.5" x14ac:dyDescent="0.25">
      <c r="A5" s="54" t="s">
        <v>194</v>
      </c>
      <c r="B5" s="3" t="s">
        <v>445</v>
      </c>
      <c r="C5" s="126" t="s">
        <v>375</v>
      </c>
    </row>
    <row r="6" spans="1:3" x14ac:dyDescent="0.25">
      <c r="A6" s="16" t="s">
        <v>839</v>
      </c>
      <c r="B6" s="6" t="s">
        <v>532</v>
      </c>
      <c r="C6" s="38"/>
    </row>
    <row r="7" spans="1:3" x14ac:dyDescent="0.25">
      <c r="A7" s="16" t="s">
        <v>840</v>
      </c>
      <c r="B7" s="6" t="s">
        <v>532</v>
      </c>
      <c r="C7" s="38"/>
    </row>
    <row r="8" spans="1:3" x14ac:dyDescent="0.25">
      <c r="A8" s="16" t="s">
        <v>841</v>
      </c>
      <c r="B8" s="6" t="s">
        <v>532</v>
      </c>
      <c r="C8" s="38"/>
    </row>
    <row r="9" spans="1:3" x14ac:dyDescent="0.25">
      <c r="A9" s="16" t="s">
        <v>842</v>
      </c>
      <c r="B9" s="6" t="s">
        <v>532</v>
      </c>
      <c r="C9" s="38"/>
    </row>
    <row r="10" spans="1:3" x14ac:dyDescent="0.25">
      <c r="A10" s="17" t="s">
        <v>843</v>
      </c>
      <c r="B10" s="6" t="s">
        <v>532</v>
      </c>
      <c r="C10" s="38"/>
    </row>
    <row r="11" spans="1:3" x14ac:dyDescent="0.25">
      <c r="A11" s="17" t="s">
        <v>844</v>
      </c>
      <c r="B11" s="6" t="s">
        <v>532</v>
      </c>
      <c r="C11" s="38"/>
    </row>
    <row r="12" spans="1:3" x14ac:dyDescent="0.25">
      <c r="A12" s="20" t="s">
        <v>385</v>
      </c>
      <c r="B12" s="18" t="s">
        <v>532</v>
      </c>
      <c r="C12" s="38"/>
    </row>
    <row r="13" spans="1:3" x14ac:dyDescent="0.25">
      <c r="A13" s="16" t="s">
        <v>845</v>
      </c>
      <c r="B13" s="6" t="s">
        <v>533</v>
      </c>
      <c r="C13" s="38"/>
    </row>
    <row r="14" spans="1:3" x14ac:dyDescent="0.25">
      <c r="A14" s="21" t="s">
        <v>384</v>
      </c>
      <c r="B14" s="18" t="s">
        <v>533</v>
      </c>
      <c r="C14" s="38"/>
    </row>
    <row r="15" spans="1:3" x14ac:dyDescent="0.25">
      <c r="A15" s="16" t="s">
        <v>846</v>
      </c>
      <c r="B15" s="6" t="s">
        <v>534</v>
      </c>
      <c r="C15" s="38"/>
    </row>
    <row r="16" spans="1:3" x14ac:dyDescent="0.25">
      <c r="A16" s="16" t="s">
        <v>847</v>
      </c>
      <c r="B16" s="6" t="s">
        <v>534</v>
      </c>
      <c r="C16" s="38"/>
    </row>
    <row r="17" spans="1:3" x14ac:dyDescent="0.25">
      <c r="A17" s="17" t="s">
        <v>848</v>
      </c>
      <c r="B17" s="6" t="s">
        <v>534</v>
      </c>
      <c r="C17" s="38"/>
    </row>
    <row r="18" spans="1:3" x14ac:dyDescent="0.25">
      <c r="A18" s="17" t="s">
        <v>849</v>
      </c>
      <c r="B18" s="6" t="s">
        <v>534</v>
      </c>
      <c r="C18" s="38"/>
    </row>
    <row r="19" spans="1:3" x14ac:dyDescent="0.25">
      <c r="A19" s="17" t="s">
        <v>850</v>
      </c>
      <c r="B19" s="6" t="s">
        <v>534</v>
      </c>
      <c r="C19" s="38"/>
    </row>
    <row r="20" spans="1:3" ht="30" x14ac:dyDescent="0.25">
      <c r="A20" s="22" t="s">
        <v>851</v>
      </c>
      <c r="B20" s="6" t="s">
        <v>534</v>
      </c>
      <c r="C20" s="38"/>
    </row>
    <row r="21" spans="1:3" x14ac:dyDescent="0.25">
      <c r="A21" s="15" t="s">
        <v>383</v>
      </c>
      <c r="B21" s="18" t="s">
        <v>534</v>
      </c>
      <c r="C21" s="38"/>
    </row>
    <row r="22" spans="1:3" x14ac:dyDescent="0.25">
      <c r="A22" s="16" t="s">
        <v>852</v>
      </c>
      <c r="B22" s="6" t="s">
        <v>535</v>
      </c>
      <c r="C22" s="38"/>
    </row>
    <row r="23" spans="1:3" x14ac:dyDescent="0.25">
      <c r="A23" s="16" t="s">
        <v>853</v>
      </c>
      <c r="B23" s="6" t="s">
        <v>535</v>
      </c>
      <c r="C23" s="38"/>
    </row>
    <row r="24" spans="1:3" x14ac:dyDescent="0.25">
      <c r="A24" s="15" t="s">
        <v>382</v>
      </c>
      <c r="B24" s="10" t="s">
        <v>535</v>
      </c>
      <c r="C24" s="38"/>
    </row>
    <row r="25" spans="1:3" x14ac:dyDescent="0.25">
      <c r="A25" s="16" t="s">
        <v>854</v>
      </c>
      <c r="B25" s="6" t="s">
        <v>536</v>
      </c>
      <c r="C25" s="38"/>
    </row>
    <row r="26" spans="1:3" x14ac:dyDescent="0.25">
      <c r="A26" s="16" t="s">
        <v>855</v>
      </c>
      <c r="B26" s="6" t="s">
        <v>536</v>
      </c>
      <c r="C26" s="38"/>
    </row>
    <row r="27" spans="1:3" x14ac:dyDescent="0.25">
      <c r="A27" s="17" t="s">
        <v>856</v>
      </c>
      <c r="B27" s="6" t="s">
        <v>536</v>
      </c>
      <c r="C27" s="38"/>
    </row>
    <row r="28" spans="1:3" x14ac:dyDescent="0.25">
      <c r="A28" s="17" t="s">
        <v>857</v>
      </c>
      <c r="B28" s="6" t="s">
        <v>536</v>
      </c>
      <c r="C28" s="38"/>
    </row>
    <row r="29" spans="1:3" x14ac:dyDescent="0.25">
      <c r="A29" s="17" t="s">
        <v>858</v>
      </c>
      <c r="B29" s="6" t="s">
        <v>536</v>
      </c>
      <c r="C29" s="38"/>
    </row>
    <row r="30" spans="1:3" x14ac:dyDescent="0.25">
      <c r="A30" s="17" t="s">
        <v>859</v>
      </c>
      <c r="B30" s="6" t="s">
        <v>536</v>
      </c>
      <c r="C30" s="38"/>
    </row>
    <row r="31" spans="1:3" x14ac:dyDescent="0.25">
      <c r="A31" s="17" t="s">
        <v>860</v>
      </c>
      <c r="B31" s="6" t="s">
        <v>536</v>
      </c>
      <c r="C31" s="38"/>
    </row>
    <row r="32" spans="1:3" x14ac:dyDescent="0.25">
      <c r="A32" s="17" t="s">
        <v>861</v>
      </c>
      <c r="B32" s="6" t="s">
        <v>536</v>
      </c>
      <c r="C32" s="38"/>
    </row>
    <row r="33" spans="1:3" x14ac:dyDescent="0.25">
      <c r="A33" s="17" t="s">
        <v>862</v>
      </c>
      <c r="B33" s="6" t="s">
        <v>536</v>
      </c>
      <c r="C33" s="38"/>
    </row>
    <row r="34" spans="1:3" x14ac:dyDescent="0.25">
      <c r="A34" s="17" t="s">
        <v>863</v>
      </c>
      <c r="B34" s="6" t="s">
        <v>536</v>
      </c>
      <c r="C34" s="38"/>
    </row>
    <row r="35" spans="1:3" ht="30" x14ac:dyDescent="0.25">
      <c r="A35" s="17" t="s">
        <v>864</v>
      </c>
      <c r="B35" s="6" t="s">
        <v>536</v>
      </c>
      <c r="C35" s="38"/>
    </row>
    <row r="36" spans="1:3" ht="30" x14ac:dyDescent="0.25">
      <c r="A36" s="17" t="s">
        <v>865</v>
      </c>
      <c r="B36" s="6" t="s">
        <v>536</v>
      </c>
      <c r="C36" s="38"/>
    </row>
    <row r="37" spans="1:3" x14ac:dyDescent="0.25">
      <c r="A37" s="15" t="s">
        <v>866</v>
      </c>
      <c r="B37" s="18" t="s">
        <v>536</v>
      </c>
      <c r="C37" s="38"/>
    </row>
    <row r="38" spans="1:3" ht="15.75" x14ac:dyDescent="0.25">
      <c r="A38" s="23" t="s">
        <v>867</v>
      </c>
      <c r="B38" s="12" t="s">
        <v>537</v>
      </c>
      <c r="C38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selection activeCell="B25" sqref="B25"/>
    </sheetView>
  </sheetViews>
  <sheetFormatPr defaultRowHeight="15" x14ac:dyDescent="0.25"/>
  <cols>
    <col min="1" max="1" width="61.28515625" style="227" customWidth="1"/>
    <col min="2" max="2" width="18.140625" style="227" customWidth="1"/>
    <col min="3" max="16384" width="9.140625" style="227"/>
  </cols>
  <sheetData>
    <row r="1" spans="1:7" ht="29.25" customHeight="1" x14ac:dyDescent="0.3">
      <c r="A1" s="660" t="s">
        <v>941</v>
      </c>
      <c r="B1" s="660"/>
    </row>
    <row r="2" spans="1:7" ht="50.25" customHeight="1" x14ac:dyDescent="0.35">
      <c r="A2" s="664" t="s">
        <v>1017</v>
      </c>
      <c r="B2" s="664"/>
    </row>
    <row r="3" spans="1:7" x14ac:dyDescent="0.25">
      <c r="B3" s="271"/>
    </row>
    <row r="4" spans="1:7" ht="15.75" thickBot="1" x14ac:dyDescent="0.3">
      <c r="B4" s="326" t="s">
        <v>1001</v>
      </c>
    </row>
    <row r="5" spans="1:7" ht="36" customHeight="1" thickBot="1" x14ac:dyDescent="0.3">
      <c r="A5" s="327"/>
      <c r="B5" s="328" t="s">
        <v>316</v>
      </c>
      <c r="C5" s="229"/>
      <c r="D5" s="229"/>
      <c r="E5" s="229"/>
      <c r="F5" s="229"/>
      <c r="G5" s="229"/>
    </row>
    <row r="6" spans="1:7" x14ac:dyDescent="0.25">
      <c r="A6" s="329" t="s">
        <v>426</v>
      </c>
      <c r="B6" s="335">
        <v>43526540</v>
      </c>
      <c r="C6" s="229"/>
      <c r="D6" s="229"/>
      <c r="E6" s="229"/>
      <c r="F6" s="229"/>
      <c r="G6" s="229"/>
    </row>
    <row r="7" spans="1:7" x14ac:dyDescent="0.25">
      <c r="A7" s="330" t="s">
        <v>427</v>
      </c>
      <c r="B7" s="336">
        <v>5801880</v>
      </c>
      <c r="C7" s="229"/>
      <c r="D7" s="229"/>
      <c r="E7" s="229"/>
      <c r="F7" s="229"/>
      <c r="G7" s="229"/>
    </row>
    <row r="8" spans="1:7" x14ac:dyDescent="0.25">
      <c r="A8" s="330" t="s">
        <v>428</v>
      </c>
      <c r="B8" s="336">
        <v>5000000</v>
      </c>
      <c r="C8" s="229"/>
      <c r="D8" s="229"/>
      <c r="E8" s="229"/>
      <c r="F8" s="229"/>
      <c r="G8" s="229"/>
    </row>
    <row r="9" spans="1:7" x14ac:dyDescent="0.25">
      <c r="A9" s="330" t="s">
        <v>429</v>
      </c>
      <c r="B9" s="337">
        <v>0</v>
      </c>
      <c r="C9" s="229"/>
      <c r="D9" s="229"/>
      <c r="E9" s="229"/>
      <c r="F9" s="229"/>
      <c r="G9" s="229"/>
    </row>
    <row r="10" spans="1:7" x14ac:dyDescent="0.25">
      <c r="A10" s="330" t="s">
        <v>430</v>
      </c>
      <c r="B10" s="337">
        <v>0</v>
      </c>
      <c r="C10" s="229"/>
      <c r="D10" s="229"/>
      <c r="E10" s="229"/>
      <c r="F10" s="229"/>
      <c r="G10" s="229"/>
    </row>
    <row r="11" spans="1:7" x14ac:dyDescent="0.25">
      <c r="A11" s="330" t="s">
        <v>431</v>
      </c>
      <c r="B11" s="337">
        <v>0</v>
      </c>
      <c r="C11" s="229"/>
      <c r="D11" s="229"/>
      <c r="E11" s="229"/>
      <c r="F11" s="229"/>
      <c r="G11" s="229"/>
    </row>
    <row r="12" spans="1:7" x14ac:dyDescent="0.25">
      <c r="A12" s="330" t="s">
        <v>432</v>
      </c>
      <c r="B12" s="337">
        <v>0</v>
      </c>
      <c r="C12" s="229"/>
      <c r="D12" s="229"/>
      <c r="E12" s="229"/>
      <c r="F12" s="229"/>
      <c r="G12" s="229"/>
    </row>
    <row r="13" spans="1:7" ht="15.75" thickBot="1" x14ac:dyDescent="0.3">
      <c r="A13" s="331" t="s">
        <v>433</v>
      </c>
      <c r="B13" s="338">
        <v>0</v>
      </c>
      <c r="C13" s="229"/>
      <c r="D13" s="229"/>
      <c r="E13" s="229"/>
      <c r="F13" s="229"/>
      <c r="G13" s="229"/>
    </row>
    <row r="14" spans="1:7" ht="15.75" thickBot="1" x14ac:dyDescent="0.3">
      <c r="A14" s="332" t="s">
        <v>425</v>
      </c>
      <c r="B14" s="339">
        <f>SUM(B6:B13)</f>
        <v>54328420</v>
      </c>
      <c r="C14" s="229"/>
      <c r="D14" s="229"/>
      <c r="E14" s="229"/>
      <c r="F14" s="229"/>
      <c r="G14" s="229"/>
    </row>
    <row r="15" spans="1:7" ht="15.75" thickBot="1" x14ac:dyDescent="0.3">
      <c r="A15" s="333" t="s">
        <v>434</v>
      </c>
      <c r="B15" s="340">
        <v>0</v>
      </c>
      <c r="C15" s="229"/>
      <c r="D15" s="229"/>
      <c r="E15" s="229"/>
      <c r="F15" s="229"/>
      <c r="G15" s="229"/>
    </row>
    <row r="16" spans="1:7" ht="15.75" thickBot="1" x14ac:dyDescent="0.3">
      <c r="A16" s="332" t="s">
        <v>36</v>
      </c>
      <c r="B16" s="283">
        <f>SUM(B14:B15)</f>
        <v>54328420</v>
      </c>
      <c r="C16" s="229"/>
      <c r="D16" s="229"/>
      <c r="E16" s="229"/>
      <c r="F16" s="229"/>
      <c r="G16" s="229"/>
    </row>
    <row r="17" spans="1:7" x14ac:dyDescent="0.25">
      <c r="A17" s="334" t="s">
        <v>436</v>
      </c>
      <c r="B17" s="341">
        <v>0</v>
      </c>
      <c r="C17" s="229"/>
      <c r="D17" s="229"/>
      <c r="E17" s="229"/>
      <c r="F17" s="229"/>
      <c r="G17" s="229"/>
    </row>
    <row r="18" spans="1:7" x14ac:dyDescent="0.25">
      <c r="A18" s="330" t="s">
        <v>437</v>
      </c>
      <c r="B18" s="337">
        <v>0</v>
      </c>
      <c r="C18" s="229"/>
      <c r="D18" s="229"/>
      <c r="E18" s="229"/>
      <c r="F18" s="229"/>
      <c r="G18" s="229"/>
    </row>
    <row r="19" spans="1:7" x14ac:dyDescent="0.25">
      <c r="A19" s="330" t="s">
        <v>438</v>
      </c>
      <c r="B19" s="337">
        <v>0</v>
      </c>
      <c r="C19" s="229"/>
      <c r="D19" s="229"/>
      <c r="E19" s="229"/>
      <c r="F19" s="229"/>
      <c r="G19" s="229"/>
    </row>
    <row r="20" spans="1:7" x14ac:dyDescent="0.25">
      <c r="A20" s="330" t="s">
        <v>439</v>
      </c>
      <c r="B20" s="337">
        <v>0</v>
      </c>
      <c r="C20" s="229"/>
      <c r="D20" s="229"/>
      <c r="E20" s="229"/>
      <c r="F20" s="229"/>
      <c r="G20" s="229"/>
    </row>
    <row r="21" spans="1:7" x14ac:dyDescent="0.25">
      <c r="A21" s="330" t="s">
        <v>440</v>
      </c>
      <c r="B21" s="337">
        <v>0</v>
      </c>
      <c r="C21" s="229"/>
      <c r="D21" s="229"/>
      <c r="E21" s="229"/>
      <c r="F21" s="229"/>
      <c r="G21" s="229"/>
    </row>
    <row r="22" spans="1:7" x14ac:dyDescent="0.25">
      <c r="A22" s="330" t="s">
        <v>441</v>
      </c>
      <c r="B22" s="337">
        <v>0</v>
      </c>
      <c r="C22" s="229"/>
      <c r="D22" s="229"/>
      <c r="E22" s="229"/>
      <c r="F22" s="229"/>
      <c r="G22" s="229"/>
    </row>
    <row r="23" spans="1:7" ht="15.75" thickBot="1" x14ac:dyDescent="0.3">
      <c r="A23" s="331" t="s">
        <v>442</v>
      </c>
      <c r="B23" s="338">
        <v>0</v>
      </c>
      <c r="C23" s="229"/>
      <c r="D23" s="229"/>
      <c r="E23" s="229"/>
      <c r="F23" s="229"/>
      <c r="G23" s="229"/>
    </row>
    <row r="24" spans="1:7" ht="15.75" thickBot="1" x14ac:dyDescent="0.3">
      <c r="A24" s="332" t="s">
        <v>435</v>
      </c>
      <c r="B24" s="342">
        <f>SUM(B17:B23)</f>
        <v>0</v>
      </c>
      <c r="C24" s="229"/>
      <c r="D24" s="229"/>
      <c r="E24" s="229"/>
      <c r="F24" s="229"/>
      <c r="G24" s="229"/>
    </row>
    <row r="25" spans="1:7" ht="15.75" thickBot="1" x14ac:dyDescent="0.3">
      <c r="A25" s="333" t="s">
        <v>443</v>
      </c>
      <c r="B25" s="343">
        <v>54328420</v>
      </c>
      <c r="C25" s="229"/>
      <c r="D25" s="229"/>
      <c r="E25" s="229"/>
      <c r="F25" s="229"/>
      <c r="G25" s="229"/>
    </row>
    <row r="26" spans="1:7" ht="15.75" thickBot="1" x14ac:dyDescent="0.3">
      <c r="A26" s="278" t="s">
        <v>37</v>
      </c>
      <c r="B26" s="283">
        <f>SUM(B24:B25)</f>
        <v>54328420</v>
      </c>
      <c r="C26" s="229"/>
      <c r="D26" s="229"/>
      <c r="E26" s="229"/>
      <c r="F26" s="229"/>
      <c r="G26" s="229"/>
    </row>
    <row r="27" spans="1:7" x14ac:dyDescent="0.25">
      <c r="A27" s="229"/>
      <c r="B27" s="229"/>
      <c r="C27" s="229"/>
      <c r="D27" s="229"/>
      <c r="E27" s="229"/>
      <c r="F27" s="229"/>
      <c r="G27" s="229"/>
    </row>
    <row r="28" spans="1:7" x14ac:dyDescent="0.25">
      <c r="A28" s="229"/>
      <c r="B28" s="229"/>
      <c r="C28" s="229"/>
      <c r="D28" s="229"/>
      <c r="E28" s="229"/>
      <c r="F28" s="229"/>
      <c r="G28" s="229"/>
    </row>
    <row r="29" spans="1:7" x14ac:dyDescent="0.25">
      <c r="A29" s="229"/>
      <c r="B29" s="229"/>
      <c r="C29" s="229"/>
      <c r="D29" s="229"/>
      <c r="E29" s="229"/>
      <c r="F29" s="229"/>
      <c r="G29" s="229"/>
    </row>
    <row r="30" spans="1:7" x14ac:dyDescent="0.25">
      <c r="A30" s="229"/>
      <c r="B30" s="229"/>
      <c r="C30" s="229"/>
      <c r="D30" s="229"/>
      <c r="E30" s="229"/>
      <c r="F30" s="229"/>
      <c r="G30" s="229"/>
    </row>
    <row r="31" spans="1:7" x14ac:dyDescent="0.25">
      <c r="A31" s="229"/>
      <c r="B31" s="229"/>
      <c r="C31" s="229"/>
      <c r="D31" s="229"/>
      <c r="E31" s="229"/>
      <c r="F31" s="229"/>
      <c r="G31" s="229"/>
    </row>
    <row r="32" spans="1:7" x14ac:dyDescent="0.25">
      <c r="A32" s="229"/>
      <c r="B32" s="229"/>
      <c r="C32" s="229"/>
      <c r="D32" s="229"/>
      <c r="E32" s="229"/>
      <c r="F32" s="229"/>
      <c r="G32" s="229"/>
    </row>
    <row r="33" spans="1:7" x14ac:dyDescent="0.25">
      <c r="A33" s="229"/>
      <c r="B33" s="229"/>
      <c r="C33" s="229"/>
      <c r="D33" s="229"/>
      <c r="E33" s="229"/>
      <c r="F33" s="229"/>
      <c r="G33" s="229"/>
    </row>
  </sheetData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ht="27" customHeight="1" x14ac:dyDescent="0.25">
      <c r="A1" s="665" t="s">
        <v>100</v>
      </c>
      <c r="B1" s="666"/>
      <c r="C1" s="666"/>
    </row>
    <row r="2" spans="1:3" ht="27" customHeight="1" x14ac:dyDescent="0.25">
      <c r="A2" s="668" t="s">
        <v>388</v>
      </c>
      <c r="B2" s="666"/>
      <c r="C2" s="666"/>
    </row>
    <row r="3" spans="1:3" ht="19.5" customHeight="1" x14ac:dyDescent="0.25">
      <c r="A3" s="97"/>
      <c r="B3" s="98"/>
      <c r="C3" s="98"/>
    </row>
    <row r="4" spans="1:3" x14ac:dyDescent="0.25">
      <c r="A4" s="4" t="s">
        <v>305</v>
      </c>
    </row>
    <row r="5" spans="1:3" ht="25.5" x14ac:dyDescent="0.25">
      <c r="A5" s="54" t="s">
        <v>194</v>
      </c>
      <c r="B5" s="3" t="s">
        <v>445</v>
      </c>
      <c r="C5" s="126" t="s">
        <v>375</v>
      </c>
    </row>
    <row r="6" spans="1:3" x14ac:dyDescent="0.25">
      <c r="A6" s="17" t="s">
        <v>139</v>
      </c>
      <c r="B6" s="6" t="s">
        <v>544</v>
      </c>
      <c r="C6" s="38"/>
    </row>
    <row r="7" spans="1:3" x14ac:dyDescent="0.25">
      <c r="A7" s="17" t="s">
        <v>140</v>
      </c>
      <c r="B7" s="6" t="s">
        <v>544</v>
      </c>
      <c r="C7" s="38"/>
    </row>
    <row r="8" spans="1:3" x14ac:dyDescent="0.25">
      <c r="A8" s="17" t="s">
        <v>141</v>
      </c>
      <c r="B8" s="6" t="s">
        <v>544</v>
      </c>
      <c r="C8" s="38"/>
    </row>
    <row r="9" spans="1:3" x14ac:dyDescent="0.25">
      <c r="A9" s="17" t="s">
        <v>142</v>
      </c>
      <c r="B9" s="6" t="s">
        <v>544</v>
      </c>
      <c r="C9" s="38"/>
    </row>
    <row r="10" spans="1:3" x14ac:dyDescent="0.25">
      <c r="A10" s="17" t="s">
        <v>143</v>
      </c>
      <c r="B10" s="6" t="s">
        <v>544</v>
      </c>
      <c r="C10" s="38"/>
    </row>
    <row r="11" spans="1:3" x14ac:dyDescent="0.25">
      <c r="A11" s="17" t="s">
        <v>144</v>
      </c>
      <c r="B11" s="6" t="s">
        <v>544</v>
      </c>
      <c r="C11" s="38"/>
    </row>
    <row r="12" spans="1:3" x14ac:dyDescent="0.25">
      <c r="A12" s="17" t="s">
        <v>145</v>
      </c>
      <c r="B12" s="6" t="s">
        <v>544</v>
      </c>
      <c r="C12" s="38"/>
    </row>
    <row r="13" spans="1:3" x14ac:dyDescent="0.25">
      <c r="A13" s="17" t="s">
        <v>146</v>
      </c>
      <c r="B13" s="6" t="s">
        <v>544</v>
      </c>
      <c r="C13" s="38"/>
    </row>
    <row r="14" spans="1:3" x14ac:dyDescent="0.25">
      <c r="A14" s="17" t="s">
        <v>147</v>
      </c>
      <c r="B14" s="6" t="s">
        <v>544</v>
      </c>
      <c r="C14" s="38"/>
    </row>
    <row r="15" spans="1:3" x14ac:dyDescent="0.25">
      <c r="A15" s="17" t="s">
        <v>148</v>
      </c>
      <c r="B15" s="6" t="s">
        <v>544</v>
      </c>
      <c r="C15" s="38"/>
    </row>
    <row r="16" spans="1:3" ht="25.5" x14ac:dyDescent="0.25">
      <c r="A16" s="15" t="s">
        <v>869</v>
      </c>
      <c r="B16" s="10" t="s">
        <v>544</v>
      </c>
      <c r="C16" s="38"/>
    </row>
    <row r="17" spans="1:3" x14ac:dyDescent="0.25">
      <c r="A17" s="17" t="s">
        <v>139</v>
      </c>
      <c r="B17" s="6" t="s">
        <v>547</v>
      </c>
      <c r="C17" s="38"/>
    </row>
    <row r="18" spans="1:3" x14ac:dyDescent="0.25">
      <c r="A18" s="17" t="s">
        <v>140</v>
      </c>
      <c r="B18" s="6" t="s">
        <v>547</v>
      </c>
      <c r="C18" s="38"/>
    </row>
    <row r="19" spans="1:3" x14ac:dyDescent="0.25">
      <c r="A19" s="17" t="s">
        <v>141</v>
      </c>
      <c r="B19" s="6" t="s">
        <v>547</v>
      </c>
      <c r="C19" s="38"/>
    </row>
    <row r="20" spans="1:3" x14ac:dyDescent="0.25">
      <c r="A20" s="17" t="s">
        <v>142</v>
      </c>
      <c r="B20" s="6" t="s">
        <v>547</v>
      </c>
      <c r="C20" s="38"/>
    </row>
    <row r="21" spans="1:3" x14ac:dyDescent="0.25">
      <c r="A21" s="17" t="s">
        <v>143</v>
      </c>
      <c r="B21" s="6" t="s">
        <v>547</v>
      </c>
      <c r="C21" s="38"/>
    </row>
    <row r="22" spans="1:3" x14ac:dyDescent="0.25">
      <c r="A22" s="17" t="s">
        <v>144</v>
      </c>
      <c r="B22" s="6" t="s">
        <v>547</v>
      </c>
      <c r="C22" s="38"/>
    </row>
    <row r="23" spans="1:3" x14ac:dyDescent="0.25">
      <c r="A23" s="17" t="s">
        <v>145</v>
      </c>
      <c r="B23" s="6" t="s">
        <v>547</v>
      </c>
      <c r="C23" s="38"/>
    </row>
    <row r="24" spans="1:3" x14ac:dyDescent="0.25">
      <c r="A24" s="17" t="s">
        <v>146</v>
      </c>
      <c r="B24" s="6" t="s">
        <v>547</v>
      </c>
      <c r="C24" s="38"/>
    </row>
    <row r="25" spans="1:3" x14ac:dyDescent="0.25">
      <c r="A25" s="17" t="s">
        <v>147</v>
      </c>
      <c r="B25" s="6" t="s">
        <v>547</v>
      </c>
      <c r="C25" s="38"/>
    </row>
    <row r="26" spans="1:3" x14ac:dyDescent="0.25">
      <c r="A26" s="17" t="s">
        <v>148</v>
      </c>
      <c r="B26" s="6" t="s">
        <v>547</v>
      </c>
      <c r="C26" s="38"/>
    </row>
    <row r="27" spans="1:3" ht="25.5" x14ac:dyDescent="0.25">
      <c r="A27" s="15" t="s">
        <v>870</v>
      </c>
      <c r="B27" s="10" t="s">
        <v>547</v>
      </c>
      <c r="C27" s="38"/>
    </row>
    <row r="28" spans="1:3" x14ac:dyDescent="0.25">
      <c r="A28" s="17" t="s">
        <v>139</v>
      </c>
      <c r="B28" s="6" t="s">
        <v>548</v>
      </c>
      <c r="C28" s="38"/>
    </row>
    <row r="29" spans="1:3" x14ac:dyDescent="0.25">
      <c r="A29" s="17" t="s">
        <v>140</v>
      </c>
      <c r="B29" s="6" t="s">
        <v>548</v>
      </c>
      <c r="C29" s="38"/>
    </row>
    <row r="30" spans="1:3" x14ac:dyDescent="0.25">
      <c r="A30" s="17" t="s">
        <v>141</v>
      </c>
      <c r="B30" s="6" t="s">
        <v>548</v>
      </c>
      <c r="C30" s="38"/>
    </row>
    <row r="31" spans="1:3" x14ac:dyDescent="0.25">
      <c r="A31" s="17" t="s">
        <v>142</v>
      </c>
      <c r="B31" s="6" t="s">
        <v>548</v>
      </c>
      <c r="C31" s="38"/>
    </row>
    <row r="32" spans="1:3" x14ac:dyDescent="0.25">
      <c r="A32" s="17" t="s">
        <v>143</v>
      </c>
      <c r="B32" s="6" t="s">
        <v>548</v>
      </c>
      <c r="C32" s="38"/>
    </row>
    <row r="33" spans="1:3" x14ac:dyDescent="0.25">
      <c r="A33" s="17" t="s">
        <v>144</v>
      </c>
      <c r="B33" s="6" t="s">
        <v>548</v>
      </c>
      <c r="C33" s="38"/>
    </row>
    <row r="34" spans="1:3" x14ac:dyDescent="0.25">
      <c r="A34" s="17" t="s">
        <v>145</v>
      </c>
      <c r="B34" s="6" t="s">
        <v>548</v>
      </c>
      <c r="C34" s="38"/>
    </row>
    <row r="35" spans="1:3" x14ac:dyDescent="0.25">
      <c r="A35" s="17" t="s">
        <v>146</v>
      </c>
      <c r="B35" s="6" t="s">
        <v>548</v>
      </c>
      <c r="C35" s="38"/>
    </row>
    <row r="36" spans="1:3" x14ac:dyDescent="0.25">
      <c r="A36" s="17" t="s">
        <v>147</v>
      </c>
      <c r="B36" s="6" t="s">
        <v>548</v>
      </c>
      <c r="C36" s="38"/>
    </row>
    <row r="37" spans="1:3" x14ac:dyDescent="0.25">
      <c r="A37" s="17" t="s">
        <v>148</v>
      </c>
      <c r="B37" s="6" t="s">
        <v>548</v>
      </c>
      <c r="C37" s="38"/>
    </row>
    <row r="38" spans="1:3" x14ac:dyDescent="0.25">
      <c r="A38" s="15" t="s">
        <v>871</v>
      </c>
      <c r="B38" s="10" t="s">
        <v>548</v>
      </c>
      <c r="C38" s="38"/>
    </row>
    <row r="39" spans="1:3" x14ac:dyDescent="0.25">
      <c r="A39" s="17" t="s">
        <v>149</v>
      </c>
      <c r="B39" s="5" t="s">
        <v>551</v>
      </c>
      <c r="C39" s="38"/>
    </row>
    <row r="40" spans="1:3" x14ac:dyDescent="0.25">
      <c r="A40" s="17" t="s">
        <v>150</v>
      </c>
      <c r="B40" s="5" t="s">
        <v>551</v>
      </c>
      <c r="C40" s="38"/>
    </row>
    <row r="41" spans="1:3" x14ac:dyDescent="0.25">
      <c r="A41" s="17" t="s">
        <v>151</v>
      </c>
      <c r="B41" s="5" t="s">
        <v>551</v>
      </c>
      <c r="C41" s="38"/>
    </row>
    <row r="42" spans="1:3" x14ac:dyDescent="0.25">
      <c r="A42" s="5" t="s">
        <v>152</v>
      </c>
      <c r="B42" s="5" t="s">
        <v>551</v>
      </c>
      <c r="C42" s="38"/>
    </row>
    <row r="43" spans="1:3" x14ac:dyDescent="0.25">
      <c r="A43" s="5" t="s">
        <v>153</v>
      </c>
      <c r="B43" s="5" t="s">
        <v>551</v>
      </c>
      <c r="C43" s="38"/>
    </row>
    <row r="44" spans="1:3" x14ac:dyDescent="0.25">
      <c r="A44" s="5" t="s">
        <v>154</v>
      </c>
      <c r="B44" s="5" t="s">
        <v>551</v>
      </c>
      <c r="C44" s="38"/>
    </row>
    <row r="45" spans="1:3" x14ac:dyDescent="0.25">
      <c r="A45" s="17" t="s">
        <v>155</v>
      </c>
      <c r="B45" s="5" t="s">
        <v>551</v>
      </c>
      <c r="C45" s="38"/>
    </row>
    <row r="46" spans="1:3" x14ac:dyDescent="0.25">
      <c r="A46" s="17" t="s">
        <v>156</v>
      </c>
      <c r="B46" s="5" t="s">
        <v>551</v>
      </c>
      <c r="C46" s="38"/>
    </row>
    <row r="47" spans="1:3" x14ac:dyDescent="0.25">
      <c r="A47" s="17" t="s">
        <v>157</v>
      </c>
      <c r="B47" s="5" t="s">
        <v>551</v>
      </c>
      <c r="C47" s="38"/>
    </row>
    <row r="48" spans="1:3" x14ac:dyDescent="0.25">
      <c r="A48" s="17" t="s">
        <v>158</v>
      </c>
      <c r="B48" s="5" t="s">
        <v>551</v>
      </c>
      <c r="C48" s="38"/>
    </row>
    <row r="49" spans="1:3" ht="25.5" x14ac:dyDescent="0.25">
      <c r="A49" s="15" t="s">
        <v>873</v>
      </c>
      <c r="B49" s="10" t="s">
        <v>551</v>
      </c>
      <c r="C49" s="38"/>
    </row>
    <row r="50" spans="1:3" x14ac:dyDescent="0.25">
      <c r="A50" s="17" t="s">
        <v>149</v>
      </c>
      <c r="B50" s="5" t="s">
        <v>556</v>
      </c>
      <c r="C50" s="38"/>
    </row>
    <row r="51" spans="1:3" x14ac:dyDescent="0.25">
      <c r="A51" s="17" t="s">
        <v>150</v>
      </c>
      <c r="B51" s="5" t="s">
        <v>556</v>
      </c>
      <c r="C51" s="38"/>
    </row>
    <row r="52" spans="1:3" x14ac:dyDescent="0.25">
      <c r="A52" s="17" t="s">
        <v>151</v>
      </c>
      <c r="B52" s="5" t="s">
        <v>556</v>
      </c>
      <c r="C52" s="38"/>
    </row>
    <row r="53" spans="1:3" x14ac:dyDescent="0.25">
      <c r="A53" s="5" t="s">
        <v>152</v>
      </c>
      <c r="B53" s="5" t="s">
        <v>556</v>
      </c>
      <c r="C53" s="38"/>
    </row>
    <row r="54" spans="1:3" x14ac:dyDescent="0.25">
      <c r="A54" s="5" t="s">
        <v>153</v>
      </c>
      <c r="B54" s="5" t="s">
        <v>556</v>
      </c>
      <c r="C54" s="38"/>
    </row>
    <row r="55" spans="1:3" x14ac:dyDescent="0.25">
      <c r="A55" s="5" t="s">
        <v>154</v>
      </c>
      <c r="B55" s="5" t="s">
        <v>556</v>
      </c>
      <c r="C55" s="38"/>
    </row>
    <row r="56" spans="1:3" x14ac:dyDescent="0.25">
      <c r="A56" s="17" t="s">
        <v>155</v>
      </c>
      <c r="B56" s="5" t="s">
        <v>556</v>
      </c>
      <c r="C56" s="38"/>
    </row>
    <row r="57" spans="1:3" x14ac:dyDescent="0.25">
      <c r="A57" s="17" t="s">
        <v>159</v>
      </c>
      <c r="B57" s="5" t="s">
        <v>556</v>
      </c>
      <c r="C57" s="38"/>
    </row>
    <row r="58" spans="1:3" x14ac:dyDescent="0.25">
      <c r="A58" s="17" t="s">
        <v>157</v>
      </c>
      <c r="B58" s="5" t="s">
        <v>556</v>
      </c>
      <c r="C58" s="38"/>
    </row>
    <row r="59" spans="1:3" x14ac:dyDescent="0.25">
      <c r="A59" s="17" t="s">
        <v>158</v>
      </c>
      <c r="B59" s="5" t="s">
        <v>556</v>
      </c>
      <c r="C59" s="38"/>
    </row>
    <row r="60" spans="1:3" x14ac:dyDescent="0.25">
      <c r="A60" s="20" t="s">
        <v>874</v>
      </c>
      <c r="B60" s="10" t="s">
        <v>556</v>
      </c>
      <c r="C60" s="38"/>
    </row>
    <row r="61" spans="1:3" x14ac:dyDescent="0.25">
      <c r="A61" s="17" t="s">
        <v>139</v>
      </c>
      <c r="B61" s="6" t="s">
        <v>585</v>
      </c>
      <c r="C61" s="38"/>
    </row>
    <row r="62" spans="1:3" x14ac:dyDescent="0.25">
      <c r="A62" s="17" t="s">
        <v>140</v>
      </c>
      <c r="B62" s="6" t="s">
        <v>585</v>
      </c>
      <c r="C62" s="38"/>
    </row>
    <row r="63" spans="1:3" x14ac:dyDescent="0.25">
      <c r="A63" s="17" t="s">
        <v>141</v>
      </c>
      <c r="B63" s="6" t="s">
        <v>585</v>
      </c>
      <c r="C63" s="38"/>
    </row>
    <row r="64" spans="1:3" x14ac:dyDescent="0.25">
      <c r="A64" s="17" t="s">
        <v>142</v>
      </c>
      <c r="B64" s="6" t="s">
        <v>585</v>
      </c>
      <c r="C64" s="38"/>
    </row>
    <row r="65" spans="1:3" x14ac:dyDescent="0.25">
      <c r="A65" s="17" t="s">
        <v>143</v>
      </c>
      <c r="B65" s="6" t="s">
        <v>585</v>
      </c>
      <c r="C65" s="38"/>
    </row>
    <row r="66" spans="1:3" x14ac:dyDescent="0.25">
      <c r="A66" s="17" t="s">
        <v>144</v>
      </c>
      <c r="B66" s="6" t="s">
        <v>585</v>
      </c>
      <c r="C66" s="38"/>
    </row>
    <row r="67" spans="1:3" x14ac:dyDescent="0.25">
      <c r="A67" s="17" t="s">
        <v>145</v>
      </c>
      <c r="B67" s="6" t="s">
        <v>585</v>
      </c>
      <c r="C67" s="38"/>
    </row>
    <row r="68" spans="1:3" x14ac:dyDescent="0.25">
      <c r="A68" s="17" t="s">
        <v>146</v>
      </c>
      <c r="B68" s="6" t="s">
        <v>585</v>
      </c>
      <c r="C68" s="38"/>
    </row>
    <row r="69" spans="1:3" x14ac:dyDescent="0.25">
      <c r="A69" s="17" t="s">
        <v>147</v>
      </c>
      <c r="B69" s="6" t="s">
        <v>585</v>
      </c>
      <c r="C69" s="38"/>
    </row>
    <row r="70" spans="1:3" x14ac:dyDescent="0.25">
      <c r="A70" s="17" t="s">
        <v>148</v>
      </c>
      <c r="B70" s="6" t="s">
        <v>585</v>
      </c>
      <c r="C70" s="38"/>
    </row>
    <row r="71" spans="1:3" ht="25.5" x14ac:dyDescent="0.25">
      <c r="A71" s="15" t="s">
        <v>885</v>
      </c>
      <c r="B71" s="10" t="s">
        <v>585</v>
      </c>
      <c r="C71" s="38"/>
    </row>
    <row r="72" spans="1:3" x14ac:dyDescent="0.25">
      <c r="A72" s="17" t="s">
        <v>139</v>
      </c>
      <c r="B72" s="6" t="s">
        <v>586</v>
      </c>
      <c r="C72" s="38"/>
    </row>
    <row r="73" spans="1:3" x14ac:dyDescent="0.25">
      <c r="A73" s="17" t="s">
        <v>140</v>
      </c>
      <c r="B73" s="6" t="s">
        <v>586</v>
      </c>
      <c r="C73" s="38"/>
    </row>
    <row r="74" spans="1:3" x14ac:dyDescent="0.25">
      <c r="A74" s="17" t="s">
        <v>141</v>
      </c>
      <c r="B74" s="6" t="s">
        <v>586</v>
      </c>
      <c r="C74" s="38"/>
    </row>
    <row r="75" spans="1:3" x14ac:dyDescent="0.25">
      <c r="A75" s="17" t="s">
        <v>142</v>
      </c>
      <c r="B75" s="6" t="s">
        <v>586</v>
      </c>
      <c r="C75" s="38"/>
    </row>
    <row r="76" spans="1:3" x14ac:dyDescent="0.25">
      <c r="A76" s="17" t="s">
        <v>143</v>
      </c>
      <c r="B76" s="6" t="s">
        <v>586</v>
      </c>
      <c r="C76" s="38"/>
    </row>
    <row r="77" spans="1:3" x14ac:dyDescent="0.25">
      <c r="A77" s="17" t="s">
        <v>144</v>
      </c>
      <c r="B77" s="6" t="s">
        <v>586</v>
      </c>
      <c r="C77" s="38"/>
    </row>
    <row r="78" spans="1:3" x14ac:dyDescent="0.25">
      <c r="A78" s="17" t="s">
        <v>145</v>
      </c>
      <c r="B78" s="6" t="s">
        <v>586</v>
      </c>
      <c r="C78" s="38"/>
    </row>
    <row r="79" spans="1:3" x14ac:dyDescent="0.25">
      <c r="A79" s="17" t="s">
        <v>146</v>
      </c>
      <c r="B79" s="6" t="s">
        <v>586</v>
      </c>
      <c r="C79" s="38"/>
    </row>
    <row r="80" spans="1:3" x14ac:dyDescent="0.25">
      <c r="A80" s="17" t="s">
        <v>147</v>
      </c>
      <c r="B80" s="6" t="s">
        <v>586</v>
      </c>
      <c r="C80" s="38"/>
    </row>
    <row r="81" spans="1:3" x14ac:dyDescent="0.25">
      <c r="A81" s="17" t="s">
        <v>148</v>
      </c>
      <c r="B81" s="6" t="s">
        <v>586</v>
      </c>
      <c r="C81" s="38"/>
    </row>
    <row r="82" spans="1:3" ht="25.5" x14ac:dyDescent="0.25">
      <c r="A82" s="15" t="s">
        <v>884</v>
      </c>
      <c r="B82" s="10" t="s">
        <v>586</v>
      </c>
      <c r="C82" s="38"/>
    </row>
    <row r="83" spans="1:3" x14ac:dyDescent="0.25">
      <c r="A83" s="17" t="s">
        <v>139</v>
      </c>
      <c r="B83" s="6" t="s">
        <v>587</v>
      </c>
      <c r="C83" s="38"/>
    </row>
    <row r="84" spans="1:3" x14ac:dyDescent="0.25">
      <c r="A84" s="17" t="s">
        <v>140</v>
      </c>
      <c r="B84" s="6" t="s">
        <v>587</v>
      </c>
      <c r="C84" s="38"/>
    </row>
    <row r="85" spans="1:3" x14ac:dyDescent="0.25">
      <c r="A85" s="17" t="s">
        <v>141</v>
      </c>
      <c r="B85" s="6" t="s">
        <v>587</v>
      </c>
      <c r="C85" s="38"/>
    </row>
    <row r="86" spans="1:3" x14ac:dyDescent="0.25">
      <c r="A86" s="17" t="s">
        <v>142</v>
      </c>
      <c r="B86" s="6" t="s">
        <v>587</v>
      </c>
      <c r="C86" s="38"/>
    </row>
    <row r="87" spans="1:3" x14ac:dyDescent="0.25">
      <c r="A87" s="17" t="s">
        <v>143</v>
      </c>
      <c r="B87" s="6" t="s">
        <v>587</v>
      </c>
      <c r="C87" s="38"/>
    </row>
    <row r="88" spans="1:3" x14ac:dyDescent="0.25">
      <c r="A88" s="17" t="s">
        <v>144</v>
      </c>
      <c r="B88" s="6" t="s">
        <v>587</v>
      </c>
      <c r="C88" s="38"/>
    </row>
    <row r="89" spans="1:3" x14ac:dyDescent="0.25">
      <c r="A89" s="17" t="s">
        <v>145</v>
      </c>
      <c r="B89" s="6" t="s">
        <v>587</v>
      </c>
      <c r="C89" s="38"/>
    </row>
    <row r="90" spans="1:3" x14ac:dyDescent="0.25">
      <c r="A90" s="17" t="s">
        <v>146</v>
      </c>
      <c r="B90" s="6" t="s">
        <v>587</v>
      </c>
      <c r="C90" s="38"/>
    </row>
    <row r="91" spans="1:3" x14ac:dyDescent="0.25">
      <c r="A91" s="17" t="s">
        <v>147</v>
      </c>
      <c r="B91" s="6" t="s">
        <v>587</v>
      </c>
      <c r="C91" s="38"/>
    </row>
    <row r="92" spans="1:3" x14ac:dyDescent="0.25">
      <c r="A92" s="17" t="s">
        <v>148</v>
      </c>
      <c r="B92" s="6" t="s">
        <v>587</v>
      </c>
      <c r="C92" s="38"/>
    </row>
    <row r="93" spans="1:3" x14ac:dyDescent="0.25">
      <c r="A93" s="15" t="s">
        <v>883</v>
      </c>
      <c r="B93" s="10" t="s">
        <v>587</v>
      </c>
      <c r="C93" s="38"/>
    </row>
    <row r="94" spans="1:3" x14ac:dyDescent="0.25">
      <c r="A94" s="17" t="s">
        <v>149</v>
      </c>
      <c r="B94" s="5" t="s">
        <v>589</v>
      </c>
      <c r="C94" s="38"/>
    </row>
    <row r="95" spans="1:3" x14ac:dyDescent="0.25">
      <c r="A95" s="17" t="s">
        <v>150</v>
      </c>
      <c r="B95" s="6" t="s">
        <v>589</v>
      </c>
      <c r="C95" s="38"/>
    </row>
    <row r="96" spans="1:3" x14ac:dyDescent="0.25">
      <c r="A96" s="17" t="s">
        <v>151</v>
      </c>
      <c r="B96" s="5" t="s">
        <v>589</v>
      </c>
      <c r="C96" s="38"/>
    </row>
    <row r="97" spans="1:3" x14ac:dyDescent="0.25">
      <c r="A97" s="5" t="s">
        <v>152</v>
      </c>
      <c r="B97" s="6" t="s">
        <v>589</v>
      </c>
      <c r="C97" s="38"/>
    </row>
    <row r="98" spans="1:3" x14ac:dyDescent="0.25">
      <c r="A98" s="5" t="s">
        <v>153</v>
      </c>
      <c r="B98" s="5" t="s">
        <v>589</v>
      </c>
      <c r="C98" s="38"/>
    </row>
    <row r="99" spans="1:3" x14ac:dyDescent="0.25">
      <c r="A99" s="5" t="s">
        <v>154</v>
      </c>
      <c r="B99" s="6" t="s">
        <v>589</v>
      </c>
      <c r="C99" s="38"/>
    </row>
    <row r="100" spans="1:3" x14ac:dyDescent="0.25">
      <c r="A100" s="17" t="s">
        <v>155</v>
      </c>
      <c r="B100" s="5" t="s">
        <v>589</v>
      </c>
      <c r="C100" s="38"/>
    </row>
    <row r="101" spans="1:3" x14ac:dyDescent="0.25">
      <c r="A101" s="17" t="s">
        <v>159</v>
      </c>
      <c r="B101" s="6" t="s">
        <v>589</v>
      </c>
      <c r="C101" s="38"/>
    </row>
    <row r="102" spans="1:3" x14ac:dyDescent="0.25">
      <c r="A102" s="17" t="s">
        <v>157</v>
      </c>
      <c r="B102" s="5" t="s">
        <v>589</v>
      </c>
      <c r="C102" s="38"/>
    </row>
    <row r="103" spans="1:3" x14ac:dyDescent="0.25">
      <c r="A103" s="17" t="s">
        <v>158</v>
      </c>
      <c r="B103" s="6" t="s">
        <v>589</v>
      </c>
      <c r="C103" s="38"/>
    </row>
    <row r="104" spans="1:3" ht="25.5" x14ac:dyDescent="0.25">
      <c r="A104" s="15" t="s">
        <v>881</v>
      </c>
      <c r="B104" s="10" t="s">
        <v>589</v>
      </c>
      <c r="C104" s="38"/>
    </row>
    <row r="105" spans="1:3" x14ac:dyDescent="0.25">
      <c r="A105" s="17" t="s">
        <v>149</v>
      </c>
      <c r="B105" s="5" t="s">
        <v>592</v>
      </c>
      <c r="C105" s="38"/>
    </row>
    <row r="106" spans="1:3" x14ac:dyDescent="0.25">
      <c r="A106" s="17" t="s">
        <v>150</v>
      </c>
      <c r="B106" s="5" t="s">
        <v>592</v>
      </c>
      <c r="C106" s="38"/>
    </row>
    <row r="107" spans="1:3" x14ac:dyDescent="0.25">
      <c r="A107" s="17" t="s">
        <v>151</v>
      </c>
      <c r="B107" s="5" t="s">
        <v>592</v>
      </c>
      <c r="C107" s="38"/>
    </row>
    <row r="108" spans="1:3" x14ac:dyDescent="0.25">
      <c r="A108" s="5" t="s">
        <v>152</v>
      </c>
      <c r="B108" s="5" t="s">
        <v>592</v>
      </c>
      <c r="C108" s="38"/>
    </row>
    <row r="109" spans="1:3" x14ac:dyDescent="0.25">
      <c r="A109" s="5" t="s">
        <v>153</v>
      </c>
      <c r="B109" s="5" t="s">
        <v>592</v>
      </c>
      <c r="C109" s="38"/>
    </row>
    <row r="110" spans="1:3" x14ac:dyDescent="0.25">
      <c r="A110" s="5" t="s">
        <v>154</v>
      </c>
      <c r="B110" s="5" t="s">
        <v>592</v>
      </c>
      <c r="C110" s="38"/>
    </row>
    <row r="111" spans="1:3" x14ac:dyDescent="0.25">
      <c r="A111" s="17" t="s">
        <v>155</v>
      </c>
      <c r="B111" s="5" t="s">
        <v>592</v>
      </c>
      <c r="C111" s="38"/>
    </row>
    <row r="112" spans="1:3" x14ac:dyDescent="0.25">
      <c r="A112" s="17" t="s">
        <v>159</v>
      </c>
      <c r="B112" s="5" t="s">
        <v>592</v>
      </c>
      <c r="C112" s="38"/>
    </row>
    <row r="113" spans="1:3" x14ac:dyDescent="0.25">
      <c r="A113" s="17" t="s">
        <v>157</v>
      </c>
      <c r="B113" s="5" t="s">
        <v>592</v>
      </c>
      <c r="C113" s="38"/>
    </row>
    <row r="114" spans="1:3" x14ac:dyDescent="0.25">
      <c r="A114" s="17" t="s">
        <v>158</v>
      </c>
      <c r="B114" s="5" t="s">
        <v>592</v>
      </c>
      <c r="C114" s="38"/>
    </row>
    <row r="115" spans="1:3" x14ac:dyDescent="0.25">
      <c r="A115" s="20" t="s">
        <v>922</v>
      </c>
      <c r="B115" s="10" t="s">
        <v>592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15"/>
  <sheetViews>
    <sheetView workbookViewId="0">
      <selection activeCell="A2" sqref="A2:C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ht="27" customHeight="1" x14ac:dyDescent="0.25">
      <c r="A1" s="665" t="s">
        <v>100</v>
      </c>
      <c r="B1" s="666"/>
      <c r="C1" s="666"/>
    </row>
    <row r="2" spans="1:3" ht="25.5" customHeight="1" x14ac:dyDescent="0.25">
      <c r="A2" s="668" t="s">
        <v>389</v>
      </c>
      <c r="B2" s="666"/>
      <c r="C2" s="666"/>
    </row>
    <row r="3" spans="1:3" ht="15.75" customHeight="1" x14ac:dyDescent="0.25">
      <c r="A3" s="97"/>
      <c r="B3" s="98"/>
      <c r="C3" s="98"/>
    </row>
    <row r="4" spans="1:3" ht="21" customHeight="1" x14ac:dyDescent="0.25">
      <c r="A4" s="4" t="s">
        <v>305</v>
      </c>
    </row>
    <row r="5" spans="1:3" ht="25.5" x14ac:dyDescent="0.25">
      <c r="A5" s="54" t="s">
        <v>194</v>
      </c>
      <c r="B5" s="3" t="s">
        <v>445</v>
      </c>
      <c r="C5" s="126" t="s">
        <v>375</v>
      </c>
    </row>
    <row r="6" spans="1:3" x14ac:dyDescent="0.25">
      <c r="A6" s="17" t="s">
        <v>160</v>
      </c>
      <c r="B6" s="6" t="s">
        <v>654</v>
      </c>
      <c r="C6" s="38"/>
    </row>
    <row r="7" spans="1:3" x14ac:dyDescent="0.25">
      <c r="A7" s="17" t="s">
        <v>169</v>
      </c>
      <c r="B7" s="6" t="s">
        <v>654</v>
      </c>
      <c r="C7" s="38"/>
    </row>
    <row r="8" spans="1:3" ht="30" x14ac:dyDescent="0.25">
      <c r="A8" s="17" t="s">
        <v>170</v>
      </c>
      <c r="B8" s="6" t="s">
        <v>654</v>
      </c>
      <c r="C8" s="38"/>
    </row>
    <row r="9" spans="1:3" x14ac:dyDescent="0.25">
      <c r="A9" s="17" t="s">
        <v>168</v>
      </c>
      <c r="B9" s="6" t="s">
        <v>654</v>
      </c>
      <c r="C9" s="38"/>
    </row>
    <row r="10" spans="1:3" x14ac:dyDescent="0.25">
      <c r="A10" s="17" t="s">
        <v>167</v>
      </c>
      <c r="B10" s="6" t="s">
        <v>654</v>
      </c>
      <c r="C10" s="38"/>
    </row>
    <row r="11" spans="1:3" x14ac:dyDescent="0.25">
      <c r="A11" s="17" t="s">
        <v>166</v>
      </c>
      <c r="B11" s="6" t="s">
        <v>654</v>
      </c>
      <c r="C11" s="38"/>
    </row>
    <row r="12" spans="1:3" x14ac:dyDescent="0.25">
      <c r="A12" s="17" t="s">
        <v>161</v>
      </c>
      <c r="B12" s="6" t="s">
        <v>654</v>
      </c>
      <c r="C12" s="38"/>
    </row>
    <row r="13" spans="1:3" x14ac:dyDescent="0.25">
      <c r="A13" s="17" t="s">
        <v>162</v>
      </c>
      <c r="B13" s="6" t="s">
        <v>654</v>
      </c>
      <c r="C13" s="38"/>
    </row>
    <row r="14" spans="1:3" x14ac:dyDescent="0.25">
      <c r="A14" s="17" t="s">
        <v>163</v>
      </c>
      <c r="B14" s="6" t="s">
        <v>654</v>
      </c>
      <c r="C14" s="38"/>
    </row>
    <row r="15" spans="1:3" x14ac:dyDescent="0.25">
      <c r="A15" s="17" t="s">
        <v>164</v>
      </c>
      <c r="B15" s="6" t="s">
        <v>654</v>
      </c>
      <c r="C15" s="38"/>
    </row>
    <row r="16" spans="1:3" ht="25.5" x14ac:dyDescent="0.25">
      <c r="A16" s="9" t="s">
        <v>0</v>
      </c>
      <c r="B16" s="10" t="s">
        <v>654</v>
      </c>
      <c r="C16" s="38"/>
    </row>
    <row r="17" spans="1:3" x14ac:dyDescent="0.25">
      <c r="A17" s="17" t="s">
        <v>160</v>
      </c>
      <c r="B17" s="6" t="s">
        <v>655</v>
      </c>
      <c r="C17" s="38"/>
    </row>
    <row r="18" spans="1:3" x14ac:dyDescent="0.25">
      <c r="A18" s="17" t="s">
        <v>169</v>
      </c>
      <c r="B18" s="6" t="s">
        <v>655</v>
      </c>
      <c r="C18" s="38"/>
    </row>
    <row r="19" spans="1:3" ht="30" x14ac:dyDescent="0.25">
      <c r="A19" s="17" t="s">
        <v>170</v>
      </c>
      <c r="B19" s="6" t="s">
        <v>655</v>
      </c>
      <c r="C19" s="38"/>
    </row>
    <row r="20" spans="1:3" x14ac:dyDescent="0.25">
      <c r="A20" s="17" t="s">
        <v>168</v>
      </c>
      <c r="B20" s="6" t="s">
        <v>655</v>
      </c>
      <c r="C20" s="38"/>
    </row>
    <row r="21" spans="1:3" x14ac:dyDescent="0.25">
      <c r="A21" s="17" t="s">
        <v>167</v>
      </c>
      <c r="B21" s="6" t="s">
        <v>655</v>
      </c>
      <c r="C21" s="38"/>
    </row>
    <row r="22" spans="1:3" x14ac:dyDescent="0.25">
      <c r="A22" s="17" t="s">
        <v>166</v>
      </c>
      <c r="B22" s="6" t="s">
        <v>655</v>
      </c>
      <c r="C22" s="38"/>
    </row>
    <row r="23" spans="1:3" x14ac:dyDescent="0.25">
      <c r="A23" s="17" t="s">
        <v>161</v>
      </c>
      <c r="B23" s="6" t="s">
        <v>655</v>
      </c>
      <c r="C23" s="38"/>
    </row>
    <row r="24" spans="1:3" x14ac:dyDescent="0.25">
      <c r="A24" s="17" t="s">
        <v>162</v>
      </c>
      <c r="B24" s="6" t="s">
        <v>655</v>
      </c>
      <c r="C24" s="38"/>
    </row>
    <row r="25" spans="1:3" x14ac:dyDescent="0.25">
      <c r="A25" s="17" t="s">
        <v>163</v>
      </c>
      <c r="B25" s="6" t="s">
        <v>655</v>
      </c>
      <c r="C25" s="38"/>
    </row>
    <row r="26" spans="1:3" x14ac:dyDescent="0.25">
      <c r="A26" s="17" t="s">
        <v>164</v>
      </c>
      <c r="B26" s="6" t="s">
        <v>655</v>
      </c>
      <c r="C26" s="38"/>
    </row>
    <row r="27" spans="1:3" ht="25.5" x14ac:dyDescent="0.25">
      <c r="A27" s="9" t="s">
        <v>58</v>
      </c>
      <c r="B27" s="10" t="s">
        <v>655</v>
      </c>
      <c r="C27" s="38"/>
    </row>
    <row r="28" spans="1:3" x14ac:dyDescent="0.25">
      <c r="A28" s="17" t="s">
        <v>160</v>
      </c>
      <c r="B28" s="6" t="s">
        <v>656</v>
      </c>
      <c r="C28" s="38"/>
    </row>
    <row r="29" spans="1:3" x14ac:dyDescent="0.25">
      <c r="A29" s="17" t="s">
        <v>169</v>
      </c>
      <c r="B29" s="6" t="s">
        <v>656</v>
      </c>
      <c r="C29" s="38"/>
    </row>
    <row r="30" spans="1:3" ht="30" x14ac:dyDescent="0.25">
      <c r="A30" s="17" t="s">
        <v>170</v>
      </c>
      <c r="B30" s="6" t="s">
        <v>656</v>
      </c>
      <c r="C30" s="38"/>
    </row>
    <row r="31" spans="1:3" x14ac:dyDescent="0.25">
      <c r="A31" s="17" t="s">
        <v>168</v>
      </c>
      <c r="B31" s="6" t="s">
        <v>656</v>
      </c>
      <c r="C31" s="38"/>
    </row>
    <row r="32" spans="1:3" x14ac:dyDescent="0.25">
      <c r="A32" s="17" t="s">
        <v>167</v>
      </c>
      <c r="B32" s="6" t="s">
        <v>656</v>
      </c>
      <c r="C32" s="38"/>
    </row>
    <row r="33" spans="1:3" x14ac:dyDescent="0.25">
      <c r="A33" s="17" t="s">
        <v>166</v>
      </c>
      <c r="B33" s="6" t="s">
        <v>656</v>
      </c>
      <c r="C33" s="38"/>
    </row>
    <row r="34" spans="1:3" x14ac:dyDescent="0.25">
      <c r="A34" s="17" t="s">
        <v>161</v>
      </c>
      <c r="B34" s="6" t="s">
        <v>656</v>
      </c>
      <c r="C34" s="38"/>
    </row>
    <row r="35" spans="1:3" x14ac:dyDescent="0.25">
      <c r="A35" s="17" t="s">
        <v>162</v>
      </c>
      <c r="B35" s="6" t="s">
        <v>656</v>
      </c>
      <c r="C35" s="38"/>
    </row>
    <row r="36" spans="1:3" x14ac:dyDescent="0.25">
      <c r="A36" s="17" t="s">
        <v>163</v>
      </c>
      <c r="B36" s="6" t="s">
        <v>656</v>
      </c>
      <c r="C36" s="38"/>
    </row>
    <row r="37" spans="1:3" x14ac:dyDescent="0.25">
      <c r="A37" s="17" t="s">
        <v>164</v>
      </c>
      <c r="B37" s="6" t="s">
        <v>656</v>
      </c>
      <c r="C37" s="38"/>
    </row>
    <row r="38" spans="1:3" x14ac:dyDescent="0.25">
      <c r="A38" s="9" t="s">
        <v>57</v>
      </c>
      <c r="B38" s="10" t="s">
        <v>656</v>
      </c>
      <c r="C38" s="38"/>
    </row>
    <row r="39" spans="1:3" x14ac:dyDescent="0.25">
      <c r="A39" s="17" t="s">
        <v>160</v>
      </c>
      <c r="B39" s="6" t="s">
        <v>662</v>
      </c>
      <c r="C39" s="38"/>
    </row>
    <row r="40" spans="1:3" x14ac:dyDescent="0.25">
      <c r="A40" s="17" t="s">
        <v>169</v>
      </c>
      <c r="B40" s="6" t="s">
        <v>662</v>
      </c>
      <c r="C40" s="38"/>
    </row>
    <row r="41" spans="1:3" ht="30" x14ac:dyDescent="0.25">
      <c r="A41" s="17" t="s">
        <v>170</v>
      </c>
      <c r="B41" s="6" t="s">
        <v>662</v>
      </c>
      <c r="C41" s="38"/>
    </row>
    <row r="42" spans="1:3" x14ac:dyDescent="0.25">
      <c r="A42" s="17" t="s">
        <v>168</v>
      </c>
      <c r="B42" s="6" t="s">
        <v>662</v>
      </c>
      <c r="C42" s="38"/>
    </row>
    <row r="43" spans="1:3" x14ac:dyDescent="0.25">
      <c r="A43" s="17" t="s">
        <v>167</v>
      </c>
      <c r="B43" s="6" t="s">
        <v>662</v>
      </c>
      <c r="C43" s="38"/>
    </row>
    <row r="44" spans="1:3" x14ac:dyDescent="0.25">
      <c r="A44" s="17" t="s">
        <v>166</v>
      </c>
      <c r="B44" s="6" t="s">
        <v>662</v>
      </c>
      <c r="C44" s="38"/>
    </row>
    <row r="45" spans="1:3" x14ac:dyDescent="0.25">
      <c r="A45" s="17" t="s">
        <v>161</v>
      </c>
      <c r="B45" s="6" t="s">
        <v>662</v>
      </c>
      <c r="C45" s="38"/>
    </row>
    <row r="46" spans="1:3" x14ac:dyDescent="0.25">
      <c r="A46" s="17" t="s">
        <v>162</v>
      </c>
      <c r="B46" s="6" t="s">
        <v>662</v>
      </c>
      <c r="C46" s="38"/>
    </row>
    <row r="47" spans="1:3" x14ac:dyDescent="0.25">
      <c r="A47" s="17" t="s">
        <v>163</v>
      </c>
      <c r="B47" s="6" t="s">
        <v>662</v>
      </c>
      <c r="C47" s="38"/>
    </row>
    <row r="48" spans="1:3" x14ac:dyDescent="0.25">
      <c r="A48" s="17" t="s">
        <v>164</v>
      </c>
      <c r="B48" s="6" t="s">
        <v>662</v>
      </c>
      <c r="C48" s="38"/>
    </row>
    <row r="49" spans="1:3" ht="25.5" x14ac:dyDescent="0.25">
      <c r="A49" s="9" t="s">
        <v>55</v>
      </c>
      <c r="B49" s="10" t="s">
        <v>662</v>
      </c>
      <c r="C49" s="38"/>
    </row>
    <row r="50" spans="1:3" x14ac:dyDescent="0.25">
      <c r="A50" s="17" t="s">
        <v>165</v>
      </c>
      <c r="B50" s="6" t="s">
        <v>663</v>
      </c>
      <c r="C50" s="38"/>
    </row>
    <row r="51" spans="1:3" x14ac:dyDescent="0.25">
      <c r="A51" s="17" t="s">
        <v>169</v>
      </c>
      <c r="B51" s="6" t="s">
        <v>663</v>
      </c>
      <c r="C51" s="38"/>
    </row>
    <row r="52" spans="1:3" ht="30" x14ac:dyDescent="0.25">
      <c r="A52" s="17" t="s">
        <v>170</v>
      </c>
      <c r="B52" s="6" t="s">
        <v>663</v>
      </c>
      <c r="C52" s="38"/>
    </row>
    <row r="53" spans="1:3" x14ac:dyDescent="0.25">
      <c r="A53" s="17" t="s">
        <v>168</v>
      </c>
      <c r="B53" s="6" t="s">
        <v>663</v>
      </c>
      <c r="C53" s="38"/>
    </row>
    <row r="54" spans="1:3" x14ac:dyDescent="0.25">
      <c r="A54" s="17" t="s">
        <v>167</v>
      </c>
      <c r="B54" s="6" t="s">
        <v>663</v>
      </c>
      <c r="C54" s="38"/>
    </row>
    <row r="55" spans="1:3" x14ac:dyDescent="0.25">
      <c r="A55" s="17" t="s">
        <v>166</v>
      </c>
      <c r="B55" s="6" t="s">
        <v>663</v>
      </c>
      <c r="C55" s="38"/>
    </row>
    <row r="56" spans="1:3" x14ac:dyDescent="0.25">
      <c r="A56" s="17" t="s">
        <v>161</v>
      </c>
      <c r="B56" s="6" t="s">
        <v>663</v>
      </c>
      <c r="C56" s="38"/>
    </row>
    <row r="57" spans="1:3" x14ac:dyDescent="0.25">
      <c r="A57" s="17" t="s">
        <v>162</v>
      </c>
      <c r="B57" s="6" t="s">
        <v>663</v>
      </c>
      <c r="C57" s="38"/>
    </row>
    <row r="58" spans="1:3" x14ac:dyDescent="0.25">
      <c r="A58" s="17" t="s">
        <v>163</v>
      </c>
      <c r="B58" s="6" t="s">
        <v>663</v>
      </c>
      <c r="C58" s="38"/>
    </row>
    <row r="59" spans="1:3" x14ac:dyDescent="0.25">
      <c r="A59" s="17" t="s">
        <v>164</v>
      </c>
      <c r="B59" s="6" t="s">
        <v>663</v>
      </c>
      <c r="C59" s="38"/>
    </row>
    <row r="60" spans="1:3" ht="25.5" x14ac:dyDescent="0.25">
      <c r="A60" s="9" t="s">
        <v>59</v>
      </c>
      <c r="B60" s="10" t="s">
        <v>663</v>
      </c>
      <c r="C60" s="38"/>
    </row>
    <row r="61" spans="1:3" x14ac:dyDescent="0.25">
      <c r="A61" s="17" t="s">
        <v>160</v>
      </c>
      <c r="B61" s="6" t="s">
        <v>664</v>
      </c>
      <c r="C61" s="38"/>
    </row>
    <row r="62" spans="1:3" x14ac:dyDescent="0.25">
      <c r="A62" s="17" t="s">
        <v>169</v>
      </c>
      <c r="B62" s="6" t="s">
        <v>664</v>
      </c>
      <c r="C62" s="38"/>
    </row>
    <row r="63" spans="1:3" ht="30" x14ac:dyDescent="0.25">
      <c r="A63" s="17" t="s">
        <v>170</v>
      </c>
      <c r="B63" s="6" t="s">
        <v>664</v>
      </c>
      <c r="C63" s="38"/>
    </row>
    <row r="64" spans="1:3" x14ac:dyDescent="0.25">
      <c r="A64" s="17" t="s">
        <v>168</v>
      </c>
      <c r="B64" s="6" t="s">
        <v>664</v>
      </c>
      <c r="C64" s="38"/>
    </row>
    <row r="65" spans="1:3" x14ac:dyDescent="0.25">
      <c r="A65" s="17" t="s">
        <v>167</v>
      </c>
      <c r="B65" s="6" t="s">
        <v>664</v>
      </c>
      <c r="C65" s="38"/>
    </row>
    <row r="66" spans="1:3" x14ac:dyDescent="0.25">
      <c r="A66" s="17" t="s">
        <v>166</v>
      </c>
      <c r="B66" s="6" t="s">
        <v>664</v>
      </c>
      <c r="C66" s="38"/>
    </row>
    <row r="67" spans="1:3" x14ac:dyDescent="0.25">
      <c r="A67" s="17" t="s">
        <v>161</v>
      </c>
      <c r="B67" s="6" t="s">
        <v>664</v>
      </c>
      <c r="C67" s="38"/>
    </row>
    <row r="68" spans="1:3" x14ac:dyDescent="0.25">
      <c r="A68" s="17" t="s">
        <v>162</v>
      </c>
      <c r="B68" s="6" t="s">
        <v>664</v>
      </c>
      <c r="C68" s="38"/>
    </row>
    <row r="69" spans="1:3" x14ac:dyDescent="0.25">
      <c r="A69" s="17" t="s">
        <v>163</v>
      </c>
      <c r="B69" s="6" t="s">
        <v>664</v>
      </c>
      <c r="C69" s="38"/>
    </row>
    <row r="70" spans="1:3" x14ac:dyDescent="0.25">
      <c r="A70" s="17" t="s">
        <v>164</v>
      </c>
      <c r="B70" s="6" t="s">
        <v>664</v>
      </c>
      <c r="C70" s="38"/>
    </row>
    <row r="71" spans="1:3" x14ac:dyDescent="0.25">
      <c r="A71" s="9" t="s">
        <v>5</v>
      </c>
      <c r="B71" s="10" t="s">
        <v>664</v>
      </c>
      <c r="C71" s="38"/>
    </row>
    <row r="72" spans="1:3" x14ac:dyDescent="0.25">
      <c r="A72" s="17" t="s">
        <v>171</v>
      </c>
      <c r="B72" s="5" t="s">
        <v>749</v>
      </c>
      <c r="C72" s="38"/>
    </row>
    <row r="73" spans="1:3" x14ac:dyDescent="0.25">
      <c r="A73" s="17" t="s">
        <v>172</v>
      </c>
      <c r="B73" s="5" t="s">
        <v>749</v>
      </c>
      <c r="C73" s="38"/>
    </row>
    <row r="74" spans="1:3" x14ac:dyDescent="0.25">
      <c r="A74" s="17" t="s">
        <v>180</v>
      </c>
      <c r="B74" s="5" t="s">
        <v>749</v>
      </c>
      <c r="C74" s="38"/>
    </row>
    <row r="75" spans="1:3" x14ac:dyDescent="0.25">
      <c r="A75" s="5" t="s">
        <v>179</v>
      </c>
      <c r="B75" s="5" t="s">
        <v>749</v>
      </c>
      <c r="C75" s="38"/>
    </row>
    <row r="76" spans="1:3" x14ac:dyDescent="0.25">
      <c r="A76" s="5" t="s">
        <v>178</v>
      </c>
      <c r="B76" s="5" t="s">
        <v>749</v>
      </c>
      <c r="C76" s="38"/>
    </row>
    <row r="77" spans="1:3" x14ac:dyDescent="0.25">
      <c r="A77" s="5" t="s">
        <v>177</v>
      </c>
      <c r="B77" s="5" t="s">
        <v>749</v>
      </c>
      <c r="C77" s="38"/>
    </row>
    <row r="78" spans="1:3" x14ac:dyDescent="0.25">
      <c r="A78" s="17" t="s">
        <v>176</v>
      </c>
      <c r="B78" s="5" t="s">
        <v>749</v>
      </c>
      <c r="C78" s="38"/>
    </row>
    <row r="79" spans="1:3" x14ac:dyDescent="0.25">
      <c r="A79" s="17" t="s">
        <v>181</v>
      </c>
      <c r="B79" s="5" t="s">
        <v>749</v>
      </c>
      <c r="C79" s="38"/>
    </row>
    <row r="80" spans="1:3" x14ac:dyDescent="0.25">
      <c r="A80" s="17" t="s">
        <v>173</v>
      </c>
      <c r="B80" s="5" t="s">
        <v>749</v>
      </c>
      <c r="C80" s="38"/>
    </row>
    <row r="81" spans="1:3" x14ac:dyDescent="0.25">
      <c r="A81" s="17" t="s">
        <v>174</v>
      </c>
      <c r="B81" s="5" t="s">
        <v>749</v>
      </c>
      <c r="C81" s="38"/>
    </row>
    <row r="82" spans="1:3" ht="25.5" x14ac:dyDescent="0.25">
      <c r="A82" s="9" t="s">
        <v>92</v>
      </c>
      <c r="B82" s="10" t="s">
        <v>749</v>
      </c>
      <c r="C82" s="38"/>
    </row>
    <row r="83" spans="1:3" x14ac:dyDescent="0.25">
      <c r="A83" s="17" t="s">
        <v>171</v>
      </c>
      <c r="B83" s="5" t="s">
        <v>750</v>
      </c>
      <c r="C83" s="38"/>
    </row>
    <row r="84" spans="1:3" x14ac:dyDescent="0.25">
      <c r="A84" s="17" t="s">
        <v>172</v>
      </c>
      <c r="B84" s="5" t="s">
        <v>750</v>
      </c>
      <c r="C84" s="38"/>
    </row>
    <row r="85" spans="1:3" x14ac:dyDescent="0.25">
      <c r="A85" s="17" t="s">
        <v>180</v>
      </c>
      <c r="B85" s="5" t="s">
        <v>750</v>
      </c>
      <c r="C85" s="38"/>
    </row>
    <row r="86" spans="1:3" x14ac:dyDescent="0.25">
      <c r="A86" s="5" t="s">
        <v>179</v>
      </c>
      <c r="B86" s="5" t="s">
        <v>750</v>
      </c>
      <c r="C86" s="38"/>
    </row>
    <row r="87" spans="1:3" x14ac:dyDescent="0.25">
      <c r="A87" s="5" t="s">
        <v>178</v>
      </c>
      <c r="B87" s="5" t="s">
        <v>750</v>
      </c>
      <c r="C87" s="38"/>
    </row>
    <row r="88" spans="1:3" x14ac:dyDescent="0.25">
      <c r="A88" s="5" t="s">
        <v>177</v>
      </c>
      <c r="B88" s="5" t="s">
        <v>750</v>
      </c>
      <c r="C88" s="38"/>
    </row>
    <row r="89" spans="1:3" x14ac:dyDescent="0.25">
      <c r="A89" s="17" t="s">
        <v>176</v>
      </c>
      <c r="B89" s="5" t="s">
        <v>750</v>
      </c>
      <c r="C89" s="38"/>
    </row>
    <row r="90" spans="1:3" x14ac:dyDescent="0.25">
      <c r="A90" s="17" t="s">
        <v>175</v>
      </c>
      <c r="B90" s="5" t="s">
        <v>750</v>
      </c>
      <c r="C90" s="38"/>
    </row>
    <row r="91" spans="1:3" x14ac:dyDescent="0.25">
      <c r="A91" s="17" t="s">
        <v>173</v>
      </c>
      <c r="B91" s="5" t="s">
        <v>750</v>
      </c>
      <c r="C91" s="38"/>
    </row>
    <row r="92" spans="1:3" x14ac:dyDescent="0.25">
      <c r="A92" s="17" t="s">
        <v>174</v>
      </c>
      <c r="B92" s="5" t="s">
        <v>750</v>
      </c>
      <c r="C92" s="38"/>
    </row>
    <row r="93" spans="1:3" x14ac:dyDescent="0.25">
      <c r="A93" s="20" t="s">
        <v>93</v>
      </c>
      <c r="B93" s="10" t="s">
        <v>750</v>
      </c>
      <c r="C93" s="38"/>
    </row>
    <row r="94" spans="1:3" x14ac:dyDescent="0.25">
      <c r="A94" s="17" t="s">
        <v>171</v>
      </c>
      <c r="B94" s="5" t="s">
        <v>754</v>
      </c>
      <c r="C94" s="38"/>
    </row>
    <row r="95" spans="1:3" x14ac:dyDescent="0.25">
      <c r="A95" s="17" t="s">
        <v>172</v>
      </c>
      <c r="B95" s="5" t="s">
        <v>754</v>
      </c>
      <c r="C95" s="38"/>
    </row>
    <row r="96" spans="1:3" x14ac:dyDescent="0.25">
      <c r="A96" s="17" t="s">
        <v>180</v>
      </c>
      <c r="B96" s="5" t="s">
        <v>754</v>
      </c>
      <c r="C96" s="38"/>
    </row>
    <row r="97" spans="1:3" x14ac:dyDescent="0.25">
      <c r="A97" s="5" t="s">
        <v>179</v>
      </c>
      <c r="B97" s="5" t="s">
        <v>754</v>
      </c>
      <c r="C97" s="38"/>
    </row>
    <row r="98" spans="1:3" x14ac:dyDescent="0.25">
      <c r="A98" s="5" t="s">
        <v>178</v>
      </c>
      <c r="B98" s="5" t="s">
        <v>754</v>
      </c>
      <c r="C98" s="38"/>
    </row>
    <row r="99" spans="1:3" x14ac:dyDescent="0.25">
      <c r="A99" s="5" t="s">
        <v>177</v>
      </c>
      <c r="B99" s="5" t="s">
        <v>754</v>
      </c>
      <c r="C99" s="38"/>
    </row>
    <row r="100" spans="1:3" x14ac:dyDescent="0.25">
      <c r="A100" s="17" t="s">
        <v>176</v>
      </c>
      <c r="B100" s="5" t="s">
        <v>754</v>
      </c>
      <c r="C100" s="38"/>
    </row>
    <row r="101" spans="1:3" x14ac:dyDescent="0.25">
      <c r="A101" s="17" t="s">
        <v>181</v>
      </c>
      <c r="B101" s="5" t="s">
        <v>754</v>
      </c>
      <c r="C101" s="38"/>
    </row>
    <row r="102" spans="1:3" x14ac:dyDescent="0.25">
      <c r="A102" s="17" t="s">
        <v>173</v>
      </c>
      <c r="B102" s="5" t="s">
        <v>754</v>
      </c>
      <c r="C102" s="38"/>
    </row>
    <row r="103" spans="1:3" x14ac:dyDescent="0.25">
      <c r="A103" s="17" t="s">
        <v>174</v>
      </c>
      <c r="B103" s="5" t="s">
        <v>754</v>
      </c>
      <c r="C103" s="38"/>
    </row>
    <row r="104" spans="1:3" ht="25.5" x14ac:dyDescent="0.25">
      <c r="A104" s="9" t="s">
        <v>94</v>
      </c>
      <c r="B104" s="10" t="s">
        <v>754</v>
      </c>
      <c r="C104" s="38"/>
    </row>
    <row r="105" spans="1:3" x14ac:dyDescent="0.25">
      <c r="A105" s="17" t="s">
        <v>171</v>
      </c>
      <c r="B105" s="5" t="s">
        <v>755</v>
      </c>
      <c r="C105" s="38"/>
    </row>
    <row r="106" spans="1:3" x14ac:dyDescent="0.25">
      <c r="A106" s="17" t="s">
        <v>172</v>
      </c>
      <c r="B106" s="5" t="s">
        <v>755</v>
      </c>
      <c r="C106" s="38"/>
    </row>
    <row r="107" spans="1:3" x14ac:dyDescent="0.25">
      <c r="A107" s="17" t="s">
        <v>180</v>
      </c>
      <c r="B107" s="5" t="s">
        <v>755</v>
      </c>
      <c r="C107" s="38"/>
    </row>
    <row r="108" spans="1:3" x14ac:dyDescent="0.25">
      <c r="A108" s="5" t="s">
        <v>179</v>
      </c>
      <c r="B108" s="5" t="s">
        <v>755</v>
      </c>
      <c r="C108" s="38"/>
    </row>
    <row r="109" spans="1:3" x14ac:dyDescent="0.25">
      <c r="A109" s="5" t="s">
        <v>178</v>
      </c>
      <c r="B109" s="5" t="s">
        <v>755</v>
      </c>
      <c r="C109" s="38"/>
    </row>
    <row r="110" spans="1:3" x14ac:dyDescent="0.25">
      <c r="A110" s="5" t="s">
        <v>177</v>
      </c>
      <c r="B110" s="5" t="s">
        <v>755</v>
      </c>
      <c r="C110" s="38"/>
    </row>
    <row r="111" spans="1:3" x14ac:dyDescent="0.25">
      <c r="A111" s="17" t="s">
        <v>176</v>
      </c>
      <c r="B111" s="5" t="s">
        <v>755</v>
      </c>
      <c r="C111" s="38"/>
    </row>
    <row r="112" spans="1:3" x14ac:dyDescent="0.25">
      <c r="A112" s="17" t="s">
        <v>175</v>
      </c>
      <c r="B112" s="5" t="s">
        <v>755</v>
      </c>
      <c r="C112" s="38"/>
    </row>
    <row r="113" spans="1:3" x14ac:dyDescent="0.25">
      <c r="A113" s="17" t="s">
        <v>173</v>
      </c>
      <c r="B113" s="5" t="s">
        <v>755</v>
      </c>
      <c r="C113" s="38"/>
    </row>
    <row r="114" spans="1:3" x14ac:dyDescent="0.25">
      <c r="A114" s="17" t="s">
        <v>174</v>
      </c>
      <c r="B114" s="5" t="s">
        <v>755</v>
      </c>
      <c r="C114" s="38"/>
    </row>
    <row r="115" spans="1:3" x14ac:dyDescent="0.25">
      <c r="A115" s="20" t="s">
        <v>95</v>
      </c>
      <c r="B115" s="10" t="s">
        <v>755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2"/>
  <sheetViews>
    <sheetView topLeftCell="A10" workbookViewId="0">
      <selection activeCell="B4" sqref="B4"/>
    </sheetView>
  </sheetViews>
  <sheetFormatPr defaultRowHeight="15" x14ac:dyDescent="0.25"/>
  <cols>
    <col min="1" max="1" width="65" customWidth="1"/>
    <col min="3" max="3" width="16.85546875" customWidth="1"/>
  </cols>
  <sheetData>
    <row r="1" spans="1:3" ht="16.5" customHeight="1" x14ac:dyDescent="0.25">
      <c r="A1" s="665" t="s">
        <v>100</v>
      </c>
      <c r="B1" s="666"/>
      <c r="C1" s="666"/>
    </row>
    <row r="2" spans="1:3" ht="18" customHeight="1" x14ac:dyDescent="0.25">
      <c r="A2" s="668" t="s">
        <v>386</v>
      </c>
      <c r="B2" s="666"/>
      <c r="C2" s="666"/>
    </row>
    <row r="3" spans="1:3" ht="9.75" customHeight="1" x14ac:dyDescent="0.25"/>
    <row r="4" spans="1:3" ht="20.25" customHeight="1" x14ac:dyDescent="0.25">
      <c r="A4" s="54" t="s">
        <v>194</v>
      </c>
      <c r="B4" s="3" t="s">
        <v>445</v>
      </c>
      <c r="C4" s="126" t="s">
        <v>375</v>
      </c>
    </row>
    <row r="5" spans="1:3" x14ac:dyDescent="0.25">
      <c r="A5" s="5" t="s">
        <v>62</v>
      </c>
      <c r="B5" s="5" t="s">
        <v>674</v>
      </c>
      <c r="C5" s="38"/>
    </row>
    <row r="6" spans="1:3" x14ac:dyDescent="0.25">
      <c r="A6" s="5" t="s">
        <v>63</v>
      </c>
      <c r="B6" s="5" t="s">
        <v>674</v>
      </c>
      <c r="C6" s="38"/>
    </row>
    <row r="7" spans="1:3" x14ac:dyDescent="0.25">
      <c r="A7" s="5" t="s">
        <v>64</v>
      </c>
      <c r="B7" s="5" t="s">
        <v>674</v>
      </c>
      <c r="C7" s="38"/>
    </row>
    <row r="8" spans="1:3" x14ac:dyDescent="0.25">
      <c r="A8" s="5" t="s">
        <v>65</v>
      </c>
      <c r="B8" s="5" t="s">
        <v>674</v>
      </c>
      <c r="C8" s="38"/>
    </row>
    <row r="9" spans="1:3" x14ac:dyDescent="0.25">
      <c r="A9" s="9" t="s">
        <v>10</v>
      </c>
      <c r="B9" s="10" t="s">
        <v>674</v>
      </c>
      <c r="C9" s="38"/>
    </row>
    <row r="10" spans="1:3" x14ac:dyDescent="0.25">
      <c r="A10" s="5" t="s">
        <v>11</v>
      </c>
      <c r="B10" s="6" t="s">
        <v>675</v>
      </c>
      <c r="C10" s="38"/>
    </row>
    <row r="11" spans="1:3" ht="27" x14ac:dyDescent="0.25">
      <c r="A11" s="69" t="s">
        <v>676</v>
      </c>
      <c r="B11" s="69" t="s">
        <v>675</v>
      </c>
      <c r="C11" s="38"/>
    </row>
    <row r="12" spans="1:3" ht="27" x14ac:dyDescent="0.25">
      <c r="A12" s="69" t="s">
        <v>677</v>
      </c>
      <c r="B12" s="69" t="s">
        <v>675</v>
      </c>
      <c r="C12" s="38"/>
    </row>
    <row r="13" spans="1:3" x14ac:dyDescent="0.25">
      <c r="A13" s="5" t="s">
        <v>13</v>
      </c>
      <c r="B13" s="6" t="s">
        <v>681</v>
      </c>
      <c r="C13" s="38"/>
    </row>
    <row r="14" spans="1:3" ht="27" x14ac:dyDescent="0.25">
      <c r="A14" s="69" t="s">
        <v>682</v>
      </c>
      <c r="B14" s="69" t="s">
        <v>681</v>
      </c>
      <c r="C14" s="38"/>
    </row>
    <row r="15" spans="1:3" ht="27" x14ac:dyDescent="0.25">
      <c r="A15" s="69" t="s">
        <v>683</v>
      </c>
      <c r="B15" s="69" t="s">
        <v>681</v>
      </c>
      <c r="C15" s="38"/>
    </row>
    <row r="16" spans="1:3" x14ac:dyDescent="0.25">
      <c r="A16" s="69" t="s">
        <v>684</v>
      </c>
      <c r="B16" s="69" t="s">
        <v>681</v>
      </c>
      <c r="C16" s="38"/>
    </row>
    <row r="17" spans="1:3" x14ac:dyDescent="0.25">
      <c r="A17" s="69" t="s">
        <v>685</v>
      </c>
      <c r="B17" s="69" t="s">
        <v>681</v>
      </c>
      <c r="C17" s="38"/>
    </row>
    <row r="18" spans="1:3" x14ac:dyDescent="0.25">
      <c r="A18" s="5" t="s">
        <v>70</v>
      </c>
      <c r="B18" s="6" t="s">
        <v>686</v>
      </c>
      <c r="C18" s="38"/>
    </row>
    <row r="19" spans="1:3" x14ac:dyDescent="0.25">
      <c r="A19" s="69" t="s">
        <v>694</v>
      </c>
      <c r="B19" s="69" t="s">
        <v>686</v>
      </c>
      <c r="C19" s="38"/>
    </row>
    <row r="20" spans="1:3" x14ac:dyDescent="0.25">
      <c r="A20" s="69" t="s">
        <v>695</v>
      </c>
      <c r="B20" s="69" t="s">
        <v>686</v>
      </c>
      <c r="C20" s="38"/>
    </row>
    <row r="21" spans="1:3" x14ac:dyDescent="0.25">
      <c r="A21" s="9" t="s">
        <v>42</v>
      </c>
      <c r="B21" s="10" t="s">
        <v>702</v>
      </c>
      <c r="C21" s="38"/>
    </row>
    <row r="22" spans="1:3" x14ac:dyDescent="0.25">
      <c r="A22" s="5" t="s">
        <v>71</v>
      </c>
      <c r="B22" s="5" t="s">
        <v>703</v>
      </c>
      <c r="C22" s="38"/>
    </row>
    <row r="23" spans="1:3" x14ac:dyDescent="0.25">
      <c r="A23" s="5" t="s">
        <v>73</v>
      </c>
      <c r="B23" s="5" t="s">
        <v>703</v>
      </c>
      <c r="C23" s="38"/>
    </row>
    <row r="24" spans="1:3" x14ac:dyDescent="0.25">
      <c r="A24" s="5" t="s">
        <v>74</v>
      </c>
      <c r="B24" s="5" t="s">
        <v>703</v>
      </c>
      <c r="C24" s="38"/>
    </row>
    <row r="25" spans="1:3" x14ac:dyDescent="0.25">
      <c r="A25" s="5" t="s">
        <v>75</v>
      </c>
      <c r="B25" s="5" t="s">
        <v>703</v>
      </c>
      <c r="C25" s="38"/>
    </row>
    <row r="26" spans="1:3" x14ac:dyDescent="0.25">
      <c r="A26" s="5" t="s">
        <v>77</v>
      </c>
      <c r="B26" s="5" t="s">
        <v>703</v>
      </c>
      <c r="C26" s="38"/>
    </row>
    <row r="27" spans="1:3" x14ac:dyDescent="0.25">
      <c r="A27" s="5" t="s">
        <v>78</v>
      </c>
      <c r="B27" s="5" t="s">
        <v>703</v>
      </c>
      <c r="C27" s="38"/>
    </row>
    <row r="28" spans="1:3" x14ac:dyDescent="0.25">
      <c r="A28" s="5" t="s">
        <v>79</v>
      </c>
      <c r="B28" s="5" t="s">
        <v>703</v>
      </c>
      <c r="C28" s="38"/>
    </row>
    <row r="29" spans="1:3" x14ac:dyDescent="0.25">
      <c r="A29" s="5" t="s">
        <v>80</v>
      </c>
      <c r="B29" s="5" t="s">
        <v>703</v>
      </c>
      <c r="C29" s="38"/>
    </row>
    <row r="30" spans="1:3" ht="45" x14ac:dyDescent="0.25">
      <c r="A30" s="5" t="s">
        <v>81</v>
      </c>
      <c r="B30" s="5" t="s">
        <v>703</v>
      </c>
      <c r="C30" s="38"/>
    </row>
    <row r="31" spans="1:3" x14ac:dyDescent="0.25">
      <c r="A31" s="5" t="s">
        <v>82</v>
      </c>
      <c r="B31" s="5" t="s">
        <v>703</v>
      </c>
      <c r="C31" s="38"/>
    </row>
    <row r="32" spans="1:3" x14ac:dyDescent="0.25">
      <c r="A32" s="9" t="s">
        <v>15</v>
      </c>
      <c r="B32" s="10" t="s">
        <v>703</v>
      </c>
      <c r="C32" s="38"/>
    </row>
  </sheetData>
  <mergeCells count="2">
    <mergeCell ref="A1:C1"/>
    <mergeCell ref="A2:C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53"/>
  <sheetViews>
    <sheetView workbookViewId="0">
      <selection activeCell="A7" sqref="A7"/>
    </sheetView>
  </sheetViews>
  <sheetFormatPr defaultRowHeight="15" x14ac:dyDescent="0.25"/>
  <cols>
    <col min="1" max="1" width="101.28515625" customWidth="1"/>
    <col min="3" max="3" width="13.85546875" customWidth="1"/>
    <col min="4" max="4" width="12.140625" customWidth="1"/>
    <col min="5" max="5" width="13.42578125" customWidth="1"/>
  </cols>
  <sheetData>
    <row r="1" spans="1:6" x14ac:dyDescent="0.25">
      <c r="A1" s="119" t="s">
        <v>332</v>
      </c>
      <c r="B1" s="120"/>
      <c r="C1" s="120"/>
      <c r="D1" s="120"/>
      <c r="E1" s="120"/>
      <c r="F1" s="141"/>
    </row>
    <row r="2" spans="1:6" ht="26.25" customHeight="1" x14ac:dyDescent="0.25">
      <c r="A2" s="665" t="s">
        <v>100</v>
      </c>
      <c r="B2" s="691"/>
      <c r="C2" s="691"/>
      <c r="D2" s="691"/>
      <c r="E2" s="691"/>
    </row>
    <row r="3" spans="1:6" ht="30" customHeight="1" x14ac:dyDescent="0.25">
      <c r="A3" s="668" t="s">
        <v>352</v>
      </c>
      <c r="B3" s="666"/>
      <c r="C3" s="666"/>
      <c r="D3" s="666"/>
      <c r="E3" s="666"/>
    </row>
    <row r="5" spans="1:6" x14ac:dyDescent="0.25">
      <c r="A5" s="4" t="s">
        <v>309</v>
      </c>
    </row>
    <row r="6" spans="1:6" ht="45" x14ac:dyDescent="0.3">
      <c r="A6" s="2" t="s">
        <v>444</v>
      </c>
      <c r="B6" s="3" t="s">
        <v>445</v>
      </c>
      <c r="C6" s="87" t="s">
        <v>408</v>
      </c>
      <c r="D6" s="87" t="s">
        <v>409</v>
      </c>
      <c r="E6" s="87" t="s">
        <v>407</v>
      </c>
    </row>
    <row r="7" spans="1:6" x14ac:dyDescent="0.25">
      <c r="A7" s="42" t="s">
        <v>796</v>
      </c>
      <c r="B7" s="41" t="s">
        <v>472</v>
      </c>
      <c r="C7" s="53"/>
      <c r="D7" s="53"/>
      <c r="E7" s="53"/>
    </row>
    <row r="8" spans="1:6" x14ac:dyDescent="0.25">
      <c r="A8" s="5" t="s">
        <v>797</v>
      </c>
      <c r="B8" s="41" t="s">
        <v>479</v>
      </c>
      <c r="C8" s="53"/>
      <c r="D8" s="53"/>
      <c r="E8" s="53"/>
    </row>
    <row r="9" spans="1:6" x14ac:dyDescent="0.25">
      <c r="A9" s="66" t="s">
        <v>928</v>
      </c>
      <c r="B9" s="67" t="s">
        <v>480</v>
      </c>
      <c r="C9" s="53"/>
      <c r="D9" s="53"/>
      <c r="E9" s="53"/>
    </row>
    <row r="10" spans="1:6" x14ac:dyDescent="0.25">
      <c r="A10" s="50" t="s">
        <v>899</v>
      </c>
      <c r="B10" s="67" t="s">
        <v>481</v>
      </c>
      <c r="C10" s="53"/>
      <c r="D10" s="53"/>
      <c r="E10" s="53"/>
    </row>
    <row r="11" spans="1:6" x14ac:dyDescent="0.25">
      <c r="A11" s="5" t="s">
        <v>807</v>
      </c>
      <c r="B11" s="41" t="s">
        <v>488</v>
      </c>
      <c r="C11" s="53"/>
      <c r="D11" s="53"/>
      <c r="E11" s="53"/>
    </row>
    <row r="12" spans="1:6" x14ac:dyDescent="0.25">
      <c r="A12" s="5" t="s">
        <v>929</v>
      </c>
      <c r="B12" s="41" t="s">
        <v>493</v>
      </c>
      <c r="C12" s="53"/>
      <c r="D12" s="53"/>
      <c r="E12" s="53"/>
    </row>
    <row r="13" spans="1:6" x14ac:dyDescent="0.25">
      <c r="A13" s="5" t="s">
        <v>812</v>
      </c>
      <c r="B13" s="41" t="s">
        <v>508</v>
      </c>
      <c r="C13" s="53"/>
      <c r="D13" s="53"/>
      <c r="E13" s="53"/>
    </row>
    <row r="14" spans="1:6" x14ac:dyDescent="0.25">
      <c r="A14" s="5" t="s">
        <v>813</v>
      </c>
      <c r="B14" s="41" t="s">
        <v>513</v>
      </c>
      <c r="C14" s="53"/>
      <c r="D14" s="53"/>
      <c r="E14" s="53"/>
    </row>
    <row r="15" spans="1:6" x14ac:dyDescent="0.25">
      <c r="A15" s="5" t="s">
        <v>816</v>
      </c>
      <c r="B15" s="41" t="s">
        <v>526</v>
      </c>
      <c r="C15" s="53"/>
      <c r="D15" s="53"/>
      <c r="E15" s="53"/>
    </row>
    <row r="16" spans="1:6" x14ac:dyDescent="0.25">
      <c r="A16" s="50" t="s">
        <v>817</v>
      </c>
      <c r="B16" s="67" t="s">
        <v>527</v>
      </c>
      <c r="C16" s="53"/>
      <c r="D16" s="53"/>
      <c r="E16" s="53"/>
    </row>
    <row r="17" spans="1:5" x14ac:dyDescent="0.25">
      <c r="A17" s="17" t="s">
        <v>528</v>
      </c>
      <c r="B17" s="41" t="s">
        <v>529</v>
      </c>
      <c r="C17" s="53"/>
      <c r="D17" s="53"/>
      <c r="E17" s="53"/>
    </row>
    <row r="18" spans="1:5" x14ac:dyDescent="0.25">
      <c r="A18" s="17" t="s">
        <v>834</v>
      </c>
      <c r="B18" s="41" t="s">
        <v>530</v>
      </c>
      <c r="C18" s="53"/>
      <c r="D18" s="53"/>
      <c r="E18" s="53"/>
    </row>
    <row r="19" spans="1:5" x14ac:dyDescent="0.25">
      <c r="A19" s="22" t="s">
        <v>905</v>
      </c>
      <c r="B19" s="41" t="s">
        <v>531</v>
      </c>
      <c r="C19" s="53"/>
      <c r="D19" s="53"/>
      <c r="E19" s="53"/>
    </row>
    <row r="20" spans="1:5" x14ac:dyDescent="0.25">
      <c r="A20" s="22" t="s">
        <v>906</v>
      </c>
      <c r="B20" s="41" t="s">
        <v>532</v>
      </c>
      <c r="C20" s="53"/>
      <c r="D20" s="53"/>
      <c r="E20" s="53"/>
    </row>
    <row r="21" spans="1:5" x14ac:dyDescent="0.25">
      <c r="A21" s="22" t="s">
        <v>907</v>
      </c>
      <c r="B21" s="41" t="s">
        <v>533</v>
      </c>
      <c r="C21" s="53"/>
      <c r="D21" s="53"/>
      <c r="E21" s="53"/>
    </row>
    <row r="22" spans="1:5" x14ac:dyDescent="0.25">
      <c r="A22" s="17" t="s">
        <v>908</v>
      </c>
      <c r="B22" s="41" t="s">
        <v>534</v>
      </c>
      <c r="C22" s="53"/>
      <c r="D22" s="53"/>
      <c r="E22" s="53"/>
    </row>
    <row r="23" spans="1:5" x14ac:dyDescent="0.25">
      <c r="A23" s="17" t="s">
        <v>909</v>
      </c>
      <c r="B23" s="41" t="s">
        <v>535</v>
      </c>
      <c r="C23" s="53"/>
      <c r="D23" s="53"/>
      <c r="E23" s="53"/>
    </row>
    <row r="24" spans="1:5" x14ac:dyDescent="0.25">
      <c r="A24" s="17" t="s">
        <v>910</v>
      </c>
      <c r="B24" s="41" t="s">
        <v>536</v>
      </c>
      <c r="C24" s="53"/>
      <c r="D24" s="53"/>
      <c r="E24" s="53"/>
    </row>
    <row r="25" spans="1:5" x14ac:dyDescent="0.25">
      <c r="A25" s="64" t="s">
        <v>867</v>
      </c>
      <c r="B25" s="67" t="s">
        <v>537</v>
      </c>
      <c r="C25" s="53"/>
      <c r="D25" s="53"/>
      <c r="E25" s="53"/>
    </row>
    <row r="26" spans="1:5" x14ac:dyDescent="0.25">
      <c r="A26" s="16" t="s">
        <v>911</v>
      </c>
      <c r="B26" s="41" t="s">
        <v>538</v>
      </c>
      <c r="C26" s="53"/>
      <c r="D26" s="53"/>
      <c r="E26" s="53"/>
    </row>
    <row r="27" spans="1:5" x14ac:dyDescent="0.25">
      <c r="A27" s="16" t="s">
        <v>540</v>
      </c>
      <c r="B27" s="41" t="s">
        <v>541</v>
      </c>
      <c r="C27" s="53"/>
      <c r="D27" s="53"/>
      <c r="E27" s="53"/>
    </row>
    <row r="28" spans="1:5" x14ac:dyDescent="0.25">
      <c r="A28" s="16" t="s">
        <v>542</v>
      </c>
      <c r="B28" s="41" t="s">
        <v>543</v>
      </c>
      <c r="C28" s="53"/>
      <c r="D28" s="53"/>
      <c r="E28" s="53"/>
    </row>
    <row r="29" spans="1:5" x14ac:dyDescent="0.25">
      <c r="A29" s="16" t="s">
        <v>869</v>
      </c>
      <c r="B29" s="41" t="s">
        <v>544</v>
      </c>
      <c r="C29" s="53"/>
      <c r="D29" s="53"/>
      <c r="E29" s="53"/>
    </row>
    <row r="30" spans="1:5" x14ac:dyDescent="0.25">
      <c r="A30" s="16" t="s">
        <v>912</v>
      </c>
      <c r="B30" s="41" t="s">
        <v>547</v>
      </c>
      <c r="C30" s="53"/>
      <c r="D30" s="53"/>
      <c r="E30" s="53"/>
    </row>
    <row r="31" spans="1:5" x14ac:dyDescent="0.25">
      <c r="A31" s="16" t="s">
        <v>871</v>
      </c>
      <c r="B31" s="41" t="s">
        <v>548</v>
      </c>
      <c r="C31" s="53"/>
      <c r="D31" s="53"/>
      <c r="E31" s="53"/>
    </row>
    <row r="32" spans="1:5" x14ac:dyDescent="0.25">
      <c r="A32" s="16" t="s">
        <v>913</v>
      </c>
      <c r="B32" s="41" t="s">
        <v>549</v>
      </c>
      <c r="C32" s="53"/>
      <c r="D32" s="53"/>
      <c r="E32" s="53"/>
    </row>
    <row r="33" spans="1:5" x14ac:dyDescent="0.25">
      <c r="A33" s="16" t="s">
        <v>914</v>
      </c>
      <c r="B33" s="41" t="s">
        <v>551</v>
      </c>
      <c r="C33" s="53"/>
      <c r="D33" s="53"/>
      <c r="E33" s="53"/>
    </row>
    <row r="34" spans="1:5" x14ac:dyDescent="0.25">
      <c r="A34" s="16" t="s">
        <v>552</v>
      </c>
      <c r="B34" s="41" t="s">
        <v>553</v>
      </c>
      <c r="C34" s="53"/>
      <c r="D34" s="53"/>
      <c r="E34" s="53"/>
    </row>
    <row r="35" spans="1:5" x14ac:dyDescent="0.25">
      <c r="A35" s="29" t="s">
        <v>554</v>
      </c>
      <c r="B35" s="41" t="s">
        <v>555</v>
      </c>
      <c r="C35" s="53"/>
      <c r="D35" s="53"/>
      <c r="E35" s="53"/>
    </row>
    <row r="36" spans="1:5" x14ac:dyDescent="0.25">
      <c r="A36" s="16" t="s">
        <v>915</v>
      </c>
      <c r="B36" s="41" t="s">
        <v>556</v>
      </c>
      <c r="C36" s="53"/>
      <c r="D36" s="53"/>
      <c r="E36" s="53"/>
    </row>
    <row r="37" spans="1:5" x14ac:dyDescent="0.25">
      <c r="A37" s="29" t="s">
        <v>190</v>
      </c>
      <c r="B37" s="41" t="s">
        <v>557</v>
      </c>
      <c r="C37" s="53"/>
      <c r="D37" s="53"/>
      <c r="E37" s="53"/>
    </row>
    <row r="38" spans="1:5" x14ac:dyDescent="0.25">
      <c r="A38" s="29" t="s">
        <v>191</v>
      </c>
      <c r="B38" s="41" t="s">
        <v>557</v>
      </c>
      <c r="C38" s="53"/>
      <c r="D38" s="53"/>
      <c r="E38" s="53"/>
    </row>
    <row r="39" spans="1:5" x14ac:dyDescent="0.25">
      <c r="A39" s="64" t="s">
        <v>875</v>
      </c>
      <c r="B39" s="67" t="s">
        <v>558</v>
      </c>
      <c r="C39" s="53"/>
      <c r="D39" s="53"/>
      <c r="E39" s="53"/>
    </row>
    <row r="40" spans="1:5" ht="15.75" x14ac:dyDescent="0.25">
      <c r="A40" s="85" t="s">
        <v>135</v>
      </c>
      <c r="B40" s="140"/>
      <c r="C40" s="53"/>
      <c r="D40" s="53"/>
      <c r="E40" s="53"/>
    </row>
    <row r="41" spans="1:5" x14ac:dyDescent="0.25">
      <c r="A41" s="45" t="s">
        <v>559</v>
      </c>
      <c r="B41" s="41" t="s">
        <v>560</v>
      </c>
      <c r="C41" s="53"/>
      <c r="D41" s="53"/>
      <c r="E41" s="53"/>
    </row>
    <row r="42" spans="1:5" x14ac:dyDescent="0.25">
      <c r="A42" s="45" t="s">
        <v>916</v>
      </c>
      <c r="B42" s="41" t="s">
        <v>561</v>
      </c>
      <c r="C42" s="53"/>
      <c r="D42" s="53"/>
      <c r="E42" s="53"/>
    </row>
    <row r="43" spans="1:5" x14ac:dyDescent="0.25">
      <c r="A43" s="45" t="s">
        <v>563</v>
      </c>
      <c r="B43" s="41" t="s">
        <v>564</v>
      </c>
      <c r="C43" s="53"/>
      <c r="D43" s="53"/>
      <c r="E43" s="53"/>
    </row>
    <row r="44" spans="1:5" x14ac:dyDescent="0.25">
      <c r="A44" s="45" t="s">
        <v>565</v>
      </c>
      <c r="B44" s="41" t="s">
        <v>566</v>
      </c>
      <c r="C44" s="53"/>
      <c r="D44" s="53"/>
      <c r="E44" s="53"/>
    </row>
    <row r="45" spans="1:5" x14ac:dyDescent="0.25">
      <c r="A45" s="6" t="s">
        <v>567</v>
      </c>
      <c r="B45" s="41" t="s">
        <v>568</v>
      </c>
      <c r="C45" s="53"/>
      <c r="D45" s="53"/>
      <c r="E45" s="53"/>
    </row>
    <row r="46" spans="1:5" x14ac:dyDescent="0.25">
      <c r="A46" s="6" t="s">
        <v>569</v>
      </c>
      <c r="B46" s="41" t="s">
        <v>570</v>
      </c>
      <c r="C46" s="53"/>
      <c r="D46" s="53"/>
      <c r="E46" s="53"/>
    </row>
    <row r="47" spans="1:5" x14ac:dyDescent="0.25">
      <c r="A47" s="6" t="s">
        <v>571</v>
      </c>
      <c r="B47" s="41" t="s">
        <v>572</v>
      </c>
      <c r="C47" s="53"/>
      <c r="D47" s="53"/>
      <c r="E47" s="53"/>
    </row>
    <row r="48" spans="1:5" x14ac:dyDescent="0.25">
      <c r="A48" s="65" t="s">
        <v>877</v>
      </c>
      <c r="B48" s="67" t="s">
        <v>573</v>
      </c>
      <c r="C48" s="53"/>
      <c r="D48" s="53"/>
      <c r="E48" s="53"/>
    </row>
    <row r="49" spans="1:5" x14ac:dyDescent="0.25">
      <c r="A49" s="17" t="s">
        <v>574</v>
      </c>
      <c r="B49" s="41" t="s">
        <v>575</v>
      </c>
      <c r="C49" s="53"/>
      <c r="D49" s="53"/>
      <c r="E49" s="53"/>
    </row>
    <row r="50" spans="1:5" x14ac:dyDescent="0.25">
      <c r="A50" s="17" t="s">
        <v>576</v>
      </c>
      <c r="B50" s="41" t="s">
        <v>577</v>
      </c>
      <c r="C50" s="53"/>
      <c r="D50" s="53"/>
      <c r="E50" s="53"/>
    </row>
    <row r="51" spans="1:5" x14ac:dyDescent="0.25">
      <c r="A51" s="17" t="s">
        <v>578</v>
      </c>
      <c r="B51" s="41" t="s">
        <v>579</v>
      </c>
      <c r="C51" s="53"/>
      <c r="D51" s="53"/>
      <c r="E51" s="53"/>
    </row>
    <row r="52" spans="1:5" x14ac:dyDescent="0.25">
      <c r="A52" s="17" t="s">
        <v>580</v>
      </c>
      <c r="B52" s="41" t="s">
        <v>581</v>
      </c>
      <c r="C52" s="53"/>
      <c r="D52" s="53"/>
      <c r="E52" s="53"/>
    </row>
    <row r="53" spans="1:5" x14ac:dyDescent="0.25">
      <c r="A53" s="64" t="s">
        <v>878</v>
      </c>
      <c r="B53" s="67" t="s">
        <v>582</v>
      </c>
      <c r="C53" s="53"/>
      <c r="D53" s="53"/>
      <c r="E53" s="53"/>
    </row>
    <row r="54" spans="1:5" x14ac:dyDescent="0.25">
      <c r="A54" s="17" t="s">
        <v>583</v>
      </c>
      <c r="B54" s="41" t="s">
        <v>584</v>
      </c>
      <c r="C54" s="53"/>
      <c r="D54" s="53"/>
      <c r="E54" s="53"/>
    </row>
    <row r="55" spans="1:5" x14ac:dyDescent="0.25">
      <c r="A55" s="17" t="s">
        <v>917</v>
      </c>
      <c r="B55" s="41" t="s">
        <v>585</v>
      </c>
      <c r="C55" s="53"/>
      <c r="D55" s="53"/>
      <c r="E55" s="53"/>
    </row>
    <row r="56" spans="1:5" x14ac:dyDescent="0.25">
      <c r="A56" s="17" t="s">
        <v>918</v>
      </c>
      <c r="B56" s="41" t="s">
        <v>586</v>
      </c>
      <c r="C56" s="53"/>
      <c r="D56" s="53"/>
      <c r="E56" s="53"/>
    </row>
    <row r="57" spans="1:5" x14ac:dyDescent="0.25">
      <c r="A57" s="17" t="s">
        <v>919</v>
      </c>
      <c r="B57" s="41" t="s">
        <v>587</v>
      </c>
      <c r="C57" s="53"/>
      <c r="D57" s="53"/>
      <c r="E57" s="53"/>
    </row>
    <row r="58" spans="1:5" x14ac:dyDescent="0.25">
      <c r="A58" s="17" t="s">
        <v>920</v>
      </c>
      <c r="B58" s="41" t="s">
        <v>588</v>
      </c>
      <c r="C58" s="53"/>
      <c r="D58" s="53"/>
      <c r="E58" s="53"/>
    </row>
    <row r="59" spans="1:5" x14ac:dyDescent="0.25">
      <c r="A59" s="17" t="s">
        <v>921</v>
      </c>
      <c r="B59" s="41" t="s">
        <v>589</v>
      </c>
      <c r="C59" s="53"/>
      <c r="D59" s="53"/>
      <c r="E59" s="53"/>
    </row>
    <row r="60" spans="1:5" x14ac:dyDescent="0.25">
      <c r="A60" s="17" t="s">
        <v>590</v>
      </c>
      <c r="B60" s="41" t="s">
        <v>591</v>
      </c>
      <c r="C60" s="53"/>
      <c r="D60" s="53"/>
      <c r="E60" s="53"/>
    </row>
    <row r="61" spans="1:5" x14ac:dyDescent="0.25">
      <c r="A61" s="17" t="s">
        <v>922</v>
      </c>
      <c r="B61" s="41" t="s">
        <v>592</v>
      </c>
      <c r="C61" s="53"/>
      <c r="D61" s="53"/>
      <c r="E61" s="53"/>
    </row>
    <row r="62" spans="1:5" x14ac:dyDescent="0.25">
      <c r="A62" s="64" t="s">
        <v>879</v>
      </c>
      <c r="B62" s="67" t="s">
        <v>593</v>
      </c>
      <c r="C62" s="53"/>
      <c r="D62" s="53"/>
      <c r="E62" s="53"/>
    </row>
    <row r="63" spans="1:5" ht="15.75" x14ac:dyDescent="0.25">
      <c r="A63" s="85" t="s">
        <v>134</v>
      </c>
      <c r="B63" s="140"/>
      <c r="C63" s="53"/>
      <c r="D63" s="53"/>
      <c r="E63" s="53"/>
    </row>
    <row r="64" spans="1:5" ht="15.75" x14ac:dyDescent="0.25">
      <c r="A64" s="46" t="s">
        <v>930</v>
      </c>
      <c r="B64" s="47" t="s">
        <v>594</v>
      </c>
      <c r="C64" s="53"/>
      <c r="D64" s="53"/>
      <c r="E64" s="53"/>
    </row>
    <row r="65" spans="1:5" x14ac:dyDescent="0.25">
      <c r="A65" s="20" t="s">
        <v>886</v>
      </c>
      <c r="B65" s="9" t="s">
        <v>602</v>
      </c>
      <c r="C65" s="20"/>
      <c r="D65" s="20"/>
      <c r="E65" s="20"/>
    </row>
    <row r="66" spans="1:5" x14ac:dyDescent="0.25">
      <c r="A66" s="18" t="s">
        <v>889</v>
      </c>
      <c r="B66" s="9" t="s">
        <v>610</v>
      </c>
      <c r="C66" s="18"/>
      <c r="D66" s="18"/>
      <c r="E66" s="18"/>
    </row>
    <row r="67" spans="1:5" x14ac:dyDescent="0.25">
      <c r="A67" s="48" t="s">
        <v>611</v>
      </c>
      <c r="B67" s="5" t="s">
        <v>612</v>
      </c>
      <c r="C67" s="48"/>
      <c r="D67" s="48"/>
      <c r="E67" s="48"/>
    </row>
    <row r="68" spans="1:5" x14ac:dyDescent="0.25">
      <c r="A68" s="48" t="s">
        <v>613</v>
      </c>
      <c r="B68" s="5" t="s">
        <v>614</v>
      </c>
      <c r="C68" s="48"/>
      <c r="D68" s="48"/>
      <c r="E68" s="48"/>
    </row>
    <row r="69" spans="1:5" x14ac:dyDescent="0.25">
      <c r="A69" s="18" t="s">
        <v>615</v>
      </c>
      <c r="B69" s="9" t="s">
        <v>616</v>
      </c>
      <c r="C69" s="48"/>
      <c r="D69" s="48"/>
      <c r="E69" s="48"/>
    </row>
    <row r="70" spans="1:5" x14ac:dyDescent="0.25">
      <c r="A70" s="48" t="s">
        <v>617</v>
      </c>
      <c r="B70" s="5" t="s">
        <v>618</v>
      </c>
      <c r="C70" s="48"/>
      <c r="D70" s="48"/>
      <c r="E70" s="48"/>
    </row>
    <row r="71" spans="1:5" x14ac:dyDescent="0.25">
      <c r="A71" s="48" t="s">
        <v>619</v>
      </c>
      <c r="B71" s="5" t="s">
        <v>620</v>
      </c>
      <c r="C71" s="48"/>
      <c r="D71" s="48"/>
      <c r="E71" s="48"/>
    </row>
    <row r="72" spans="1:5" x14ac:dyDescent="0.25">
      <c r="A72" s="48" t="s">
        <v>621</v>
      </c>
      <c r="B72" s="5" t="s">
        <v>622</v>
      </c>
      <c r="C72" s="48"/>
      <c r="D72" s="48"/>
      <c r="E72" s="48"/>
    </row>
    <row r="73" spans="1:5" x14ac:dyDescent="0.25">
      <c r="A73" s="49" t="s">
        <v>890</v>
      </c>
      <c r="B73" s="50" t="s">
        <v>623</v>
      </c>
      <c r="C73" s="18"/>
      <c r="D73" s="18"/>
      <c r="E73" s="18"/>
    </row>
    <row r="74" spans="1:5" x14ac:dyDescent="0.25">
      <c r="A74" s="48" t="s">
        <v>624</v>
      </c>
      <c r="B74" s="5" t="s">
        <v>625</v>
      </c>
      <c r="C74" s="48"/>
      <c r="D74" s="48"/>
      <c r="E74" s="48"/>
    </row>
    <row r="75" spans="1:5" x14ac:dyDescent="0.25">
      <c r="A75" s="17" t="s">
        <v>626</v>
      </c>
      <c r="B75" s="5" t="s">
        <v>627</v>
      </c>
      <c r="C75" s="17"/>
      <c r="D75" s="17"/>
      <c r="E75" s="17"/>
    </row>
    <row r="76" spans="1:5" x14ac:dyDescent="0.25">
      <c r="A76" s="48" t="s">
        <v>927</v>
      </c>
      <c r="B76" s="5" t="s">
        <v>628</v>
      </c>
      <c r="C76" s="48"/>
      <c r="D76" s="48"/>
      <c r="E76" s="48"/>
    </row>
    <row r="77" spans="1:5" x14ac:dyDescent="0.25">
      <c r="A77" s="48" t="s">
        <v>895</v>
      </c>
      <c r="B77" s="5" t="s">
        <v>629</v>
      </c>
      <c r="C77" s="48"/>
      <c r="D77" s="48"/>
      <c r="E77" s="48"/>
    </row>
    <row r="78" spans="1:5" x14ac:dyDescent="0.25">
      <c r="A78" s="49" t="s">
        <v>896</v>
      </c>
      <c r="B78" s="50" t="s">
        <v>633</v>
      </c>
      <c r="C78" s="18"/>
      <c r="D78" s="18"/>
      <c r="E78" s="18"/>
    </row>
    <row r="79" spans="1:5" x14ac:dyDescent="0.25">
      <c r="A79" s="17" t="s">
        <v>634</v>
      </c>
      <c r="B79" s="5" t="s">
        <v>635</v>
      </c>
      <c r="C79" s="17"/>
      <c r="D79" s="17"/>
      <c r="E79" s="17"/>
    </row>
    <row r="80" spans="1:5" ht="15.75" x14ac:dyDescent="0.25">
      <c r="A80" s="51" t="s">
        <v>931</v>
      </c>
      <c r="B80" s="52" t="s">
        <v>636</v>
      </c>
      <c r="C80" s="18"/>
      <c r="D80" s="18"/>
      <c r="E80" s="18"/>
    </row>
    <row r="81" spans="1:5" ht="15.75" x14ac:dyDescent="0.25">
      <c r="A81" s="56" t="s">
        <v>36</v>
      </c>
      <c r="B81" s="57"/>
      <c r="C81" s="53"/>
      <c r="D81" s="53"/>
      <c r="E81" s="53"/>
    </row>
    <row r="82" spans="1:5" ht="45" x14ac:dyDescent="0.3">
      <c r="A82" s="2" t="s">
        <v>444</v>
      </c>
      <c r="B82" s="3" t="s">
        <v>390</v>
      </c>
      <c r="C82" s="87" t="s">
        <v>408</v>
      </c>
      <c r="D82" s="87" t="s">
        <v>409</v>
      </c>
      <c r="E82" s="87" t="s">
        <v>407</v>
      </c>
    </row>
    <row r="83" spans="1:5" x14ac:dyDescent="0.25">
      <c r="A83" s="5" t="s">
        <v>38</v>
      </c>
      <c r="B83" s="6" t="s">
        <v>649</v>
      </c>
      <c r="C83" s="38"/>
      <c r="D83" s="38"/>
      <c r="E83" s="38"/>
    </row>
    <row r="84" spans="1:5" x14ac:dyDescent="0.25">
      <c r="A84" s="5" t="s">
        <v>650</v>
      </c>
      <c r="B84" s="6" t="s">
        <v>651</v>
      </c>
      <c r="C84" s="38"/>
      <c r="D84" s="38"/>
      <c r="E84" s="38"/>
    </row>
    <row r="85" spans="1:5" x14ac:dyDescent="0.25">
      <c r="A85" s="5" t="s">
        <v>652</v>
      </c>
      <c r="B85" s="6" t="s">
        <v>653</v>
      </c>
      <c r="C85" s="38"/>
      <c r="D85" s="38"/>
      <c r="E85" s="38"/>
    </row>
    <row r="86" spans="1:5" x14ac:dyDescent="0.25">
      <c r="A86" s="5" t="s">
        <v>0</v>
      </c>
      <c r="B86" s="6" t="s">
        <v>654</v>
      </c>
      <c r="C86" s="38"/>
      <c r="D86" s="38"/>
      <c r="E86" s="38"/>
    </row>
    <row r="87" spans="1:5" x14ac:dyDescent="0.25">
      <c r="A87" s="5" t="s">
        <v>1</v>
      </c>
      <c r="B87" s="6" t="s">
        <v>655</v>
      </c>
      <c r="C87" s="38"/>
      <c r="D87" s="38"/>
      <c r="E87" s="38"/>
    </row>
    <row r="88" spans="1:5" x14ac:dyDescent="0.25">
      <c r="A88" s="5" t="s">
        <v>2</v>
      </c>
      <c r="B88" s="6" t="s">
        <v>656</v>
      </c>
      <c r="C88" s="38"/>
      <c r="D88" s="38"/>
      <c r="E88" s="38"/>
    </row>
    <row r="89" spans="1:5" x14ac:dyDescent="0.25">
      <c r="A89" s="50" t="s">
        <v>39</v>
      </c>
      <c r="B89" s="65" t="s">
        <v>657</v>
      </c>
      <c r="C89" s="38"/>
      <c r="D89" s="38"/>
      <c r="E89" s="38"/>
    </row>
    <row r="90" spans="1:5" x14ac:dyDescent="0.25">
      <c r="A90" s="5" t="s">
        <v>41</v>
      </c>
      <c r="B90" s="6" t="s">
        <v>671</v>
      </c>
      <c r="C90" s="38"/>
      <c r="D90" s="38"/>
      <c r="E90" s="38"/>
    </row>
    <row r="91" spans="1:5" x14ac:dyDescent="0.25">
      <c r="A91" s="5" t="s">
        <v>8</v>
      </c>
      <c r="B91" s="6" t="s">
        <v>672</v>
      </c>
      <c r="C91" s="38"/>
      <c r="D91" s="38"/>
      <c r="E91" s="38"/>
    </row>
    <row r="92" spans="1:5" x14ac:dyDescent="0.25">
      <c r="A92" s="5" t="s">
        <v>9</v>
      </c>
      <c r="B92" s="6" t="s">
        <v>673</v>
      </c>
      <c r="C92" s="38"/>
      <c r="D92" s="38"/>
      <c r="E92" s="38"/>
    </row>
    <row r="93" spans="1:5" x14ac:dyDescent="0.25">
      <c r="A93" s="5" t="s">
        <v>10</v>
      </c>
      <c r="B93" s="6" t="s">
        <v>674</v>
      </c>
      <c r="C93" s="38"/>
      <c r="D93" s="38"/>
      <c r="E93" s="38"/>
    </row>
    <row r="94" spans="1:5" x14ac:dyDescent="0.25">
      <c r="A94" s="5" t="s">
        <v>42</v>
      </c>
      <c r="B94" s="6" t="s">
        <v>702</v>
      </c>
      <c r="C94" s="38"/>
      <c r="D94" s="38"/>
      <c r="E94" s="38"/>
    </row>
    <row r="95" spans="1:5" x14ac:dyDescent="0.25">
      <c r="A95" s="5" t="s">
        <v>15</v>
      </c>
      <c r="B95" s="6" t="s">
        <v>703</v>
      </c>
      <c r="C95" s="38"/>
      <c r="D95" s="38"/>
      <c r="E95" s="38"/>
    </row>
    <row r="96" spans="1:5" x14ac:dyDescent="0.25">
      <c r="A96" s="50" t="s">
        <v>43</v>
      </c>
      <c r="B96" s="65" t="s">
        <v>704</v>
      </c>
      <c r="C96" s="38"/>
      <c r="D96" s="38"/>
      <c r="E96" s="38"/>
    </row>
    <row r="97" spans="1:5" x14ac:dyDescent="0.25">
      <c r="A97" s="17" t="s">
        <v>705</v>
      </c>
      <c r="B97" s="6" t="s">
        <v>706</v>
      </c>
      <c r="C97" s="38"/>
      <c r="D97" s="38"/>
      <c r="E97" s="38"/>
    </row>
    <row r="98" spans="1:5" x14ac:dyDescent="0.25">
      <c r="A98" s="17" t="s">
        <v>16</v>
      </c>
      <c r="B98" s="6" t="s">
        <v>707</v>
      </c>
      <c r="C98" s="38"/>
      <c r="D98" s="38"/>
      <c r="E98" s="38"/>
    </row>
    <row r="99" spans="1:5" x14ac:dyDescent="0.25">
      <c r="A99" s="17" t="s">
        <v>17</v>
      </c>
      <c r="B99" s="6" t="s">
        <v>710</v>
      </c>
      <c r="C99" s="38"/>
      <c r="D99" s="38"/>
      <c r="E99" s="38"/>
    </row>
    <row r="100" spans="1:5" x14ac:dyDescent="0.25">
      <c r="A100" s="17" t="s">
        <v>18</v>
      </c>
      <c r="B100" s="6" t="s">
        <v>711</v>
      </c>
      <c r="C100" s="38"/>
      <c r="D100" s="38"/>
      <c r="E100" s="38"/>
    </row>
    <row r="101" spans="1:5" x14ac:dyDescent="0.25">
      <c r="A101" s="17" t="s">
        <v>718</v>
      </c>
      <c r="B101" s="6" t="s">
        <v>719</v>
      </c>
      <c r="C101" s="38"/>
      <c r="D101" s="38"/>
      <c r="E101" s="38"/>
    </row>
    <row r="102" spans="1:5" x14ac:dyDescent="0.25">
      <c r="A102" s="17" t="s">
        <v>720</v>
      </c>
      <c r="B102" s="6" t="s">
        <v>721</v>
      </c>
      <c r="C102" s="38"/>
      <c r="D102" s="38"/>
      <c r="E102" s="38"/>
    </row>
    <row r="103" spans="1:5" x14ac:dyDescent="0.25">
      <c r="A103" s="17" t="s">
        <v>722</v>
      </c>
      <c r="B103" s="6" t="s">
        <v>723</v>
      </c>
      <c r="C103" s="38"/>
      <c r="D103" s="38"/>
      <c r="E103" s="38"/>
    </row>
    <row r="104" spans="1:5" x14ac:dyDescent="0.25">
      <c r="A104" s="17" t="s">
        <v>19</v>
      </c>
      <c r="B104" s="6" t="s">
        <v>724</v>
      </c>
      <c r="C104" s="38"/>
      <c r="D104" s="38"/>
      <c r="E104" s="38"/>
    </row>
    <row r="105" spans="1:5" x14ac:dyDescent="0.25">
      <c r="A105" s="17" t="s">
        <v>20</v>
      </c>
      <c r="B105" s="6" t="s">
        <v>726</v>
      </c>
      <c r="C105" s="38"/>
      <c r="D105" s="38"/>
      <c r="E105" s="38"/>
    </row>
    <row r="106" spans="1:5" x14ac:dyDescent="0.25">
      <c r="A106" s="17" t="s">
        <v>21</v>
      </c>
      <c r="B106" s="6" t="s">
        <v>731</v>
      </c>
      <c r="C106" s="38"/>
      <c r="D106" s="38"/>
      <c r="E106" s="38"/>
    </row>
    <row r="107" spans="1:5" x14ac:dyDescent="0.25">
      <c r="A107" s="64" t="s">
        <v>44</v>
      </c>
      <c r="B107" s="65" t="s">
        <v>735</v>
      </c>
      <c r="C107" s="38"/>
      <c r="D107" s="38"/>
      <c r="E107" s="38"/>
    </row>
    <row r="108" spans="1:5" x14ac:dyDescent="0.25">
      <c r="A108" s="17" t="s">
        <v>747</v>
      </c>
      <c r="B108" s="6" t="s">
        <v>748</v>
      </c>
      <c r="C108" s="38"/>
      <c r="D108" s="38"/>
      <c r="E108" s="38"/>
    </row>
    <row r="109" spans="1:5" x14ac:dyDescent="0.25">
      <c r="A109" s="5" t="s">
        <v>25</v>
      </c>
      <c r="B109" s="6" t="s">
        <v>749</v>
      </c>
      <c r="C109" s="38"/>
      <c r="D109" s="38"/>
      <c r="E109" s="38"/>
    </row>
    <row r="110" spans="1:5" x14ac:dyDescent="0.25">
      <c r="A110" s="17" t="s">
        <v>26</v>
      </c>
      <c r="B110" s="6" t="s">
        <v>750</v>
      </c>
      <c r="C110" s="38"/>
      <c r="D110" s="38"/>
      <c r="E110" s="38"/>
    </row>
    <row r="111" spans="1:5" x14ac:dyDescent="0.25">
      <c r="A111" s="50" t="s">
        <v>46</v>
      </c>
      <c r="B111" s="65" t="s">
        <v>751</v>
      </c>
      <c r="C111" s="38"/>
      <c r="D111" s="38"/>
      <c r="E111" s="38"/>
    </row>
    <row r="112" spans="1:5" ht="15.75" x14ac:dyDescent="0.25">
      <c r="A112" s="85" t="s">
        <v>135</v>
      </c>
      <c r="B112" s="90"/>
      <c r="C112" s="38"/>
      <c r="D112" s="38"/>
      <c r="E112" s="38"/>
    </row>
    <row r="113" spans="1:5" x14ac:dyDescent="0.25">
      <c r="A113" s="5" t="s">
        <v>658</v>
      </c>
      <c r="B113" s="6" t="s">
        <v>659</v>
      </c>
      <c r="C113" s="38"/>
      <c r="D113" s="38"/>
      <c r="E113" s="38"/>
    </row>
    <row r="114" spans="1:5" x14ac:dyDescent="0.25">
      <c r="A114" s="5" t="s">
        <v>660</v>
      </c>
      <c r="B114" s="6" t="s">
        <v>661</v>
      </c>
      <c r="C114" s="38"/>
      <c r="D114" s="38"/>
      <c r="E114" s="38"/>
    </row>
    <row r="115" spans="1:5" x14ac:dyDescent="0.25">
      <c r="A115" s="5" t="s">
        <v>3</v>
      </c>
      <c r="B115" s="6" t="s">
        <v>662</v>
      </c>
      <c r="C115" s="38"/>
      <c r="D115" s="38"/>
      <c r="E115" s="38"/>
    </row>
    <row r="116" spans="1:5" x14ac:dyDescent="0.25">
      <c r="A116" s="5" t="s">
        <v>4</v>
      </c>
      <c r="B116" s="6" t="s">
        <v>663</v>
      </c>
      <c r="C116" s="38"/>
      <c r="D116" s="38"/>
      <c r="E116" s="38"/>
    </row>
    <row r="117" spans="1:5" x14ac:dyDescent="0.25">
      <c r="A117" s="5" t="s">
        <v>5</v>
      </c>
      <c r="B117" s="6" t="s">
        <v>664</v>
      </c>
      <c r="C117" s="38"/>
      <c r="D117" s="38"/>
      <c r="E117" s="38"/>
    </row>
    <row r="118" spans="1:5" x14ac:dyDescent="0.25">
      <c r="A118" s="50" t="s">
        <v>40</v>
      </c>
      <c r="B118" s="65" t="s">
        <v>665</v>
      </c>
      <c r="C118" s="38"/>
      <c r="D118" s="38"/>
      <c r="E118" s="38"/>
    </row>
    <row r="119" spans="1:5" x14ac:dyDescent="0.25">
      <c r="A119" s="17" t="s">
        <v>22</v>
      </c>
      <c r="B119" s="6" t="s">
        <v>736</v>
      </c>
      <c r="C119" s="38"/>
      <c r="D119" s="38"/>
      <c r="E119" s="38"/>
    </row>
    <row r="120" spans="1:5" x14ac:dyDescent="0.25">
      <c r="A120" s="17" t="s">
        <v>23</v>
      </c>
      <c r="B120" s="6" t="s">
        <v>738</v>
      </c>
      <c r="C120" s="38"/>
      <c r="D120" s="38"/>
      <c r="E120" s="38"/>
    </row>
    <row r="121" spans="1:5" x14ac:dyDescent="0.25">
      <c r="A121" s="17" t="s">
        <v>740</v>
      </c>
      <c r="B121" s="6" t="s">
        <v>741</v>
      </c>
      <c r="C121" s="38"/>
      <c r="D121" s="38"/>
      <c r="E121" s="38"/>
    </row>
    <row r="122" spans="1:5" x14ac:dyDescent="0.25">
      <c r="A122" s="17" t="s">
        <v>24</v>
      </c>
      <c r="B122" s="6" t="s">
        <v>742</v>
      </c>
      <c r="C122" s="38"/>
      <c r="D122" s="38"/>
      <c r="E122" s="38"/>
    </row>
    <row r="123" spans="1:5" x14ac:dyDescent="0.25">
      <c r="A123" s="17" t="s">
        <v>744</v>
      </c>
      <c r="B123" s="6" t="s">
        <v>745</v>
      </c>
      <c r="C123" s="38"/>
      <c r="D123" s="38"/>
      <c r="E123" s="38"/>
    </row>
    <row r="124" spans="1:5" x14ac:dyDescent="0.25">
      <c r="A124" s="50" t="s">
        <v>45</v>
      </c>
      <c r="B124" s="65" t="s">
        <v>746</v>
      </c>
      <c r="C124" s="38"/>
      <c r="D124" s="38"/>
      <c r="E124" s="38"/>
    </row>
    <row r="125" spans="1:5" x14ac:dyDescent="0.25">
      <c r="A125" s="17" t="s">
        <v>752</v>
      </c>
      <c r="B125" s="6" t="s">
        <v>753</v>
      </c>
      <c r="C125" s="38"/>
      <c r="D125" s="38"/>
      <c r="E125" s="38"/>
    </row>
    <row r="126" spans="1:5" x14ac:dyDescent="0.25">
      <c r="A126" s="5" t="s">
        <v>27</v>
      </c>
      <c r="B126" s="6" t="s">
        <v>754</v>
      </c>
      <c r="C126" s="38"/>
      <c r="D126" s="38"/>
      <c r="E126" s="38"/>
    </row>
    <row r="127" spans="1:5" x14ac:dyDescent="0.25">
      <c r="A127" s="17" t="s">
        <v>28</v>
      </c>
      <c r="B127" s="6" t="s">
        <v>755</v>
      </c>
      <c r="C127" s="38"/>
      <c r="D127" s="38"/>
      <c r="E127" s="38"/>
    </row>
    <row r="128" spans="1:5" x14ac:dyDescent="0.25">
      <c r="A128" s="50" t="s">
        <v>48</v>
      </c>
      <c r="B128" s="65" t="s">
        <v>756</v>
      </c>
      <c r="C128" s="38"/>
      <c r="D128" s="38"/>
      <c r="E128" s="38"/>
    </row>
    <row r="129" spans="1:5" ht="15.75" x14ac:dyDescent="0.25">
      <c r="A129" s="85" t="s">
        <v>134</v>
      </c>
      <c r="B129" s="90"/>
      <c r="C129" s="38"/>
      <c r="D129" s="38"/>
      <c r="E129" s="38"/>
    </row>
    <row r="130" spans="1:5" ht="15.75" x14ac:dyDescent="0.25">
      <c r="A130" s="62" t="s">
        <v>47</v>
      </c>
      <c r="B130" s="46" t="s">
        <v>757</v>
      </c>
      <c r="C130" s="38"/>
      <c r="D130" s="38"/>
      <c r="E130" s="38"/>
    </row>
    <row r="131" spans="1:5" ht="15.75" x14ac:dyDescent="0.25">
      <c r="A131" s="89" t="s">
        <v>188</v>
      </c>
      <c r="B131" s="88"/>
      <c r="C131" s="38"/>
      <c r="D131" s="38"/>
      <c r="E131" s="38"/>
    </row>
    <row r="132" spans="1:5" ht="15.75" x14ac:dyDescent="0.25">
      <c r="A132" s="89" t="s">
        <v>189</v>
      </c>
      <c r="B132" s="88"/>
      <c r="C132" s="38"/>
      <c r="D132" s="38"/>
      <c r="E132" s="38"/>
    </row>
    <row r="133" spans="1:5" x14ac:dyDescent="0.25">
      <c r="A133" s="20" t="s">
        <v>49</v>
      </c>
      <c r="B133" s="9" t="s">
        <v>762</v>
      </c>
      <c r="C133" s="38"/>
      <c r="D133" s="38"/>
      <c r="E133" s="38"/>
    </row>
    <row r="134" spans="1:5" x14ac:dyDescent="0.25">
      <c r="A134" s="18" t="s">
        <v>50</v>
      </c>
      <c r="B134" s="9" t="s">
        <v>769</v>
      </c>
      <c r="C134" s="38"/>
      <c r="D134" s="38"/>
      <c r="E134" s="38"/>
    </row>
    <row r="135" spans="1:5" x14ac:dyDescent="0.25">
      <c r="A135" s="5" t="s">
        <v>186</v>
      </c>
      <c r="B135" s="5" t="s">
        <v>770</v>
      </c>
      <c r="C135" s="38"/>
      <c r="D135" s="38"/>
      <c r="E135" s="38"/>
    </row>
    <row r="136" spans="1:5" x14ac:dyDescent="0.25">
      <c r="A136" s="5" t="s">
        <v>187</v>
      </c>
      <c r="B136" s="5" t="s">
        <v>770</v>
      </c>
      <c r="C136" s="38"/>
      <c r="D136" s="38"/>
      <c r="E136" s="38"/>
    </row>
    <row r="137" spans="1:5" x14ac:dyDescent="0.25">
      <c r="A137" s="5" t="s">
        <v>184</v>
      </c>
      <c r="B137" s="5" t="s">
        <v>771</v>
      </c>
      <c r="C137" s="38"/>
      <c r="D137" s="38"/>
      <c r="E137" s="38"/>
    </row>
    <row r="138" spans="1:5" x14ac:dyDescent="0.25">
      <c r="A138" s="5" t="s">
        <v>185</v>
      </c>
      <c r="B138" s="5" t="s">
        <v>771</v>
      </c>
      <c r="C138" s="38"/>
      <c r="D138" s="38"/>
      <c r="E138" s="38"/>
    </row>
    <row r="139" spans="1:5" x14ac:dyDescent="0.25">
      <c r="A139" s="9" t="s">
        <v>51</v>
      </c>
      <c r="B139" s="9" t="s">
        <v>772</v>
      </c>
      <c r="C139" s="38"/>
      <c r="D139" s="38"/>
      <c r="E139" s="38"/>
    </row>
    <row r="140" spans="1:5" x14ac:dyDescent="0.25">
      <c r="A140" s="48" t="s">
        <v>773</v>
      </c>
      <c r="B140" s="5" t="s">
        <v>774</v>
      </c>
      <c r="C140" s="38"/>
      <c r="D140" s="38"/>
      <c r="E140" s="38"/>
    </row>
    <row r="141" spans="1:5" x14ac:dyDescent="0.25">
      <c r="A141" s="48" t="s">
        <v>775</v>
      </c>
      <c r="B141" s="5" t="s">
        <v>776</v>
      </c>
      <c r="C141" s="38"/>
      <c r="D141" s="38"/>
      <c r="E141" s="38"/>
    </row>
    <row r="142" spans="1:5" x14ac:dyDescent="0.25">
      <c r="A142" s="48" t="s">
        <v>777</v>
      </c>
      <c r="B142" s="5" t="s">
        <v>778</v>
      </c>
      <c r="C142" s="38"/>
      <c r="D142" s="38"/>
      <c r="E142" s="38"/>
    </row>
    <row r="143" spans="1:5" x14ac:dyDescent="0.25">
      <c r="A143" s="48" t="s">
        <v>779</v>
      </c>
      <c r="B143" s="5" t="s">
        <v>780</v>
      </c>
      <c r="C143" s="38"/>
      <c r="D143" s="38"/>
      <c r="E143" s="38"/>
    </row>
    <row r="144" spans="1:5" x14ac:dyDescent="0.25">
      <c r="A144" s="17" t="s">
        <v>34</v>
      </c>
      <c r="B144" s="5" t="s">
        <v>781</v>
      </c>
      <c r="C144" s="38"/>
      <c r="D144" s="38"/>
      <c r="E144" s="38"/>
    </row>
    <row r="145" spans="1:5" x14ac:dyDescent="0.25">
      <c r="A145" s="20" t="s">
        <v>52</v>
      </c>
      <c r="B145" s="9" t="s">
        <v>783</v>
      </c>
      <c r="C145" s="38"/>
      <c r="D145" s="38"/>
      <c r="E145" s="38"/>
    </row>
    <row r="146" spans="1:5" x14ac:dyDescent="0.25">
      <c r="A146" s="17" t="s">
        <v>784</v>
      </c>
      <c r="B146" s="5" t="s">
        <v>785</v>
      </c>
      <c r="C146" s="38"/>
      <c r="D146" s="38"/>
      <c r="E146" s="38"/>
    </row>
    <row r="147" spans="1:5" x14ac:dyDescent="0.25">
      <c r="A147" s="17" t="s">
        <v>786</v>
      </c>
      <c r="B147" s="5" t="s">
        <v>787</v>
      </c>
      <c r="C147" s="38"/>
      <c r="D147" s="38"/>
      <c r="E147" s="38"/>
    </row>
    <row r="148" spans="1:5" x14ac:dyDescent="0.25">
      <c r="A148" s="48" t="s">
        <v>788</v>
      </c>
      <c r="B148" s="5" t="s">
        <v>789</v>
      </c>
      <c r="C148" s="38"/>
      <c r="D148" s="38"/>
      <c r="E148" s="38"/>
    </row>
    <row r="149" spans="1:5" x14ac:dyDescent="0.25">
      <c r="A149" s="48" t="s">
        <v>35</v>
      </c>
      <c r="B149" s="5" t="s">
        <v>790</v>
      </c>
      <c r="C149" s="38"/>
      <c r="D149" s="38"/>
      <c r="E149" s="38"/>
    </row>
    <row r="150" spans="1:5" x14ac:dyDescent="0.25">
      <c r="A150" s="18" t="s">
        <v>53</v>
      </c>
      <c r="B150" s="9" t="s">
        <v>791</v>
      </c>
      <c r="C150" s="38"/>
      <c r="D150" s="38"/>
      <c r="E150" s="38"/>
    </row>
    <row r="151" spans="1:5" x14ac:dyDescent="0.25">
      <c r="A151" s="20" t="s">
        <v>792</v>
      </c>
      <c r="B151" s="9" t="s">
        <v>793</v>
      </c>
      <c r="C151" s="38"/>
      <c r="D151" s="38"/>
      <c r="E151" s="38"/>
    </row>
    <row r="152" spans="1:5" ht="15.75" x14ac:dyDescent="0.25">
      <c r="A152" s="51" t="s">
        <v>54</v>
      </c>
      <c r="B152" s="52" t="s">
        <v>794</v>
      </c>
      <c r="C152" s="38"/>
      <c r="D152" s="38"/>
      <c r="E152" s="38"/>
    </row>
    <row r="153" spans="1:5" ht="15.75" x14ac:dyDescent="0.25">
      <c r="A153" s="56" t="s">
        <v>37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F153"/>
  <sheetViews>
    <sheetView workbookViewId="0">
      <selection activeCell="A4" sqref="A4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 x14ac:dyDescent="0.25">
      <c r="A1" s="119" t="s">
        <v>332</v>
      </c>
      <c r="B1" s="120"/>
      <c r="C1" s="120"/>
      <c r="D1" s="120"/>
      <c r="E1" s="141"/>
      <c r="F1" s="141"/>
    </row>
    <row r="2" spans="1:6" ht="26.25" customHeight="1" x14ac:dyDescent="0.25">
      <c r="A2" s="665" t="s">
        <v>100</v>
      </c>
      <c r="B2" s="691"/>
      <c r="C2" s="691"/>
      <c r="D2" s="691"/>
      <c r="E2" s="691"/>
    </row>
    <row r="3" spans="1:6" ht="30.75" customHeight="1" x14ac:dyDescent="0.25">
      <c r="A3" s="668" t="s">
        <v>352</v>
      </c>
      <c r="B3" s="666"/>
      <c r="C3" s="666"/>
      <c r="D3" s="666"/>
      <c r="E3" s="666"/>
    </row>
    <row r="5" spans="1:6" x14ac:dyDescent="0.25">
      <c r="A5" s="4" t="s">
        <v>305</v>
      </c>
    </row>
    <row r="6" spans="1:6" ht="48.75" customHeight="1" x14ac:dyDescent="0.3">
      <c r="A6" s="2" t="s">
        <v>444</v>
      </c>
      <c r="B6" s="3" t="s">
        <v>445</v>
      </c>
      <c r="C6" s="87" t="s">
        <v>408</v>
      </c>
      <c r="D6" s="87" t="s">
        <v>409</v>
      </c>
      <c r="E6" s="87" t="s">
        <v>407</v>
      </c>
    </row>
    <row r="7" spans="1:6" x14ac:dyDescent="0.25">
      <c r="A7" s="42" t="s">
        <v>796</v>
      </c>
      <c r="B7" s="41" t="s">
        <v>472</v>
      </c>
      <c r="C7" s="53"/>
      <c r="D7" s="53"/>
      <c r="E7" s="53"/>
    </row>
    <row r="8" spans="1:6" x14ac:dyDescent="0.25">
      <c r="A8" s="5" t="s">
        <v>797</v>
      </c>
      <c r="B8" s="41" t="s">
        <v>479</v>
      </c>
      <c r="C8" s="53"/>
      <c r="D8" s="53"/>
      <c r="E8" s="53"/>
    </row>
    <row r="9" spans="1:6" x14ac:dyDescent="0.25">
      <c r="A9" s="66" t="s">
        <v>928</v>
      </c>
      <c r="B9" s="67" t="s">
        <v>480</v>
      </c>
      <c r="C9" s="53"/>
      <c r="D9" s="53"/>
      <c r="E9" s="53"/>
    </row>
    <row r="10" spans="1:6" x14ac:dyDescent="0.25">
      <c r="A10" s="50" t="s">
        <v>899</v>
      </c>
      <c r="B10" s="67" t="s">
        <v>481</v>
      </c>
      <c r="C10" s="53"/>
      <c r="D10" s="53"/>
      <c r="E10" s="53"/>
    </row>
    <row r="11" spans="1:6" x14ac:dyDescent="0.25">
      <c r="A11" s="5" t="s">
        <v>807</v>
      </c>
      <c r="B11" s="41" t="s">
        <v>488</v>
      </c>
      <c r="C11" s="53"/>
      <c r="D11" s="53"/>
      <c r="E11" s="53"/>
    </row>
    <row r="12" spans="1:6" x14ac:dyDescent="0.25">
      <c r="A12" s="5" t="s">
        <v>929</v>
      </c>
      <c r="B12" s="41" t="s">
        <v>493</v>
      </c>
      <c r="C12" s="53"/>
      <c r="D12" s="53"/>
      <c r="E12" s="53"/>
    </row>
    <row r="13" spans="1:6" x14ac:dyDescent="0.25">
      <c r="A13" s="5" t="s">
        <v>812</v>
      </c>
      <c r="B13" s="41" t="s">
        <v>508</v>
      </c>
      <c r="C13" s="53"/>
      <c r="D13" s="53"/>
      <c r="E13" s="53"/>
    </row>
    <row r="14" spans="1:6" x14ac:dyDescent="0.25">
      <c r="A14" s="5" t="s">
        <v>813</v>
      </c>
      <c r="B14" s="41" t="s">
        <v>513</v>
      </c>
      <c r="C14" s="53"/>
      <c r="D14" s="53"/>
      <c r="E14" s="53"/>
    </row>
    <row r="15" spans="1:6" x14ac:dyDescent="0.25">
      <c r="A15" s="5" t="s">
        <v>816</v>
      </c>
      <c r="B15" s="41" t="s">
        <v>526</v>
      </c>
      <c r="C15" s="53"/>
      <c r="D15" s="53"/>
      <c r="E15" s="53"/>
    </row>
    <row r="16" spans="1:6" x14ac:dyDescent="0.25">
      <c r="A16" s="50" t="s">
        <v>817</v>
      </c>
      <c r="B16" s="67" t="s">
        <v>527</v>
      </c>
      <c r="C16" s="53"/>
      <c r="D16" s="53"/>
      <c r="E16" s="53"/>
    </row>
    <row r="17" spans="1:5" x14ac:dyDescent="0.25">
      <c r="A17" s="17" t="s">
        <v>528</v>
      </c>
      <c r="B17" s="41" t="s">
        <v>529</v>
      </c>
      <c r="C17" s="53"/>
      <c r="D17" s="53"/>
      <c r="E17" s="53"/>
    </row>
    <row r="18" spans="1:5" x14ac:dyDescent="0.25">
      <c r="A18" s="17" t="s">
        <v>834</v>
      </c>
      <c r="B18" s="41" t="s">
        <v>530</v>
      </c>
      <c r="C18" s="53"/>
      <c r="D18" s="53"/>
      <c r="E18" s="53"/>
    </row>
    <row r="19" spans="1:5" x14ac:dyDescent="0.25">
      <c r="A19" s="22" t="s">
        <v>905</v>
      </c>
      <c r="B19" s="41" t="s">
        <v>531</v>
      </c>
      <c r="C19" s="53"/>
      <c r="D19" s="53"/>
      <c r="E19" s="53"/>
    </row>
    <row r="20" spans="1:5" x14ac:dyDescent="0.25">
      <c r="A20" s="22" t="s">
        <v>906</v>
      </c>
      <c r="B20" s="41" t="s">
        <v>532</v>
      </c>
      <c r="C20" s="53"/>
      <c r="D20" s="53"/>
      <c r="E20" s="53"/>
    </row>
    <row r="21" spans="1:5" x14ac:dyDescent="0.25">
      <c r="A21" s="22" t="s">
        <v>907</v>
      </c>
      <c r="B21" s="41" t="s">
        <v>533</v>
      </c>
      <c r="C21" s="53"/>
      <c r="D21" s="53"/>
      <c r="E21" s="53"/>
    </row>
    <row r="22" spans="1:5" x14ac:dyDescent="0.25">
      <c r="A22" s="17" t="s">
        <v>908</v>
      </c>
      <c r="B22" s="41" t="s">
        <v>534</v>
      </c>
      <c r="C22" s="53"/>
      <c r="D22" s="53"/>
      <c r="E22" s="53"/>
    </row>
    <row r="23" spans="1:5" x14ac:dyDescent="0.25">
      <c r="A23" s="17" t="s">
        <v>909</v>
      </c>
      <c r="B23" s="41" t="s">
        <v>535</v>
      </c>
      <c r="C23" s="53"/>
      <c r="D23" s="53"/>
      <c r="E23" s="53"/>
    </row>
    <row r="24" spans="1:5" x14ac:dyDescent="0.25">
      <c r="A24" s="17" t="s">
        <v>910</v>
      </c>
      <c r="B24" s="41" t="s">
        <v>536</v>
      </c>
      <c r="C24" s="53"/>
      <c r="D24" s="53"/>
      <c r="E24" s="53"/>
    </row>
    <row r="25" spans="1:5" x14ac:dyDescent="0.25">
      <c r="A25" s="64" t="s">
        <v>867</v>
      </c>
      <c r="B25" s="67" t="s">
        <v>537</v>
      </c>
      <c r="C25" s="53"/>
      <c r="D25" s="53"/>
      <c r="E25" s="53"/>
    </row>
    <row r="26" spans="1:5" x14ac:dyDescent="0.25">
      <c r="A26" s="16" t="s">
        <v>911</v>
      </c>
      <c r="B26" s="41" t="s">
        <v>538</v>
      </c>
      <c r="C26" s="53"/>
      <c r="D26" s="53"/>
      <c r="E26" s="53"/>
    </row>
    <row r="27" spans="1:5" x14ac:dyDescent="0.25">
      <c r="A27" s="16" t="s">
        <v>540</v>
      </c>
      <c r="B27" s="41" t="s">
        <v>541</v>
      </c>
      <c r="C27" s="53"/>
      <c r="D27" s="53"/>
      <c r="E27" s="53"/>
    </row>
    <row r="28" spans="1:5" x14ac:dyDescent="0.25">
      <c r="A28" s="16" t="s">
        <v>542</v>
      </c>
      <c r="B28" s="41" t="s">
        <v>543</v>
      </c>
      <c r="C28" s="53"/>
      <c r="D28" s="53"/>
      <c r="E28" s="53"/>
    </row>
    <row r="29" spans="1:5" x14ac:dyDescent="0.25">
      <c r="A29" s="16" t="s">
        <v>869</v>
      </c>
      <c r="B29" s="41" t="s">
        <v>544</v>
      </c>
      <c r="C29" s="53"/>
      <c r="D29" s="53"/>
      <c r="E29" s="53"/>
    </row>
    <row r="30" spans="1:5" x14ac:dyDescent="0.25">
      <c r="A30" s="16" t="s">
        <v>912</v>
      </c>
      <c r="B30" s="41" t="s">
        <v>547</v>
      </c>
      <c r="C30" s="53"/>
      <c r="D30" s="53"/>
      <c r="E30" s="53"/>
    </row>
    <row r="31" spans="1:5" x14ac:dyDescent="0.25">
      <c r="A31" s="16" t="s">
        <v>871</v>
      </c>
      <c r="B31" s="41" t="s">
        <v>548</v>
      </c>
      <c r="C31" s="53"/>
      <c r="D31" s="53"/>
      <c r="E31" s="53"/>
    </row>
    <row r="32" spans="1:5" x14ac:dyDescent="0.25">
      <c r="A32" s="16" t="s">
        <v>913</v>
      </c>
      <c r="B32" s="41" t="s">
        <v>549</v>
      </c>
      <c r="C32" s="53"/>
      <c r="D32" s="53"/>
      <c r="E32" s="53"/>
    </row>
    <row r="33" spans="1:5" x14ac:dyDescent="0.25">
      <c r="A33" s="16" t="s">
        <v>914</v>
      </c>
      <c r="B33" s="41" t="s">
        <v>551</v>
      </c>
      <c r="C33" s="53"/>
      <c r="D33" s="53"/>
      <c r="E33" s="53"/>
    </row>
    <row r="34" spans="1:5" x14ac:dyDescent="0.25">
      <c r="A34" s="16" t="s">
        <v>552</v>
      </c>
      <c r="B34" s="41" t="s">
        <v>553</v>
      </c>
      <c r="C34" s="53"/>
      <c r="D34" s="53"/>
      <c r="E34" s="53"/>
    </row>
    <row r="35" spans="1:5" x14ac:dyDescent="0.25">
      <c r="A35" s="29" t="s">
        <v>554</v>
      </c>
      <c r="B35" s="41" t="s">
        <v>555</v>
      </c>
      <c r="C35" s="53"/>
      <c r="D35" s="53"/>
      <c r="E35" s="53"/>
    </row>
    <row r="36" spans="1:5" x14ac:dyDescent="0.25">
      <c r="A36" s="16" t="s">
        <v>915</v>
      </c>
      <c r="B36" s="41" t="s">
        <v>556</v>
      </c>
      <c r="C36" s="53"/>
      <c r="D36" s="53"/>
      <c r="E36" s="53"/>
    </row>
    <row r="37" spans="1:5" x14ac:dyDescent="0.25">
      <c r="A37" s="29" t="s">
        <v>190</v>
      </c>
      <c r="B37" s="41" t="s">
        <v>557</v>
      </c>
      <c r="C37" s="53"/>
      <c r="D37" s="53"/>
      <c r="E37" s="53"/>
    </row>
    <row r="38" spans="1:5" x14ac:dyDescent="0.25">
      <c r="A38" s="29" t="s">
        <v>191</v>
      </c>
      <c r="B38" s="41" t="s">
        <v>557</v>
      </c>
      <c r="C38" s="53"/>
      <c r="D38" s="53"/>
      <c r="E38" s="53"/>
    </row>
    <row r="39" spans="1:5" x14ac:dyDescent="0.25">
      <c r="A39" s="64" t="s">
        <v>875</v>
      </c>
      <c r="B39" s="67" t="s">
        <v>558</v>
      </c>
      <c r="C39" s="53"/>
      <c r="D39" s="53"/>
      <c r="E39" s="53"/>
    </row>
    <row r="40" spans="1:5" ht="15.75" x14ac:dyDescent="0.25">
      <c r="A40" s="85" t="s">
        <v>135</v>
      </c>
      <c r="B40" s="140"/>
      <c r="C40" s="53"/>
      <c r="D40" s="53"/>
      <c r="E40" s="53"/>
    </row>
    <row r="41" spans="1:5" x14ac:dyDescent="0.25">
      <c r="A41" s="45" t="s">
        <v>559</v>
      </c>
      <c r="B41" s="41" t="s">
        <v>560</v>
      </c>
      <c r="C41" s="53"/>
      <c r="D41" s="53"/>
      <c r="E41" s="53"/>
    </row>
    <row r="42" spans="1:5" x14ac:dyDescent="0.25">
      <c r="A42" s="45" t="s">
        <v>916</v>
      </c>
      <c r="B42" s="41" t="s">
        <v>561</v>
      </c>
      <c r="C42" s="53"/>
      <c r="D42" s="53"/>
      <c r="E42" s="53"/>
    </row>
    <row r="43" spans="1:5" x14ac:dyDescent="0.25">
      <c r="A43" s="45" t="s">
        <v>563</v>
      </c>
      <c r="B43" s="41" t="s">
        <v>564</v>
      </c>
      <c r="C43" s="53"/>
      <c r="D43" s="53"/>
      <c r="E43" s="53"/>
    </row>
    <row r="44" spans="1:5" x14ac:dyDescent="0.25">
      <c r="A44" s="45" t="s">
        <v>565</v>
      </c>
      <c r="B44" s="41" t="s">
        <v>566</v>
      </c>
      <c r="C44" s="53"/>
      <c r="D44" s="53"/>
      <c r="E44" s="53"/>
    </row>
    <row r="45" spans="1:5" x14ac:dyDescent="0.25">
      <c r="A45" s="6" t="s">
        <v>567</v>
      </c>
      <c r="B45" s="41" t="s">
        <v>568</v>
      </c>
      <c r="C45" s="53"/>
      <c r="D45" s="53"/>
      <c r="E45" s="53"/>
    </row>
    <row r="46" spans="1:5" x14ac:dyDescent="0.25">
      <c r="A46" s="6" t="s">
        <v>569</v>
      </c>
      <c r="B46" s="41" t="s">
        <v>570</v>
      </c>
      <c r="C46" s="53"/>
      <c r="D46" s="53"/>
      <c r="E46" s="53"/>
    </row>
    <row r="47" spans="1:5" x14ac:dyDescent="0.25">
      <c r="A47" s="6" t="s">
        <v>571</v>
      </c>
      <c r="B47" s="41" t="s">
        <v>572</v>
      </c>
      <c r="C47" s="53"/>
      <c r="D47" s="53"/>
      <c r="E47" s="53"/>
    </row>
    <row r="48" spans="1:5" x14ac:dyDescent="0.25">
      <c r="A48" s="65" t="s">
        <v>877</v>
      </c>
      <c r="B48" s="67" t="s">
        <v>573</v>
      </c>
      <c r="C48" s="53"/>
      <c r="D48" s="53"/>
      <c r="E48" s="53"/>
    </row>
    <row r="49" spans="1:5" x14ac:dyDescent="0.25">
      <c r="A49" s="17" t="s">
        <v>574</v>
      </c>
      <c r="B49" s="41" t="s">
        <v>575</v>
      </c>
      <c r="C49" s="53"/>
      <c r="D49" s="53"/>
      <c r="E49" s="53"/>
    </row>
    <row r="50" spans="1:5" x14ac:dyDescent="0.25">
      <c r="A50" s="17" t="s">
        <v>576</v>
      </c>
      <c r="B50" s="41" t="s">
        <v>577</v>
      </c>
      <c r="C50" s="53"/>
      <c r="D50" s="53"/>
      <c r="E50" s="53"/>
    </row>
    <row r="51" spans="1:5" x14ac:dyDescent="0.25">
      <c r="A51" s="17" t="s">
        <v>578</v>
      </c>
      <c r="B51" s="41" t="s">
        <v>579</v>
      </c>
      <c r="C51" s="53"/>
      <c r="D51" s="53"/>
      <c r="E51" s="53"/>
    </row>
    <row r="52" spans="1:5" x14ac:dyDescent="0.25">
      <c r="A52" s="17" t="s">
        <v>580</v>
      </c>
      <c r="B52" s="41" t="s">
        <v>581</v>
      </c>
      <c r="C52" s="53"/>
      <c r="D52" s="53"/>
      <c r="E52" s="53"/>
    </row>
    <row r="53" spans="1:5" x14ac:dyDescent="0.25">
      <c r="A53" s="64" t="s">
        <v>878</v>
      </c>
      <c r="B53" s="67" t="s">
        <v>582</v>
      </c>
      <c r="C53" s="53"/>
      <c r="D53" s="53"/>
      <c r="E53" s="53"/>
    </row>
    <row r="54" spans="1:5" x14ac:dyDescent="0.25">
      <c r="A54" s="17" t="s">
        <v>583</v>
      </c>
      <c r="B54" s="41" t="s">
        <v>584</v>
      </c>
      <c r="C54" s="53"/>
      <c r="D54" s="53"/>
      <c r="E54" s="53"/>
    </row>
    <row r="55" spans="1:5" x14ac:dyDescent="0.25">
      <c r="A55" s="17" t="s">
        <v>917</v>
      </c>
      <c r="B55" s="41" t="s">
        <v>585</v>
      </c>
      <c r="C55" s="53"/>
      <c r="D55" s="53"/>
      <c r="E55" s="53"/>
    </row>
    <row r="56" spans="1:5" x14ac:dyDescent="0.25">
      <c r="A56" s="17" t="s">
        <v>918</v>
      </c>
      <c r="B56" s="41" t="s">
        <v>586</v>
      </c>
      <c r="C56" s="53"/>
      <c r="D56" s="53"/>
      <c r="E56" s="53"/>
    </row>
    <row r="57" spans="1:5" x14ac:dyDescent="0.25">
      <c r="A57" s="17" t="s">
        <v>919</v>
      </c>
      <c r="B57" s="41" t="s">
        <v>587</v>
      </c>
      <c r="C57" s="53"/>
      <c r="D57" s="53"/>
      <c r="E57" s="53"/>
    </row>
    <row r="58" spans="1:5" x14ac:dyDescent="0.25">
      <c r="A58" s="17" t="s">
        <v>920</v>
      </c>
      <c r="B58" s="41" t="s">
        <v>588</v>
      </c>
      <c r="C58" s="53"/>
      <c r="D58" s="53"/>
      <c r="E58" s="53"/>
    </row>
    <row r="59" spans="1:5" x14ac:dyDescent="0.25">
      <c r="A59" s="17" t="s">
        <v>921</v>
      </c>
      <c r="B59" s="41" t="s">
        <v>589</v>
      </c>
      <c r="C59" s="53"/>
      <c r="D59" s="53"/>
      <c r="E59" s="53"/>
    </row>
    <row r="60" spans="1:5" x14ac:dyDescent="0.25">
      <c r="A60" s="17" t="s">
        <v>590</v>
      </c>
      <c r="B60" s="41" t="s">
        <v>591</v>
      </c>
      <c r="C60" s="53"/>
      <c r="D60" s="53"/>
      <c r="E60" s="53"/>
    </row>
    <row r="61" spans="1:5" x14ac:dyDescent="0.25">
      <c r="A61" s="17" t="s">
        <v>922</v>
      </c>
      <c r="B61" s="41" t="s">
        <v>592</v>
      </c>
      <c r="C61" s="53"/>
      <c r="D61" s="53"/>
      <c r="E61" s="53"/>
    </row>
    <row r="62" spans="1:5" x14ac:dyDescent="0.25">
      <c r="A62" s="64" t="s">
        <v>879</v>
      </c>
      <c r="B62" s="67" t="s">
        <v>593</v>
      </c>
      <c r="C62" s="53"/>
      <c r="D62" s="53"/>
      <c r="E62" s="53"/>
    </row>
    <row r="63" spans="1:5" ht="15.75" x14ac:dyDescent="0.25">
      <c r="A63" s="85" t="s">
        <v>134</v>
      </c>
      <c r="B63" s="140"/>
      <c r="C63" s="53"/>
      <c r="D63" s="53"/>
      <c r="E63" s="53"/>
    </row>
    <row r="64" spans="1:5" ht="15.75" x14ac:dyDescent="0.25">
      <c r="A64" s="46" t="s">
        <v>930</v>
      </c>
      <c r="B64" s="47" t="s">
        <v>594</v>
      </c>
      <c r="C64" s="53"/>
      <c r="D64" s="53"/>
      <c r="E64" s="53"/>
    </row>
    <row r="65" spans="1:5" x14ac:dyDescent="0.25">
      <c r="A65" s="20" t="s">
        <v>886</v>
      </c>
      <c r="B65" s="9" t="s">
        <v>602</v>
      </c>
      <c r="C65" s="20"/>
      <c r="D65" s="20"/>
      <c r="E65" s="20"/>
    </row>
    <row r="66" spans="1:5" x14ac:dyDescent="0.25">
      <c r="A66" s="18" t="s">
        <v>889</v>
      </c>
      <c r="B66" s="9" t="s">
        <v>610</v>
      </c>
      <c r="C66" s="18"/>
      <c r="D66" s="18"/>
      <c r="E66" s="18"/>
    </row>
    <row r="67" spans="1:5" x14ac:dyDescent="0.25">
      <c r="A67" s="48" t="s">
        <v>611</v>
      </c>
      <c r="B67" s="5" t="s">
        <v>612</v>
      </c>
      <c r="C67" s="48"/>
      <c r="D67" s="48"/>
      <c r="E67" s="48"/>
    </row>
    <row r="68" spans="1:5" x14ac:dyDescent="0.25">
      <c r="A68" s="48" t="s">
        <v>613</v>
      </c>
      <c r="B68" s="5" t="s">
        <v>614</v>
      </c>
      <c r="C68" s="48"/>
      <c r="D68" s="48"/>
      <c r="E68" s="48"/>
    </row>
    <row r="69" spans="1:5" x14ac:dyDescent="0.25">
      <c r="A69" s="18" t="s">
        <v>615</v>
      </c>
      <c r="B69" s="9" t="s">
        <v>616</v>
      </c>
      <c r="C69" s="48"/>
      <c r="D69" s="48"/>
      <c r="E69" s="48"/>
    </row>
    <row r="70" spans="1:5" x14ac:dyDescent="0.25">
      <c r="A70" s="48" t="s">
        <v>617</v>
      </c>
      <c r="B70" s="5" t="s">
        <v>618</v>
      </c>
      <c r="C70" s="48"/>
      <c r="D70" s="48"/>
      <c r="E70" s="48"/>
    </row>
    <row r="71" spans="1:5" x14ac:dyDescent="0.25">
      <c r="A71" s="48" t="s">
        <v>619</v>
      </c>
      <c r="B71" s="5" t="s">
        <v>620</v>
      </c>
      <c r="C71" s="48"/>
      <c r="D71" s="48"/>
      <c r="E71" s="48"/>
    </row>
    <row r="72" spans="1:5" x14ac:dyDescent="0.25">
      <c r="A72" s="48" t="s">
        <v>621</v>
      </c>
      <c r="B72" s="5" t="s">
        <v>622</v>
      </c>
      <c r="C72" s="48"/>
      <c r="D72" s="48"/>
      <c r="E72" s="48"/>
    </row>
    <row r="73" spans="1:5" x14ac:dyDescent="0.25">
      <c r="A73" s="49" t="s">
        <v>890</v>
      </c>
      <c r="B73" s="50" t="s">
        <v>623</v>
      </c>
      <c r="C73" s="18"/>
      <c r="D73" s="18"/>
      <c r="E73" s="18"/>
    </row>
    <row r="74" spans="1:5" x14ac:dyDescent="0.25">
      <c r="A74" s="48" t="s">
        <v>624</v>
      </c>
      <c r="B74" s="5" t="s">
        <v>625</v>
      </c>
      <c r="C74" s="48"/>
      <c r="D74" s="48"/>
      <c r="E74" s="48"/>
    </row>
    <row r="75" spans="1:5" x14ac:dyDescent="0.25">
      <c r="A75" s="17" t="s">
        <v>626</v>
      </c>
      <c r="B75" s="5" t="s">
        <v>627</v>
      </c>
      <c r="C75" s="17"/>
      <c r="D75" s="17"/>
      <c r="E75" s="17"/>
    </row>
    <row r="76" spans="1:5" x14ac:dyDescent="0.25">
      <c r="A76" s="48" t="s">
        <v>927</v>
      </c>
      <c r="B76" s="5" t="s">
        <v>628</v>
      </c>
      <c r="C76" s="48"/>
      <c r="D76" s="48"/>
      <c r="E76" s="48"/>
    </row>
    <row r="77" spans="1:5" x14ac:dyDescent="0.25">
      <c r="A77" s="48" t="s">
        <v>895</v>
      </c>
      <c r="B77" s="5" t="s">
        <v>629</v>
      </c>
      <c r="C77" s="48"/>
      <c r="D77" s="48"/>
      <c r="E77" s="48"/>
    </row>
    <row r="78" spans="1:5" x14ac:dyDescent="0.25">
      <c r="A78" s="49" t="s">
        <v>896</v>
      </c>
      <c r="B78" s="50" t="s">
        <v>633</v>
      </c>
      <c r="C78" s="18"/>
      <c r="D78" s="18"/>
      <c r="E78" s="18"/>
    </row>
    <row r="79" spans="1:5" x14ac:dyDescent="0.25">
      <c r="A79" s="17" t="s">
        <v>634</v>
      </c>
      <c r="B79" s="5" t="s">
        <v>635</v>
      </c>
      <c r="C79" s="17"/>
      <c r="D79" s="17"/>
      <c r="E79" s="17"/>
    </row>
    <row r="80" spans="1:5" ht="15.75" x14ac:dyDescent="0.25">
      <c r="A80" s="51" t="s">
        <v>931</v>
      </c>
      <c r="B80" s="52" t="s">
        <v>636</v>
      </c>
      <c r="C80" s="18"/>
      <c r="D80" s="18"/>
      <c r="E80" s="18"/>
    </row>
    <row r="81" spans="1:5" ht="15.75" x14ac:dyDescent="0.25">
      <c r="A81" s="56" t="s">
        <v>36</v>
      </c>
      <c r="B81" s="57"/>
      <c r="C81" s="53"/>
      <c r="D81" s="53"/>
      <c r="E81" s="53"/>
    </row>
    <row r="82" spans="1:5" ht="51.75" customHeight="1" x14ac:dyDescent="0.3">
      <c r="A82" s="2" t="s">
        <v>444</v>
      </c>
      <c r="B82" s="3" t="s">
        <v>390</v>
      </c>
      <c r="C82" s="87" t="s">
        <v>408</v>
      </c>
      <c r="D82" s="87" t="s">
        <v>409</v>
      </c>
      <c r="E82" s="87" t="s">
        <v>407</v>
      </c>
    </row>
    <row r="83" spans="1:5" x14ac:dyDescent="0.25">
      <c r="A83" s="5" t="s">
        <v>38</v>
      </c>
      <c r="B83" s="6" t="s">
        <v>649</v>
      </c>
      <c r="C83" s="38"/>
      <c r="D83" s="38"/>
      <c r="E83" s="38"/>
    </row>
    <row r="84" spans="1:5" x14ac:dyDescent="0.25">
      <c r="A84" s="5" t="s">
        <v>650</v>
      </c>
      <c r="B84" s="6" t="s">
        <v>651</v>
      </c>
      <c r="C84" s="38"/>
      <c r="D84" s="38"/>
      <c r="E84" s="38"/>
    </row>
    <row r="85" spans="1:5" x14ac:dyDescent="0.25">
      <c r="A85" s="5" t="s">
        <v>652</v>
      </c>
      <c r="B85" s="6" t="s">
        <v>653</v>
      </c>
      <c r="C85" s="38"/>
      <c r="D85" s="38"/>
      <c r="E85" s="38"/>
    </row>
    <row r="86" spans="1:5" x14ac:dyDescent="0.25">
      <c r="A86" s="5" t="s">
        <v>0</v>
      </c>
      <c r="B86" s="6" t="s">
        <v>654</v>
      </c>
      <c r="C86" s="38"/>
      <c r="D86" s="38"/>
      <c r="E86" s="38"/>
    </row>
    <row r="87" spans="1:5" x14ac:dyDescent="0.25">
      <c r="A87" s="5" t="s">
        <v>1</v>
      </c>
      <c r="B87" s="6" t="s">
        <v>655</v>
      </c>
      <c r="C87" s="38"/>
      <c r="D87" s="38"/>
      <c r="E87" s="38"/>
    </row>
    <row r="88" spans="1:5" x14ac:dyDescent="0.25">
      <c r="A88" s="5" t="s">
        <v>2</v>
      </c>
      <c r="B88" s="6" t="s">
        <v>656</v>
      </c>
      <c r="C88" s="38"/>
      <c r="D88" s="38"/>
      <c r="E88" s="38"/>
    </row>
    <row r="89" spans="1:5" x14ac:dyDescent="0.25">
      <c r="A89" s="50" t="s">
        <v>39</v>
      </c>
      <c r="B89" s="65" t="s">
        <v>657</v>
      </c>
      <c r="C89" s="38"/>
      <c r="D89" s="38"/>
      <c r="E89" s="38"/>
    </row>
    <row r="90" spans="1:5" x14ac:dyDescent="0.25">
      <c r="A90" s="5" t="s">
        <v>41</v>
      </c>
      <c r="B90" s="6" t="s">
        <v>671</v>
      </c>
      <c r="C90" s="38"/>
      <c r="D90" s="38"/>
      <c r="E90" s="38"/>
    </row>
    <row r="91" spans="1:5" x14ac:dyDescent="0.25">
      <c r="A91" s="5" t="s">
        <v>8</v>
      </c>
      <c r="B91" s="6" t="s">
        <v>672</v>
      </c>
      <c r="C91" s="38"/>
      <c r="D91" s="38"/>
      <c r="E91" s="38"/>
    </row>
    <row r="92" spans="1:5" x14ac:dyDescent="0.25">
      <c r="A92" s="5" t="s">
        <v>9</v>
      </c>
      <c r="B92" s="6" t="s">
        <v>673</v>
      </c>
      <c r="C92" s="38"/>
      <c r="D92" s="38"/>
      <c r="E92" s="38"/>
    </row>
    <row r="93" spans="1:5" x14ac:dyDescent="0.25">
      <c r="A93" s="5" t="s">
        <v>10</v>
      </c>
      <c r="B93" s="6" t="s">
        <v>674</v>
      </c>
      <c r="C93" s="38"/>
      <c r="D93" s="38"/>
      <c r="E93" s="38"/>
    </row>
    <row r="94" spans="1:5" x14ac:dyDescent="0.25">
      <c r="A94" s="5" t="s">
        <v>42</v>
      </c>
      <c r="B94" s="6" t="s">
        <v>702</v>
      </c>
      <c r="C94" s="38"/>
      <c r="D94" s="38"/>
      <c r="E94" s="38"/>
    </row>
    <row r="95" spans="1:5" x14ac:dyDescent="0.25">
      <c r="A95" s="5" t="s">
        <v>15</v>
      </c>
      <c r="B95" s="6" t="s">
        <v>703</v>
      </c>
      <c r="C95" s="38"/>
      <c r="D95" s="38"/>
      <c r="E95" s="38"/>
    </row>
    <row r="96" spans="1:5" x14ac:dyDescent="0.25">
      <c r="A96" s="50" t="s">
        <v>43</v>
      </c>
      <c r="B96" s="65" t="s">
        <v>704</v>
      </c>
      <c r="C96" s="38"/>
      <c r="D96" s="38"/>
      <c r="E96" s="38"/>
    </row>
    <row r="97" spans="1:5" x14ac:dyDescent="0.25">
      <c r="A97" s="17" t="s">
        <v>705</v>
      </c>
      <c r="B97" s="6" t="s">
        <v>706</v>
      </c>
      <c r="C97" s="38"/>
      <c r="D97" s="38"/>
      <c r="E97" s="38"/>
    </row>
    <row r="98" spans="1:5" x14ac:dyDescent="0.25">
      <c r="A98" s="17" t="s">
        <v>16</v>
      </c>
      <c r="B98" s="6" t="s">
        <v>707</v>
      </c>
      <c r="C98" s="38"/>
      <c r="D98" s="38"/>
      <c r="E98" s="38"/>
    </row>
    <row r="99" spans="1:5" x14ac:dyDescent="0.25">
      <c r="A99" s="17" t="s">
        <v>17</v>
      </c>
      <c r="B99" s="6" t="s">
        <v>710</v>
      </c>
      <c r="C99" s="38"/>
      <c r="D99" s="38"/>
      <c r="E99" s="38"/>
    </row>
    <row r="100" spans="1:5" x14ac:dyDescent="0.25">
      <c r="A100" s="17" t="s">
        <v>18</v>
      </c>
      <c r="B100" s="6" t="s">
        <v>711</v>
      </c>
      <c r="C100" s="38"/>
      <c r="D100" s="38"/>
      <c r="E100" s="38"/>
    </row>
    <row r="101" spans="1:5" x14ac:dyDescent="0.25">
      <c r="A101" s="17" t="s">
        <v>718</v>
      </c>
      <c r="B101" s="6" t="s">
        <v>719</v>
      </c>
      <c r="C101" s="38"/>
      <c r="D101" s="38"/>
      <c r="E101" s="38"/>
    </row>
    <row r="102" spans="1:5" x14ac:dyDescent="0.25">
      <c r="A102" s="17" t="s">
        <v>720</v>
      </c>
      <c r="B102" s="6" t="s">
        <v>721</v>
      </c>
      <c r="C102" s="38"/>
      <c r="D102" s="38"/>
      <c r="E102" s="38"/>
    </row>
    <row r="103" spans="1:5" x14ac:dyDescent="0.25">
      <c r="A103" s="17" t="s">
        <v>722</v>
      </c>
      <c r="B103" s="6" t="s">
        <v>723</v>
      </c>
      <c r="C103" s="38"/>
      <c r="D103" s="38"/>
      <c r="E103" s="38"/>
    </row>
    <row r="104" spans="1:5" x14ac:dyDescent="0.25">
      <c r="A104" s="17" t="s">
        <v>19</v>
      </c>
      <c r="B104" s="6" t="s">
        <v>724</v>
      </c>
      <c r="C104" s="38"/>
      <c r="D104" s="38"/>
      <c r="E104" s="38"/>
    </row>
    <row r="105" spans="1:5" x14ac:dyDescent="0.25">
      <c r="A105" s="17" t="s">
        <v>20</v>
      </c>
      <c r="B105" s="6" t="s">
        <v>726</v>
      </c>
      <c r="C105" s="38"/>
      <c r="D105" s="38"/>
      <c r="E105" s="38"/>
    </row>
    <row r="106" spans="1:5" x14ac:dyDescent="0.25">
      <c r="A106" s="17" t="s">
        <v>21</v>
      </c>
      <c r="B106" s="6" t="s">
        <v>731</v>
      </c>
      <c r="C106" s="38"/>
      <c r="D106" s="38"/>
      <c r="E106" s="38"/>
    </row>
    <row r="107" spans="1:5" x14ac:dyDescent="0.25">
      <c r="A107" s="64" t="s">
        <v>44</v>
      </c>
      <c r="B107" s="65" t="s">
        <v>735</v>
      </c>
      <c r="C107" s="38"/>
      <c r="D107" s="38"/>
      <c r="E107" s="38"/>
    </row>
    <row r="108" spans="1:5" x14ac:dyDescent="0.25">
      <c r="A108" s="17" t="s">
        <v>747</v>
      </c>
      <c r="B108" s="6" t="s">
        <v>748</v>
      </c>
      <c r="C108" s="38"/>
      <c r="D108" s="38"/>
      <c r="E108" s="38"/>
    </row>
    <row r="109" spans="1:5" x14ac:dyDescent="0.25">
      <c r="A109" s="5" t="s">
        <v>25</v>
      </c>
      <c r="B109" s="6" t="s">
        <v>749</v>
      </c>
      <c r="C109" s="38"/>
      <c r="D109" s="38"/>
      <c r="E109" s="38"/>
    </row>
    <row r="110" spans="1:5" x14ac:dyDescent="0.25">
      <c r="A110" s="17" t="s">
        <v>26</v>
      </c>
      <c r="B110" s="6" t="s">
        <v>750</v>
      </c>
      <c r="C110" s="38"/>
      <c r="D110" s="38"/>
      <c r="E110" s="38"/>
    </row>
    <row r="111" spans="1:5" x14ac:dyDescent="0.25">
      <c r="A111" s="50" t="s">
        <v>46</v>
      </c>
      <c r="B111" s="65" t="s">
        <v>751</v>
      </c>
      <c r="C111" s="38"/>
      <c r="D111" s="38"/>
      <c r="E111" s="38"/>
    </row>
    <row r="112" spans="1:5" ht="15.75" x14ac:dyDescent="0.25">
      <c r="A112" s="85" t="s">
        <v>135</v>
      </c>
      <c r="B112" s="90"/>
      <c r="C112" s="38"/>
      <c r="D112" s="38"/>
      <c r="E112" s="38"/>
    </row>
    <row r="113" spans="1:5" x14ac:dyDescent="0.25">
      <c r="A113" s="5" t="s">
        <v>658</v>
      </c>
      <c r="B113" s="6" t="s">
        <v>659</v>
      </c>
      <c r="C113" s="38"/>
      <c r="D113" s="38"/>
      <c r="E113" s="38"/>
    </row>
    <row r="114" spans="1:5" x14ac:dyDescent="0.25">
      <c r="A114" s="5" t="s">
        <v>660</v>
      </c>
      <c r="B114" s="6" t="s">
        <v>661</v>
      </c>
      <c r="C114" s="38"/>
      <c r="D114" s="38"/>
      <c r="E114" s="38"/>
    </row>
    <row r="115" spans="1:5" x14ac:dyDescent="0.25">
      <c r="A115" s="5" t="s">
        <v>3</v>
      </c>
      <c r="B115" s="6" t="s">
        <v>662</v>
      </c>
      <c r="C115" s="38"/>
      <c r="D115" s="38"/>
      <c r="E115" s="38"/>
    </row>
    <row r="116" spans="1:5" x14ac:dyDescent="0.25">
      <c r="A116" s="5" t="s">
        <v>4</v>
      </c>
      <c r="B116" s="6" t="s">
        <v>663</v>
      </c>
      <c r="C116" s="38"/>
      <c r="D116" s="38"/>
      <c r="E116" s="38"/>
    </row>
    <row r="117" spans="1:5" x14ac:dyDescent="0.25">
      <c r="A117" s="5" t="s">
        <v>5</v>
      </c>
      <c r="B117" s="6" t="s">
        <v>664</v>
      </c>
      <c r="C117" s="38"/>
      <c r="D117" s="38"/>
      <c r="E117" s="38"/>
    </row>
    <row r="118" spans="1:5" x14ac:dyDescent="0.25">
      <c r="A118" s="50" t="s">
        <v>40</v>
      </c>
      <c r="B118" s="65" t="s">
        <v>665</v>
      </c>
      <c r="C118" s="38"/>
      <c r="D118" s="38"/>
      <c r="E118" s="38"/>
    </row>
    <row r="119" spans="1:5" x14ac:dyDescent="0.25">
      <c r="A119" s="17" t="s">
        <v>22</v>
      </c>
      <c r="B119" s="6" t="s">
        <v>736</v>
      </c>
      <c r="C119" s="38"/>
      <c r="D119" s="38"/>
      <c r="E119" s="38"/>
    </row>
    <row r="120" spans="1:5" x14ac:dyDescent="0.25">
      <c r="A120" s="17" t="s">
        <v>23</v>
      </c>
      <c r="B120" s="6" t="s">
        <v>738</v>
      </c>
      <c r="C120" s="38"/>
      <c r="D120" s="38"/>
      <c r="E120" s="38"/>
    </row>
    <row r="121" spans="1:5" x14ac:dyDescent="0.25">
      <c r="A121" s="17" t="s">
        <v>740</v>
      </c>
      <c r="B121" s="6" t="s">
        <v>741</v>
      </c>
      <c r="C121" s="38"/>
      <c r="D121" s="38"/>
      <c r="E121" s="38"/>
    </row>
    <row r="122" spans="1:5" x14ac:dyDescent="0.25">
      <c r="A122" s="17" t="s">
        <v>24</v>
      </c>
      <c r="B122" s="6" t="s">
        <v>742</v>
      </c>
      <c r="C122" s="38"/>
      <c r="D122" s="38"/>
      <c r="E122" s="38"/>
    </row>
    <row r="123" spans="1:5" x14ac:dyDescent="0.25">
      <c r="A123" s="17" t="s">
        <v>744</v>
      </c>
      <c r="B123" s="6" t="s">
        <v>745</v>
      </c>
      <c r="C123" s="38"/>
      <c r="D123" s="38"/>
      <c r="E123" s="38"/>
    </row>
    <row r="124" spans="1:5" x14ac:dyDescent="0.25">
      <c r="A124" s="50" t="s">
        <v>45</v>
      </c>
      <c r="B124" s="65" t="s">
        <v>746</v>
      </c>
      <c r="C124" s="38"/>
      <c r="D124" s="38"/>
      <c r="E124" s="38"/>
    </row>
    <row r="125" spans="1:5" x14ac:dyDescent="0.25">
      <c r="A125" s="17" t="s">
        <v>752</v>
      </c>
      <c r="B125" s="6" t="s">
        <v>753</v>
      </c>
      <c r="C125" s="38"/>
      <c r="D125" s="38"/>
      <c r="E125" s="38"/>
    </row>
    <row r="126" spans="1:5" x14ac:dyDescent="0.25">
      <c r="A126" s="5" t="s">
        <v>27</v>
      </c>
      <c r="B126" s="6" t="s">
        <v>754</v>
      </c>
      <c r="C126" s="38"/>
      <c r="D126" s="38"/>
      <c r="E126" s="38"/>
    </row>
    <row r="127" spans="1:5" x14ac:dyDescent="0.25">
      <c r="A127" s="17" t="s">
        <v>28</v>
      </c>
      <c r="B127" s="6" t="s">
        <v>755</v>
      </c>
      <c r="C127" s="38"/>
      <c r="D127" s="38"/>
      <c r="E127" s="38"/>
    </row>
    <row r="128" spans="1:5" x14ac:dyDescent="0.25">
      <c r="A128" s="50" t="s">
        <v>48</v>
      </c>
      <c r="B128" s="65" t="s">
        <v>756</v>
      </c>
      <c r="C128" s="38"/>
      <c r="D128" s="38"/>
      <c r="E128" s="38"/>
    </row>
    <row r="129" spans="1:5" ht="15.75" x14ac:dyDescent="0.25">
      <c r="A129" s="85" t="s">
        <v>134</v>
      </c>
      <c r="B129" s="90"/>
      <c r="C129" s="38"/>
      <c r="D129" s="38"/>
      <c r="E129" s="38"/>
    </row>
    <row r="130" spans="1:5" ht="15.75" x14ac:dyDescent="0.25">
      <c r="A130" s="62" t="s">
        <v>47</v>
      </c>
      <c r="B130" s="46" t="s">
        <v>757</v>
      </c>
      <c r="C130" s="38"/>
      <c r="D130" s="38"/>
      <c r="E130" s="38"/>
    </row>
    <row r="131" spans="1:5" ht="15.75" x14ac:dyDescent="0.25">
      <c r="A131" s="89" t="s">
        <v>188</v>
      </c>
      <c r="B131" s="88"/>
      <c r="C131" s="38"/>
      <c r="D131" s="38"/>
      <c r="E131" s="38"/>
    </row>
    <row r="132" spans="1:5" ht="15.75" x14ac:dyDescent="0.25">
      <c r="A132" s="89" t="s">
        <v>189</v>
      </c>
      <c r="B132" s="88"/>
      <c r="C132" s="38"/>
      <c r="D132" s="38"/>
      <c r="E132" s="38"/>
    </row>
    <row r="133" spans="1:5" x14ac:dyDescent="0.25">
      <c r="A133" s="20" t="s">
        <v>49</v>
      </c>
      <c r="B133" s="9" t="s">
        <v>762</v>
      </c>
      <c r="C133" s="38"/>
      <c r="D133" s="38"/>
      <c r="E133" s="38"/>
    </row>
    <row r="134" spans="1:5" x14ac:dyDescent="0.25">
      <c r="A134" s="18" t="s">
        <v>50</v>
      </c>
      <c r="B134" s="9" t="s">
        <v>769</v>
      </c>
      <c r="C134" s="38"/>
      <c r="D134" s="38"/>
      <c r="E134" s="38"/>
    </row>
    <row r="135" spans="1:5" x14ac:dyDescent="0.25">
      <c r="A135" s="5" t="s">
        <v>186</v>
      </c>
      <c r="B135" s="5" t="s">
        <v>770</v>
      </c>
      <c r="C135" s="38"/>
      <c r="D135" s="38"/>
      <c r="E135" s="38"/>
    </row>
    <row r="136" spans="1:5" x14ac:dyDescent="0.25">
      <c r="A136" s="5" t="s">
        <v>187</v>
      </c>
      <c r="B136" s="5" t="s">
        <v>770</v>
      </c>
      <c r="C136" s="38"/>
      <c r="D136" s="38"/>
      <c r="E136" s="38"/>
    </row>
    <row r="137" spans="1:5" x14ac:dyDescent="0.25">
      <c r="A137" s="5" t="s">
        <v>184</v>
      </c>
      <c r="B137" s="5" t="s">
        <v>771</v>
      </c>
      <c r="C137" s="38"/>
      <c r="D137" s="38"/>
      <c r="E137" s="38"/>
    </row>
    <row r="138" spans="1:5" x14ac:dyDescent="0.25">
      <c r="A138" s="5" t="s">
        <v>185</v>
      </c>
      <c r="B138" s="5" t="s">
        <v>771</v>
      </c>
      <c r="C138" s="38"/>
      <c r="D138" s="38"/>
      <c r="E138" s="38"/>
    </row>
    <row r="139" spans="1:5" x14ac:dyDescent="0.25">
      <c r="A139" s="9" t="s">
        <v>51</v>
      </c>
      <c r="B139" s="9" t="s">
        <v>772</v>
      </c>
      <c r="C139" s="38"/>
      <c r="D139" s="38"/>
      <c r="E139" s="38"/>
    </row>
    <row r="140" spans="1:5" x14ac:dyDescent="0.25">
      <c r="A140" s="48" t="s">
        <v>773</v>
      </c>
      <c r="B140" s="5" t="s">
        <v>774</v>
      </c>
      <c r="C140" s="38"/>
      <c r="D140" s="38"/>
      <c r="E140" s="38"/>
    </row>
    <row r="141" spans="1:5" x14ac:dyDescent="0.25">
      <c r="A141" s="48" t="s">
        <v>775</v>
      </c>
      <c r="B141" s="5" t="s">
        <v>776</v>
      </c>
      <c r="C141" s="38"/>
      <c r="D141" s="38"/>
      <c r="E141" s="38"/>
    </row>
    <row r="142" spans="1:5" x14ac:dyDescent="0.25">
      <c r="A142" s="48" t="s">
        <v>777</v>
      </c>
      <c r="B142" s="5" t="s">
        <v>778</v>
      </c>
      <c r="C142" s="38"/>
      <c r="D142" s="38"/>
      <c r="E142" s="38"/>
    </row>
    <row r="143" spans="1:5" x14ac:dyDescent="0.25">
      <c r="A143" s="48" t="s">
        <v>779</v>
      </c>
      <c r="B143" s="5" t="s">
        <v>780</v>
      </c>
      <c r="C143" s="38"/>
      <c r="D143" s="38"/>
      <c r="E143" s="38"/>
    </row>
    <row r="144" spans="1:5" x14ac:dyDescent="0.25">
      <c r="A144" s="17" t="s">
        <v>34</v>
      </c>
      <c r="B144" s="5" t="s">
        <v>781</v>
      </c>
      <c r="C144" s="38"/>
      <c r="D144" s="38"/>
      <c r="E144" s="38"/>
    </row>
    <row r="145" spans="1:5" x14ac:dyDescent="0.25">
      <c r="A145" s="20" t="s">
        <v>52</v>
      </c>
      <c r="B145" s="9" t="s">
        <v>783</v>
      </c>
      <c r="C145" s="38"/>
      <c r="D145" s="38"/>
      <c r="E145" s="38"/>
    </row>
    <row r="146" spans="1:5" x14ac:dyDescent="0.25">
      <c r="A146" s="17" t="s">
        <v>784</v>
      </c>
      <c r="B146" s="5" t="s">
        <v>785</v>
      </c>
      <c r="C146" s="38"/>
      <c r="D146" s="38"/>
      <c r="E146" s="38"/>
    </row>
    <row r="147" spans="1:5" x14ac:dyDescent="0.25">
      <c r="A147" s="17" t="s">
        <v>786</v>
      </c>
      <c r="B147" s="5" t="s">
        <v>787</v>
      </c>
      <c r="C147" s="38"/>
      <c r="D147" s="38"/>
      <c r="E147" s="38"/>
    </row>
    <row r="148" spans="1:5" x14ac:dyDescent="0.25">
      <c r="A148" s="48" t="s">
        <v>788</v>
      </c>
      <c r="B148" s="5" t="s">
        <v>789</v>
      </c>
      <c r="C148" s="38"/>
      <c r="D148" s="38"/>
      <c r="E148" s="38"/>
    </row>
    <row r="149" spans="1:5" x14ac:dyDescent="0.25">
      <c r="A149" s="48" t="s">
        <v>35</v>
      </c>
      <c r="B149" s="5" t="s">
        <v>790</v>
      </c>
      <c r="C149" s="38"/>
      <c r="D149" s="38"/>
      <c r="E149" s="38"/>
    </row>
    <row r="150" spans="1:5" x14ac:dyDescent="0.25">
      <c r="A150" s="18" t="s">
        <v>53</v>
      </c>
      <c r="B150" s="9" t="s">
        <v>791</v>
      </c>
      <c r="C150" s="38"/>
      <c r="D150" s="38"/>
      <c r="E150" s="38"/>
    </row>
    <row r="151" spans="1:5" x14ac:dyDescent="0.25">
      <c r="A151" s="20" t="s">
        <v>792</v>
      </c>
      <c r="B151" s="9" t="s">
        <v>793</v>
      </c>
      <c r="C151" s="38"/>
      <c r="D151" s="38"/>
      <c r="E151" s="38"/>
    </row>
    <row r="152" spans="1:5" ht="15.75" x14ac:dyDescent="0.25">
      <c r="A152" s="51" t="s">
        <v>54</v>
      </c>
      <c r="B152" s="52" t="s">
        <v>794</v>
      </c>
      <c r="C152" s="38"/>
      <c r="D152" s="38"/>
      <c r="E152" s="38"/>
    </row>
    <row r="153" spans="1:5" ht="15.75" x14ac:dyDescent="0.25">
      <c r="A153" s="56" t="s">
        <v>37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2" fitToHeight="2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228"/>
  <sheetViews>
    <sheetView workbookViewId="0">
      <selection activeCell="A14" sqref="A14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9" t="s">
        <v>332</v>
      </c>
      <c r="B1" s="120"/>
      <c r="C1" s="120"/>
      <c r="D1" s="120"/>
      <c r="E1" s="120"/>
      <c r="F1" s="120"/>
    </row>
    <row r="2" spans="1:17" ht="28.5" customHeight="1" x14ac:dyDescent="0.25">
      <c r="A2" s="665" t="s">
        <v>100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</row>
    <row r="3" spans="1:17" ht="26.25" customHeight="1" x14ac:dyDescent="0.25">
      <c r="A3" s="668" t="s">
        <v>353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</row>
    <row r="5" spans="1:17" x14ac:dyDescent="0.25">
      <c r="A5" s="4" t="s">
        <v>305</v>
      </c>
    </row>
    <row r="6" spans="1:17" ht="25.5" x14ac:dyDescent="0.25">
      <c r="A6" s="2" t="s">
        <v>444</v>
      </c>
      <c r="B6" s="3" t="s">
        <v>445</v>
      </c>
      <c r="C6" s="110" t="s">
        <v>320</v>
      </c>
      <c r="D6" s="110" t="s">
        <v>321</v>
      </c>
      <c r="E6" s="110" t="s">
        <v>322</v>
      </c>
      <c r="F6" s="110" t="s">
        <v>323</v>
      </c>
      <c r="G6" s="110" t="s">
        <v>324</v>
      </c>
      <c r="H6" s="110" t="s">
        <v>325</v>
      </c>
      <c r="I6" s="110" t="s">
        <v>326</v>
      </c>
      <c r="J6" s="110" t="s">
        <v>327</v>
      </c>
      <c r="K6" s="110" t="s">
        <v>328</v>
      </c>
      <c r="L6" s="110" t="s">
        <v>329</v>
      </c>
      <c r="M6" s="110" t="s">
        <v>330</v>
      </c>
      <c r="N6" s="110" t="s">
        <v>331</v>
      </c>
      <c r="O6" s="111" t="s">
        <v>307</v>
      </c>
      <c r="P6" s="4"/>
      <c r="Q6" s="4"/>
    </row>
    <row r="7" spans="1:17" x14ac:dyDescent="0.25">
      <c r="A7" s="39" t="s">
        <v>446</v>
      </c>
      <c r="B7" s="40" t="s">
        <v>447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25">
      <c r="A8" s="39" t="s">
        <v>448</v>
      </c>
      <c r="B8" s="41" t="s">
        <v>449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25">
      <c r="A9" s="39" t="s">
        <v>450</v>
      </c>
      <c r="B9" s="41" t="s">
        <v>451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25">
      <c r="A10" s="42" t="s">
        <v>452</v>
      </c>
      <c r="B10" s="41" t="s">
        <v>453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25">
      <c r="A11" s="42" t="s">
        <v>454</v>
      </c>
      <c r="B11" s="41" t="s">
        <v>455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25">
      <c r="A12" s="42" t="s">
        <v>456</v>
      </c>
      <c r="B12" s="41" t="s">
        <v>457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25">
      <c r="A13" s="42" t="s">
        <v>458</v>
      </c>
      <c r="B13" s="41" t="s">
        <v>459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25">
      <c r="A14" s="42" t="s">
        <v>460</v>
      </c>
      <c r="B14" s="41" t="s">
        <v>461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25">
      <c r="A15" s="5" t="s">
        <v>462</v>
      </c>
      <c r="B15" s="41" t="s">
        <v>463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25">
      <c r="A16" s="5" t="s">
        <v>464</v>
      </c>
      <c r="B16" s="41" t="s">
        <v>465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25">
      <c r="A17" s="5" t="s">
        <v>466</v>
      </c>
      <c r="B17" s="41" t="s">
        <v>467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25">
      <c r="A18" s="5" t="s">
        <v>468</v>
      </c>
      <c r="B18" s="41" t="s">
        <v>469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25">
      <c r="A19" s="5" t="s">
        <v>898</v>
      </c>
      <c r="B19" s="41" t="s">
        <v>470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25">
      <c r="A20" s="43" t="s">
        <v>796</v>
      </c>
      <c r="B20" s="44" t="s">
        <v>472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25">
      <c r="A21" s="5" t="s">
        <v>473</v>
      </c>
      <c r="B21" s="41" t="s">
        <v>474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25">
      <c r="A22" s="5" t="s">
        <v>475</v>
      </c>
      <c r="B22" s="41" t="s">
        <v>476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25">
      <c r="A23" s="6" t="s">
        <v>477</v>
      </c>
      <c r="B23" s="41" t="s">
        <v>478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25">
      <c r="A24" s="9" t="s">
        <v>797</v>
      </c>
      <c r="B24" s="44" t="s">
        <v>479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25">
      <c r="A25" s="66" t="s">
        <v>928</v>
      </c>
      <c r="B25" s="67" t="s">
        <v>480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25">
      <c r="A26" s="50" t="s">
        <v>899</v>
      </c>
      <c r="B26" s="67" t="s">
        <v>481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25">
      <c r="A27" s="5" t="s">
        <v>482</v>
      </c>
      <c r="B27" s="41" t="s">
        <v>483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25">
      <c r="A28" s="5" t="s">
        <v>484</v>
      </c>
      <c r="B28" s="41" t="s">
        <v>485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25">
      <c r="A29" s="5" t="s">
        <v>486</v>
      </c>
      <c r="B29" s="41" t="s">
        <v>487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25">
      <c r="A30" s="9" t="s">
        <v>807</v>
      </c>
      <c r="B30" s="44" t="s">
        <v>488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25">
      <c r="A31" s="5" t="s">
        <v>489</v>
      </c>
      <c r="B31" s="41" t="s">
        <v>490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25">
      <c r="A32" s="5" t="s">
        <v>491</v>
      </c>
      <c r="B32" s="41" t="s">
        <v>492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25">
      <c r="A33" s="9" t="s">
        <v>929</v>
      </c>
      <c r="B33" s="44" t="s">
        <v>493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25">
      <c r="A34" s="5" t="s">
        <v>494</v>
      </c>
      <c r="B34" s="41" t="s">
        <v>495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25">
      <c r="A35" s="5" t="s">
        <v>496</v>
      </c>
      <c r="B35" s="41" t="s">
        <v>497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25">
      <c r="A36" s="5" t="s">
        <v>900</v>
      </c>
      <c r="B36" s="41" t="s">
        <v>498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25">
      <c r="A37" s="5" t="s">
        <v>500</v>
      </c>
      <c r="B37" s="41" t="s">
        <v>501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25">
      <c r="A38" s="14" t="s">
        <v>901</v>
      </c>
      <c r="B38" s="41" t="s">
        <v>502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25">
      <c r="A39" s="6" t="s">
        <v>504</v>
      </c>
      <c r="B39" s="41" t="s">
        <v>505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25">
      <c r="A40" s="5" t="s">
        <v>902</v>
      </c>
      <c r="B40" s="41" t="s">
        <v>506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25">
      <c r="A41" s="9" t="s">
        <v>812</v>
      </c>
      <c r="B41" s="44" t="s">
        <v>508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25">
      <c r="A42" s="5" t="s">
        <v>509</v>
      </c>
      <c r="B42" s="41" t="s">
        <v>510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25">
      <c r="A43" s="5" t="s">
        <v>511</v>
      </c>
      <c r="B43" s="41" t="s">
        <v>512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25">
      <c r="A44" s="9" t="s">
        <v>813</v>
      </c>
      <c r="B44" s="44" t="s">
        <v>513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25">
      <c r="A45" s="5" t="s">
        <v>514</v>
      </c>
      <c r="B45" s="41" t="s">
        <v>515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25">
      <c r="A46" s="5" t="s">
        <v>516</v>
      </c>
      <c r="B46" s="41" t="s">
        <v>517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25">
      <c r="A47" s="5" t="s">
        <v>903</v>
      </c>
      <c r="B47" s="41" t="s">
        <v>518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25">
      <c r="A48" s="5" t="s">
        <v>904</v>
      </c>
      <c r="B48" s="41" t="s">
        <v>520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25">
      <c r="A49" s="5" t="s">
        <v>524</v>
      </c>
      <c r="B49" s="41" t="s">
        <v>525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25">
      <c r="A50" s="9" t="s">
        <v>816</v>
      </c>
      <c r="B50" s="44" t="s">
        <v>526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25">
      <c r="A51" s="50" t="s">
        <v>817</v>
      </c>
      <c r="B51" s="67" t="s">
        <v>527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25">
      <c r="A52" s="17" t="s">
        <v>528</v>
      </c>
      <c r="B52" s="41" t="s">
        <v>529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25">
      <c r="A53" s="17" t="s">
        <v>834</v>
      </c>
      <c r="B53" s="41" t="s">
        <v>530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25">
      <c r="A54" s="22" t="s">
        <v>905</v>
      </c>
      <c r="B54" s="41" t="s">
        <v>531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25">
      <c r="A55" s="22" t="s">
        <v>906</v>
      </c>
      <c r="B55" s="41" t="s">
        <v>532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25">
      <c r="A56" s="22" t="s">
        <v>907</v>
      </c>
      <c r="B56" s="41" t="s">
        <v>533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25">
      <c r="A57" s="17" t="s">
        <v>908</v>
      </c>
      <c r="B57" s="41" t="s">
        <v>534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25">
      <c r="A58" s="17" t="s">
        <v>909</v>
      </c>
      <c r="B58" s="41" t="s">
        <v>535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25">
      <c r="A59" s="17" t="s">
        <v>910</v>
      </c>
      <c r="B59" s="41" t="s">
        <v>536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25">
      <c r="A60" s="64" t="s">
        <v>867</v>
      </c>
      <c r="B60" s="67" t="s">
        <v>537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25">
      <c r="A61" s="16" t="s">
        <v>911</v>
      </c>
      <c r="B61" s="41" t="s">
        <v>538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25">
      <c r="A62" s="16" t="s">
        <v>540</v>
      </c>
      <c r="B62" s="41" t="s">
        <v>541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25">
      <c r="A63" s="16" t="s">
        <v>542</v>
      </c>
      <c r="B63" s="41" t="s">
        <v>543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25">
      <c r="A64" s="16" t="s">
        <v>869</v>
      </c>
      <c r="B64" s="41" t="s">
        <v>544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25">
      <c r="A65" s="16" t="s">
        <v>912</v>
      </c>
      <c r="B65" s="41" t="s">
        <v>547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25">
      <c r="A66" s="16" t="s">
        <v>871</v>
      </c>
      <c r="B66" s="41" t="s">
        <v>548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25">
      <c r="A67" s="16" t="s">
        <v>913</v>
      </c>
      <c r="B67" s="41" t="s">
        <v>549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25">
      <c r="A68" s="16" t="s">
        <v>914</v>
      </c>
      <c r="B68" s="41" t="s">
        <v>551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25">
      <c r="A69" s="16" t="s">
        <v>552</v>
      </c>
      <c r="B69" s="41" t="s">
        <v>553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25">
      <c r="A70" s="29" t="s">
        <v>554</v>
      </c>
      <c r="B70" s="41" t="s">
        <v>555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25">
      <c r="A71" s="16" t="s">
        <v>915</v>
      </c>
      <c r="B71" s="41" t="s">
        <v>556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25">
      <c r="A72" s="29" t="s">
        <v>190</v>
      </c>
      <c r="B72" s="41" t="s">
        <v>557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25">
      <c r="A73" s="29" t="s">
        <v>191</v>
      </c>
      <c r="B73" s="41" t="s">
        <v>557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25">
      <c r="A74" s="64" t="s">
        <v>875</v>
      </c>
      <c r="B74" s="67" t="s">
        <v>558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 x14ac:dyDescent="0.25">
      <c r="A75" s="85" t="s">
        <v>135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25">
      <c r="A76" s="45" t="s">
        <v>559</v>
      </c>
      <c r="B76" s="41" t="s">
        <v>560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25">
      <c r="A77" s="45" t="s">
        <v>916</v>
      </c>
      <c r="B77" s="41" t="s">
        <v>561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25">
      <c r="A78" s="45" t="s">
        <v>563</v>
      </c>
      <c r="B78" s="41" t="s">
        <v>564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25">
      <c r="A79" s="45" t="s">
        <v>565</v>
      </c>
      <c r="B79" s="41" t="s">
        <v>566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25">
      <c r="A80" s="6" t="s">
        <v>567</v>
      </c>
      <c r="B80" s="41" t="s">
        <v>568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25">
      <c r="A81" s="6" t="s">
        <v>569</v>
      </c>
      <c r="B81" s="41" t="s">
        <v>570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25">
      <c r="A82" s="6" t="s">
        <v>571</v>
      </c>
      <c r="B82" s="41" t="s">
        <v>572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25">
      <c r="A83" s="65" t="s">
        <v>877</v>
      </c>
      <c r="B83" s="67" t="s">
        <v>573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25">
      <c r="A84" s="17" t="s">
        <v>574</v>
      </c>
      <c r="B84" s="41" t="s">
        <v>575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25">
      <c r="A85" s="17" t="s">
        <v>576</v>
      </c>
      <c r="B85" s="41" t="s">
        <v>577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25">
      <c r="A86" s="17" t="s">
        <v>578</v>
      </c>
      <c r="B86" s="41" t="s">
        <v>579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25">
      <c r="A87" s="17" t="s">
        <v>580</v>
      </c>
      <c r="B87" s="41" t="s">
        <v>581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25">
      <c r="A88" s="64" t="s">
        <v>878</v>
      </c>
      <c r="B88" s="67" t="s">
        <v>582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x14ac:dyDescent="0.25">
      <c r="A89" s="17" t="s">
        <v>583</v>
      </c>
      <c r="B89" s="41" t="s">
        <v>584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x14ac:dyDescent="0.25">
      <c r="A90" s="17" t="s">
        <v>917</v>
      </c>
      <c r="B90" s="41" t="s">
        <v>585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x14ac:dyDescent="0.25">
      <c r="A91" s="17" t="s">
        <v>918</v>
      </c>
      <c r="B91" s="41" t="s">
        <v>586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25">
      <c r="A92" s="17" t="s">
        <v>919</v>
      </c>
      <c r="B92" s="41" t="s">
        <v>587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x14ac:dyDescent="0.25">
      <c r="A93" s="17" t="s">
        <v>920</v>
      </c>
      <c r="B93" s="41" t="s">
        <v>588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x14ac:dyDescent="0.25">
      <c r="A94" s="17" t="s">
        <v>921</v>
      </c>
      <c r="B94" s="41" t="s">
        <v>589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25">
      <c r="A95" s="17" t="s">
        <v>590</v>
      </c>
      <c r="B95" s="41" t="s">
        <v>591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25">
      <c r="A96" s="17" t="s">
        <v>922</v>
      </c>
      <c r="B96" s="41" t="s">
        <v>592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25">
      <c r="A97" s="64" t="s">
        <v>879</v>
      </c>
      <c r="B97" s="67" t="s">
        <v>593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 x14ac:dyDescent="0.25">
      <c r="A98" s="85" t="s">
        <v>134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 x14ac:dyDescent="0.25">
      <c r="A99" s="46" t="s">
        <v>930</v>
      </c>
      <c r="B99" s="47" t="s">
        <v>594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25">
      <c r="A100" s="17" t="s">
        <v>923</v>
      </c>
      <c r="B100" s="5" t="s">
        <v>595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25">
      <c r="A101" s="17" t="s">
        <v>598</v>
      </c>
      <c r="B101" s="5" t="s">
        <v>599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25">
      <c r="A102" s="17" t="s">
        <v>924</v>
      </c>
      <c r="B102" s="5" t="s">
        <v>600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25">
      <c r="A103" s="20" t="s">
        <v>886</v>
      </c>
      <c r="B103" s="9" t="s">
        <v>602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25">
      <c r="A104" s="48" t="s">
        <v>925</v>
      </c>
      <c r="B104" s="5" t="s">
        <v>603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25">
      <c r="A105" s="48" t="s">
        <v>892</v>
      </c>
      <c r="B105" s="5" t="s">
        <v>606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25">
      <c r="A106" s="17" t="s">
        <v>607</v>
      </c>
      <c r="B106" s="5" t="s">
        <v>608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25">
      <c r="A107" s="17" t="s">
        <v>926</v>
      </c>
      <c r="B107" s="5" t="s">
        <v>609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25">
      <c r="A108" s="18" t="s">
        <v>889</v>
      </c>
      <c r="B108" s="9" t="s">
        <v>610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25">
      <c r="A109" s="48" t="s">
        <v>611</v>
      </c>
      <c r="B109" s="5" t="s">
        <v>612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25">
      <c r="A110" s="48" t="s">
        <v>613</v>
      </c>
      <c r="B110" s="5" t="s">
        <v>614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25">
      <c r="A111" s="18" t="s">
        <v>615</v>
      </c>
      <c r="B111" s="9" t="s">
        <v>616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25">
      <c r="A112" s="48" t="s">
        <v>617</v>
      </c>
      <c r="B112" s="5" t="s">
        <v>618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25">
      <c r="A113" s="48" t="s">
        <v>619</v>
      </c>
      <c r="B113" s="5" t="s">
        <v>620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25">
      <c r="A114" s="48" t="s">
        <v>621</v>
      </c>
      <c r="B114" s="5" t="s">
        <v>622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25">
      <c r="A115" s="49" t="s">
        <v>890</v>
      </c>
      <c r="B115" s="50" t="s">
        <v>623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25">
      <c r="A116" s="48" t="s">
        <v>624</v>
      </c>
      <c r="B116" s="5" t="s">
        <v>625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25">
      <c r="A117" s="17" t="s">
        <v>626</v>
      </c>
      <c r="B117" s="5" t="s">
        <v>627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25">
      <c r="A118" s="48" t="s">
        <v>927</v>
      </c>
      <c r="B118" s="5" t="s">
        <v>628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25">
      <c r="A119" s="48" t="s">
        <v>895</v>
      </c>
      <c r="B119" s="5" t="s">
        <v>629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25">
      <c r="A120" s="49" t="s">
        <v>896</v>
      </c>
      <c r="B120" s="50" t="s">
        <v>633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25">
      <c r="A121" s="17" t="s">
        <v>634</v>
      </c>
      <c r="B121" s="5" t="s">
        <v>635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 x14ac:dyDescent="0.25">
      <c r="A122" s="51" t="s">
        <v>931</v>
      </c>
      <c r="B122" s="52" t="s">
        <v>636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 x14ac:dyDescent="0.25">
      <c r="A123" s="56" t="s">
        <v>36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 x14ac:dyDescent="0.25">
      <c r="A124" s="2" t="s">
        <v>444</v>
      </c>
      <c r="B124" s="3" t="s">
        <v>29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25">
      <c r="A125" s="42" t="s">
        <v>637</v>
      </c>
      <c r="B125" s="6" t="s">
        <v>638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25">
      <c r="A126" s="5" t="s">
        <v>639</v>
      </c>
      <c r="B126" s="6" t="s">
        <v>640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25">
      <c r="A127" s="5" t="s">
        <v>641</v>
      </c>
      <c r="B127" s="6" t="s">
        <v>642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25">
      <c r="A128" s="5" t="s">
        <v>643</v>
      </c>
      <c r="B128" s="6" t="s">
        <v>644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25">
      <c r="A129" s="5" t="s">
        <v>645</v>
      </c>
      <c r="B129" s="6" t="s">
        <v>646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25">
      <c r="A130" s="5" t="s">
        <v>647</v>
      </c>
      <c r="B130" s="6" t="s">
        <v>648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25">
      <c r="A131" s="9" t="s">
        <v>38</v>
      </c>
      <c r="B131" s="10" t="s">
        <v>649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25">
      <c r="A132" s="5" t="s">
        <v>650</v>
      </c>
      <c r="B132" s="6" t="s">
        <v>651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 x14ac:dyDescent="0.25">
      <c r="A133" s="5" t="s">
        <v>652</v>
      </c>
      <c r="B133" s="6" t="s">
        <v>653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 x14ac:dyDescent="0.25">
      <c r="A134" s="5" t="s">
        <v>0</v>
      </c>
      <c r="B134" s="6" t="s">
        <v>654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 x14ac:dyDescent="0.25">
      <c r="A135" s="5" t="s">
        <v>1</v>
      </c>
      <c r="B135" s="6" t="s">
        <v>655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25">
      <c r="A136" s="5" t="s">
        <v>2</v>
      </c>
      <c r="B136" s="6" t="s">
        <v>656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25">
      <c r="A137" s="50" t="s">
        <v>39</v>
      </c>
      <c r="B137" s="65" t="s">
        <v>657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25">
      <c r="A138" s="5" t="s">
        <v>6</v>
      </c>
      <c r="B138" s="6" t="s">
        <v>666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25">
      <c r="A139" s="5" t="s">
        <v>7</v>
      </c>
      <c r="B139" s="6" t="s">
        <v>670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25">
      <c r="A140" s="9" t="s">
        <v>41</v>
      </c>
      <c r="B140" s="10" t="s">
        <v>671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25">
      <c r="A141" s="5" t="s">
        <v>8</v>
      </c>
      <c r="B141" s="6" t="s">
        <v>672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25">
      <c r="A142" s="5" t="s">
        <v>9</v>
      </c>
      <c r="B142" s="6" t="s">
        <v>673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25">
      <c r="A143" s="5" t="s">
        <v>10</v>
      </c>
      <c r="B143" s="6" t="s">
        <v>674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25">
      <c r="A144" s="5" t="s">
        <v>11</v>
      </c>
      <c r="B144" s="6" t="s">
        <v>675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25">
      <c r="A145" s="5" t="s">
        <v>12</v>
      </c>
      <c r="B145" s="6" t="s">
        <v>678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25">
      <c r="A146" s="5" t="s">
        <v>679</v>
      </c>
      <c r="B146" s="6" t="s">
        <v>680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25">
      <c r="A147" s="5" t="s">
        <v>13</v>
      </c>
      <c r="B147" s="6" t="s">
        <v>681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25">
      <c r="A148" s="5" t="s">
        <v>14</v>
      </c>
      <c r="B148" s="6" t="s">
        <v>686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25">
      <c r="A149" s="9" t="s">
        <v>42</v>
      </c>
      <c r="B149" s="10" t="s">
        <v>702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25">
      <c r="A150" s="5" t="s">
        <v>15</v>
      </c>
      <c r="B150" s="6" t="s">
        <v>703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25">
      <c r="A151" s="50" t="s">
        <v>43</v>
      </c>
      <c r="B151" s="65" t="s">
        <v>704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25">
      <c r="A152" s="17" t="s">
        <v>705</v>
      </c>
      <c r="B152" s="6" t="s">
        <v>706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25">
      <c r="A153" s="17" t="s">
        <v>16</v>
      </c>
      <c r="B153" s="6" t="s">
        <v>707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25">
      <c r="A154" s="17" t="s">
        <v>17</v>
      </c>
      <c r="B154" s="6" t="s">
        <v>710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25">
      <c r="A155" s="17" t="s">
        <v>18</v>
      </c>
      <c r="B155" s="6" t="s">
        <v>711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25">
      <c r="A156" s="17" t="s">
        <v>718</v>
      </c>
      <c r="B156" s="6" t="s">
        <v>719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25">
      <c r="A157" s="17" t="s">
        <v>720</v>
      </c>
      <c r="B157" s="6" t="s">
        <v>721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25">
      <c r="A158" s="17" t="s">
        <v>722</v>
      </c>
      <c r="B158" s="6" t="s">
        <v>723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25">
      <c r="A159" s="17" t="s">
        <v>19</v>
      </c>
      <c r="B159" s="6" t="s">
        <v>724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25">
      <c r="A160" s="17" t="s">
        <v>20</v>
      </c>
      <c r="B160" s="6" t="s">
        <v>726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25">
      <c r="A161" s="17" t="s">
        <v>21</v>
      </c>
      <c r="B161" s="6" t="s">
        <v>731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25">
      <c r="A162" s="64" t="s">
        <v>44</v>
      </c>
      <c r="B162" s="65" t="s">
        <v>735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 x14ac:dyDescent="0.25">
      <c r="A163" s="17" t="s">
        <v>747</v>
      </c>
      <c r="B163" s="6" t="s">
        <v>748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x14ac:dyDescent="0.25">
      <c r="A164" s="5" t="s">
        <v>25</v>
      </c>
      <c r="B164" s="6" t="s">
        <v>749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25">
      <c r="A165" s="17" t="s">
        <v>26</v>
      </c>
      <c r="B165" s="6" t="s">
        <v>750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25">
      <c r="A166" s="50" t="s">
        <v>46</v>
      </c>
      <c r="B166" s="65" t="s">
        <v>751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 x14ac:dyDescent="0.25">
      <c r="A167" s="85" t="s">
        <v>135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25">
      <c r="A168" s="5" t="s">
        <v>658</v>
      </c>
      <c r="B168" s="6" t="s">
        <v>659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x14ac:dyDescent="0.25">
      <c r="A169" s="5" t="s">
        <v>660</v>
      </c>
      <c r="B169" s="6" t="s">
        <v>661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x14ac:dyDescent="0.25">
      <c r="A170" s="5" t="s">
        <v>3</v>
      </c>
      <c r="B170" s="6" t="s">
        <v>662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x14ac:dyDescent="0.25">
      <c r="A171" s="5" t="s">
        <v>4</v>
      </c>
      <c r="B171" s="6" t="s">
        <v>663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25">
      <c r="A172" s="5" t="s">
        <v>5</v>
      </c>
      <c r="B172" s="6" t="s">
        <v>664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25">
      <c r="A173" s="50" t="s">
        <v>40</v>
      </c>
      <c r="B173" s="65" t="s">
        <v>665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25">
      <c r="A174" s="17" t="s">
        <v>22</v>
      </c>
      <c r="B174" s="6" t="s">
        <v>736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25">
      <c r="A175" s="17" t="s">
        <v>23</v>
      </c>
      <c r="B175" s="6" t="s">
        <v>738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25">
      <c r="A176" s="17" t="s">
        <v>740</v>
      </c>
      <c r="B176" s="6" t="s">
        <v>741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25">
      <c r="A177" s="17" t="s">
        <v>24</v>
      </c>
      <c r="B177" s="6" t="s">
        <v>742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25">
      <c r="A178" s="17" t="s">
        <v>744</v>
      </c>
      <c r="B178" s="6" t="s">
        <v>745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25">
      <c r="A179" s="50" t="s">
        <v>45</v>
      </c>
      <c r="B179" s="65" t="s">
        <v>746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 x14ac:dyDescent="0.25">
      <c r="A180" s="17" t="s">
        <v>752</v>
      </c>
      <c r="B180" s="6" t="s">
        <v>753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x14ac:dyDescent="0.25">
      <c r="A181" s="5" t="s">
        <v>27</v>
      </c>
      <c r="B181" s="6" t="s">
        <v>754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25">
      <c r="A182" s="17" t="s">
        <v>28</v>
      </c>
      <c r="B182" s="6" t="s">
        <v>755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25">
      <c r="A183" s="50" t="s">
        <v>48</v>
      </c>
      <c r="B183" s="65" t="s">
        <v>756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 x14ac:dyDescent="0.25">
      <c r="A184" s="85" t="s">
        <v>134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 x14ac:dyDescent="0.25">
      <c r="A185" s="62" t="s">
        <v>47</v>
      </c>
      <c r="B185" s="46" t="s">
        <v>757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 x14ac:dyDescent="0.25">
      <c r="A186" s="89" t="s">
        <v>188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 x14ac:dyDescent="0.25">
      <c r="A187" s="89" t="s">
        <v>189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25">
      <c r="A188" s="48" t="s">
        <v>30</v>
      </c>
      <c r="B188" s="5" t="s">
        <v>758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25">
      <c r="A189" s="17" t="s">
        <v>759</v>
      </c>
      <c r="B189" s="5" t="s">
        <v>760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25">
      <c r="A190" s="48" t="s">
        <v>31</v>
      </c>
      <c r="B190" s="5" t="s">
        <v>761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25">
      <c r="A191" s="20" t="s">
        <v>49</v>
      </c>
      <c r="B191" s="9" t="s">
        <v>762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25">
      <c r="A192" s="17" t="s">
        <v>32</v>
      </c>
      <c r="B192" s="5" t="s">
        <v>763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25">
      <c r="A193" s="48" t="s">
        <v>764</v>
      </c>
      <c r="B193" s="5" t="s">
        <v>765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25">
      <c r="A194" s="17" t="s">
        <v>33</v>
      </c>
      <c r="B194" s="5" t="s">
        <v>766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25">
      <c r="A195" s="48" t="s">
        <v>767</v>
      </c>
      <c r="B195" s="5" t="s">
        <v>768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25">
      <c r="A196" s="18" t="s">
        <v>50</v>
      </c>
      <c r="B196" s="9" t="s">
        <v>769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25">
      <c r="A197" s="5" t="s">
        <v>186</v>
      </c>
      <c r="B197" s="5" t="s">
        <v>770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25">
      <c r="A198" s="5" t="s">
        <v>187</v>
      </c>
      <c r="B198" s="5" t="s">
        <v>770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25">
      <c r="A199" s="5" t="s">
        <v>184</v>
      </c>
      <c r="B199" s="5" t="s">
        <v>771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25">
      <c r="A200" s="5" t="s">
        <v>185</v>
      </c>
      <c r="B200" s="5" t="s">
        <v>771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25">
      <c r="A201" s="9" t="s">
        <v>51</v>
      </c>
      <c r="B201" s="9" t="s">
        <v>772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25">
      <c r="A202" s="48" t="s">
        <v>773</v>
      </c>
      <c r="B202" s="5" t="s">
        <v>774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25">
      <c r="A203" s="48" t="s">
        <v>775</v>
      </c>
      <c r="B203" s="5" t="s">
        <v>776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25">
      <c r="A204" s="48" t="s">
        <v>777</v>
      </c>
      <c r="B204" s="5" t="s">
        <v>778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25">
      <c r="A205" s="48" t="s">
        <v>779</v>
      </c>
      <c r="B205" s="5" t="s">
        <v>780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25">
      <c r="A206" s="17" t="s">
        <v>34</v>
      </c>
      <c r="B206" s="5" t="s">
        <v>781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25">
      <c r="A207" s="20" t="s">
        <v>52</v>
      </c>
      <c r="B207" s="9" t="s">
        <v>783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25">
      <c r="A208" s="17" t="s">
        <v>784</v>
      </c>
      <c r="B208" s="5" t="s">
        <v>785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25">
      <c r="A209" s="17" t="s">
        <v>786</v>
      </c>
      <c r="B209" s="5" t="s">
        <v>787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25">
      <c r="A210" s="48" t="s">
        <v>788</v>
      </c>
      <c r="B210" s="5" t="s">
        <v>789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25">
      <c r="A211" s="48" t="s">
        <v>35</v>
      </c>
      <c r="B211" s="5" t="s">
        <v>790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25">
      <c r="A212" s="18" t="s">
        <v>53</v>
      </c>
      <c r="B212" s="9" t="s">
        <v>791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25">
      <c r="A213" s="20" t="s">
        <v>792</v>
      </c>
      <c r="B213" s="9" t="s">
        <v>793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 x14ac:dyDescent="0.25">
      <c r="A214" s="51" t="s">
        <v>54</v>
      </c>
      <c r="B214" s="52" t="s">
        <v>794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 x14ac:dyDescent="0.25">
      <c r="A215" s="56" t="s">
        <v>37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228"/>
  <sheetViews>
    <sheetView workbookViewId="0">
      <selection activeCell="C16" sqref="C16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19" t="s">
        <v>332</v>
      </c>
      <c r="B1" s="120"/>
      <c r="C1" s="120"/>
      <c r="D1" s="120"/>
      <c r="E1" s="120"/>
      <c r="F1" s="120"/>
    </row>
    <row r="2" spans="1:17" ht="28.5" customHeight="1" x14ac:dyDescent="0.25">
      <c r="A2" s="665" t="s">
        <v>100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</row>
    <row r="3" spans="1:17" ht="26.25" customHeight="1" x14ac:dyDescent="0.25">
      <c r="A3" s="668" t="s">
        <v>353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</row>
    <row r="5" spans="1:17" x14ac:dyDescent="0.25">
      <c r="A5" s="4" t="s">
        <v>308</v>
      </c>
    </row>
    <row r="6" spans="1:17" ht="25.5" x14ac:dyDescent="0.25">
      <c r="A6" s="2" t="s">
        <v>444</v>
      </c>
      <c r="B6" s="3" t="s">
        <v>445</v>
      </c>
      <c r="C6" s="110" t="s">
        <v>320</v>
      </c>
      <c r="D6" s="110" t="s">
        <v>321</v>
      </c>
      <c r="E6" s="110" t="s">
        <v>322</v>
      </c>
      <c r="F6" s="110" t="s">
        <v>323</v>
      </c>
      <c r="G6" s="110" t="s">
        <v>324</v>
      </c>
      <c r="H6" s="110" t="s">
        <v>325</v>
      </c>
      <c r="I6" s="110" t="s">
        <v>326</v>
      </c>
      <c r="J6" s="110" t="s">
        <v>327</v>
      </c>
      <c r="K6" s="110" t="s">
        <v>328</v>
      </c>
      <c r="L6" s="110" t="s">
        <v>329</v>
      </c>
      <c r="M6" s="110" t="s">
        <v>330</v>
      </c>
      <c r="N6" s="110" t="s">
        <v>331</v>
      </c>
      <c r="O6" s="111" t="s">
        <v>307</v>
      </c>
      <c r="P6" s="4"/>
      <c r="Q6" s="4"/>
    </row>
    <row r="7" spans="1:17" x14ac:dyDescent="0.25">
      <c r="A7" s="39" t="s">
        <v>446</v>
      </c>
      <c r="B7" s="40" t="s">
        <v>447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x14ac:dyDescent="0.25">
      <c r="A8" s="39" t="s">
        <v>448</v>
      </c>
      <c r="B8" s="41" t="s">
        <v>449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x14ac:dyDescent="0.25">
      <c r="A9" s="39" t="s">
        <v>450</v>
      </c>
      <c r="B9" s="41" t="s">
        <v>451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x14ac:dyDescent="0.25">
      <c r="A10" s="42" t="s">
        <v>452</v>
      </c>
      <c r="B10" s="41" t="s">
        <v>453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x14ac:dyDescent="0.25">
      <c r="A11" s="42" t="s">
        <v>454</v>
      </c>
      <c r="B11" s="41" t="s">
        <v>455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x14ac:dyDescent="0.25">
      <c r="A12" s="42" t="s">
        <v>456</v>
      </c>
      <c r="B12" s="41" t="s">
        <v>457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x14ac:dyDescent="0.25">
      <c r="A13" s="42" t="s">
        <v>458</v>
      </c>
      <c r="B13" s="41" t="s">
        <v>459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x14ac:dyDescent="0.25">
      <c r="A14" s="42" t="s">
        <v>460</v>
      </c>
      <c r="B14" s="41" t="s">
        <v>461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x14ac:dyDescent="0.25">
      <c r="A15" s="5" t="s">
        <v>462</v>
      </c>
      <c r="B15" s="41" t="s">
        <v>463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x14ac:dyDescent="0.25">
      <c r="A16" s="5" t="s">
        <v>464</v>
      </c>
      <c r="B16" s="41" t="s">
        <v>465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x14ac:dyDescent="0.25">
      <c r="A17" s="5" t="s">
        <v>466</v>
      </c>
      <c r="B17" s="41" t="s">
        <v>467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x14ac:dyDescent="0.25">
      <c r="A18" s="5" t="s">
        <v>468</v>
      </c>
      <c r="B18" s="41" t="s">
        <v>469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x14ac:dyDescent="0.25">
      <c r="A19" s="5" t="s">
        <v>898</v>
      </c>
      <c r="B19" s="41" t="s">
        <v>470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x14ac:dyDescent="0.25">
      <c r="A20" s="43" t="s">
        <v>796</v>
      </c>
      <c r="B20" s="44" t="s">
        <v>472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x14ac:dyDescent="0.25">
      <c r="A21" s="5" t="s">
        <v>473</v>
      </c>
      <c r="B21" s="41" t="s">
        <v>474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x14ac:dyDescent="0.25">
      <c r="A22" s="5" t="s">
        <v>475</v>
      </c>
      <c r="B22" s="41" t="s">
        <v>476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x14ac:dyDescent="0.25">
      <c r="A23" s="6" t="s">
        <v>477</v>
      </c>
      <c r="B23" s="41" t="s">
        <v>478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x14ac:dyDescent="0.25">
      <c r="A24" s="9" t="s">
        <v>797</v>
      </c>
      <c r="B24" s="44" t="s">
        <v>479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x14ac:dyDescent="0.25">
      <c r="A25" s="66" t="s">
        <v>928</v>
      </c>
      <c r="B25" s="67" t="s">
        <v>480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x14ac:dyDescent="0.25">
      <c r="A26" s="50" t="s">
        <v>899</v>
      </c>
      <c r="B26" s="67" t="s">
        <v>481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x14ac:dyDescent="0.25">
      <c r="A27" s="5" t="s">
        <v>482</v>
      </c>
      <c r="B27" s="41" t="s">
        <v>483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x14ac:dyDescent="0.25">
      <c r="A28" s="5" t="s">
        <v>484</v>
      </c>
      <c r="B28" s="41" t="s">
        <v>485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x14ac:dyDescent="0.25">
      <c r="A29" s="5" t="s">
        <v>486</v>
      </c>
      <c r="B29" s="41" t="s">
        <v>487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x14ac:dyDescent="0.25">
      <c r="A30" s="9" t="s">
        <v>807</v>
      </c>
      <c r="B30" s="44" t="s">
        <v>488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x14ac:dyDescent="0.25">
      <c r="A31" s="5" t="s">
        <v>489</v>
      </c>
      <c r="B31" s="41" t="s">
        <v>490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x14ac:dyDescent="0.25">
      <c r="A32" s="5" t="s">
        <v>491</v>
      </c>
      <c r="B32" s="41" t="s">
        <v>492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x14ac:dyDescent="0.25">
      <c r="A33" s="9" t="s">
        <v>929</v>
      </c>
      <c r="B33" s="44" t="s">
        <v>493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x14ac:dyDescent="0.25">
      <c r="A34" s="5" t="s">
        <v>494</v>
      </c>
      <c r="B34" s="41" t="s">
        <v>495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x14ac:dyDescent="0.25">
      <c r="A35" s="5" t="s">
        <v>496</v>
      </c>
      <c r="B35" s="41" t="s">
        <v>497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x14ac:dyDescent="0.25">
      <c r="A36" s="5" t="s">
        <v>900</v>
      </c>
      <c r="B36" s="41" t="s">
        <v>498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x14ac:dyDescent="0.25">
      <c r="A37" s="5" t="s">
        <v>500</v>
      </c>
      <c r="B37" s="41" t="s">
        <v>501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x14ac:dyDescent="0.25">
      <c r="A38" s="14" t="s">
        <v>901</v>
      </c>
      <c r="B38" s="41" t="s">
        <v>502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x14ac:dyDescent="0.25">
      <c r="A39" s="6" t="s">
        <v>504</v>
      </c>
      <c r="B39" s="41" t="s">
        <v>505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x14ac:dyDescent="0.25">
      <c r="A40" s="5" t="s">
        <v>902</v>
      </c>
      <c r="B40" s="41" t="s">
        <v>506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x14ac:dyDescent="0.25">
      <c r="A41" s="9" t="s">
        <v>812</v>
      </c>
      <c r="B41" s="44" t="s">
        <v>508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x14ac:dyDescent="0.25">
      <c r="A42" s="5" t="s">
        <v>509</v>
      </c>
      <c r="B42" s="41" t="s">
        <v>510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x14ac:dyDescent="0.25">
      <c r="A43" s="5" t="s">
        <v>511</v>
      </c>
      <c r="B43" s="41" t="s">
        <v>512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x14ac:dyDescent="0.25">
      <c r="A44" s="9" t="s">
        <v>813</v>
      </c>
      <c r="B44" s="44" t="s">
        <v>513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x14ac:dyDescent="0.25">
      <c r="A45" s="5" t="s">
        <v>514</v>
      </c>
      <c r="B45" s="41" t="s">
        <v>515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x14ac:dyDescent="0.25">
      <c r="A46" s="5" t="s">
        <v>516</v>
      </c>
      <c r="B46" s="41" t="s">
        <v>517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x14ac:dyDescent="0.25">
      <c r="A47" s="5" t="s">
        <v>903</v>
      </c>
      <c r="B47" s="41" t="s">
        <v>518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x14ac:dyDescent="0.25">
      <c r="A48" s="5" t="s">
        <v>904</v>
      </c>
      <c r="B48" s="41" t="s">
        <v>520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x14ac:dyDescent="0.25">
      <c r="A49" s="5" t="s">
        <v>524</v>
      </c>
      <c r="B49" s="41" t="s">
        <v>525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x14ac:dyDescent="0.25">
      <c r="A50" s="9" t="s">
        <v>816</v>
      </c>
      <c r="B50" s="44" t="s">
        <v>526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x14ac:dyDescent="0.25">
      <c r="A51" s="50" t="s">
        <v>817</v>
      </c>
      <c r="B51" s="67" t="s">
        <v>527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x14ac:dyDescent="0.25">
      <c r="A52" s="17" t="s">
        <v>528</v>
      </c>
      <c r="B52" s="41" t="s">
        <v>529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x14ac:dyDescent="0.25">
      <c r="A53" s="17" t="s">
        <v>834</v>
      </c>
      <c r="B53" s="41" t="s">
        <v>530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x14ac:dyDescent="0.25">
      <c r="A54" s="22" t="s">
        <v>905</v>
      </c>
      <c r="B54" s="41" t="s">
        <v>531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x14ac:dyDescent="0.25">
      <c r="A55" s="22" t="s">
        <v>906</v>
      </c>
      <c r="B55" s="41" t="s">
        <v>532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x14ac:dyDescent="0.25">
      <c r="A56" s="22" t="s">
        <v>907</v>
      </c>
      <c r="B56" s="41" t="s">
        <v>533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x14ac:dyDescent="0.25">
      <c r="A57" s="17" t="s">
        <v>908</v>
      </c>
      <c r="B57" s="41" t="s">
        <v>534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x14ac:dyDescent="0.25">
      <c r="A58" s="17" t="s">
        <v>909</v>
      </c>
      <c r="B58" s="41" t="s">
        <v>535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x14ac:dyDescent="0.25">
      <c r="A59" s="17" t="s">
        <v>910</v>
      </c>
      <c r="B59" s="41" t="s">
        <v>536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x14ac:dyDescent="0.25">
      <c r="A60" s="64" t="s">
        <v>867</v>
      </c>
      <c r="B60" s="67" t="s">
        <v>537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x14ac:dyDescent="0.25">
      <c r="A61" s="16" t="s">
        <v>911</v>
      </c>
      <c r="B61" s="41" t="s">
        <v>538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x14ac:dyDescent="0.25">
      <c r="A62" s="16" t="s">
        <v>540</v>
      </c>
      <c r="B62" s="41" t="s">
        <v>541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x14ac:dyDescent="0.25">
      <c r="A63" s="16" t="s">
        <v>542</v>
      </c>
      <c r="B63" s="41" t="s">
        <v>543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x14ac:dyDescent="0.25">
      <c r="A64" s="16" t="s">
        <v>869</v>
      </c>
      <c r="B64" s="41" t="s">
        <v>544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x14ac:dyDescent="0.25">
      <c r="A65" s="16" t="s">
        <v>912</v>
      </c>
      <c r="B65" s="41" t="s">
        <v>547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x14ac:dyDescent="0.25">
      <c r="A66" s="16" t="s">
        <v>871</v>
      </c>
      <c r="B66" s="41" t="s">
        <v>548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x14ac:dyDescent="0.25">
      <c r="A67" s="16" t="s">
        <v>913</v>
      </c>
      <c r="B67" s="41" t="s">
        <v>549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x14ac:dyDescent="0.25">
      <c r="A68" s="16" t="s">
        <v>914</v>
      </c>
      <c r="B68" s="41" t="s">
        <v>551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x14ac:dyDescent="0.25">
      <c r="A69" s="16" t="s">
        <v>552</v>
      </c>
      <c r="B69" s="41" t="s">
        <v>553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x14ac:dyDescent="0.25">
      <c r="A70" s="29" t="s">
        <v>554</v>
      </c>
      <c r="B70" s="41" t="s">
        <v>555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x14ac:dyDescent="0.25">
      <c r="A71" s="16" t="s">
        <v>915</v>
      </c>
      <c r="B71" s="41" t="s">
        <v>556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x14ac:dyDescent="0.25">
      <c r="A72" s="29" t="s">
        <v>190</v>
      </c>
      <c r="B72" s="41" t="s">
        <v>557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x14ac:dyDescent="0.25">
      <c r="A73" s="29" t="s">
        <v>191</v>
      </c>
      <c r="B73" s="41" t="s">
        <v>557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x14ac:dyDescent="0.25">
      <c r="A74" s="64" t="s">
        <v>875</v>
      </c>
      <c r="B74" s="67" t="s">
        <v>558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 x14ac:dyDescent="0.25">
      <c r="A75" s="85" t="s">
        <v>135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x14ac:dyDescent="0.25">
      <c r="A76" s="45" t="s">
        <v>559</v>
      </c>
      <c r="B76" s="41" t="s">
        <v>560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x14ac:dyDescent="0.25">
      <c r="A77" s="45" t="s">
        <v>916</v>
      </c>
      <c r="B77" s="41" t="s">
        <v>561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x14ac:dyDescent="0.25">
      <c r="A78" s="45" t="s">
        <v>563</v>
      </c>
      <c r="B78" s="41" t="s">
        <v>564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x14ac:dyDescent="0.25">
      <c r="A79" s="45" t="s">
        <v>565</v>
      </c>
      <c r="B79" s="41" t="s">
        <v>566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x14ac:dyDescent="0.25">
      <c r="A80" s="6" t="s">
        <v>567</v>
      </c>
      <c r="B80" s="41" t="s">
        <v>568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x14ac:dyDescent="0.25">
      <c r="A81" s="6" t="s">
        <v>569</v>
      </c>
      <c r="B81" s="41" t="s">
        <v>570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x14ac:dyDescent="0.25">
      <c r="A82" s="6" t="s">
        <v>571</v>
      </c>
      <c r="B82" s="41" t="s">
        <v>572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x14ac:dyDescent="0.25">
      <c r="A83" s="65" t="s">
        <v>877</v>
      </c>
      <c r="B83" s="67" t="s">
        <v>573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x14ac:dyDescent="0.25">
      <c r="A84" s="17" t="s">
        <v>574</v>
      </c>
      <c r="B84" s="41" t="s">
        <v>575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x14ac:dyDescent="0.25">
      <c r="A85" s="17" t="s">
        <v>576</v>
      </c>
      <c r="B85" s="41" t="s">
        <v>577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x14ac:dyDescent="0.25">
      <c r="A86" s="17" t="s">
        <v>578</v>
      </c>
      <c r="B86" s="41" t="s">
        <v>579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x14ac:dyDescent="0.25">
      <c r="A87" s="17" t="s">
        <v>580</v>
      </c>
      <c r="B87" s="41" t="s">
        <v>581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x14ac:dyDescent="0.25">
      <c r="A88" s="64" t="s">
        <v>878</v>
      </c>
      <c r="B88" s="67" t="s">
        <v>582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x14ac:dyDescent="0.25">
      <c r="A89" s="17" t="s">
        <v>583</v>
      </c>
      <c r="B89" s="41" t="s">
        <v>584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x14ac:dyDescent="0.25">
      <c r="A90" s="17" t="s">
        <v>917</v>
      </c>
      <c r="B90" s="41" t="s">
        <v>585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x14ac:dyDescent="0.25">
      <c r="A91" s="17" t="s">
        <v>918</v>
      </c>
      <c r="B91" s="41" t="s">
        <v>586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x14ac:dyDescent="0.25">
      <c r="A92" s="17" t="s">
        <v>919</v>
      </c>
      <c r="B92" s="41" t="s">
        <v>587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x14ac:dyDescent="0.25">
      <c r="A93" s="17" t="s">
        <v>920</v>
      </c>
      <c r="B93" s="41" t="s">
        <v>588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x14ac:dyDescent="0.25">
      <c r="A94" s="17" t="s">
        <v>921</v>
      </c>
      <c r="B94" s="41" t="s">
        <v>589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x14ac:dyDescent="0.25">
      <c r="A95" s="17" t="s">
        <v>590</v>
      </c>
      <c r="B95" s="41" t="s">
        <v>591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x14ac:dyDescent="0.25">
      <c r="A96" s="17" t="s">
        <v>922</v>
      </c>
      <c r="B96" s="41" t="s">
        <v>592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x14ac:dyDescent="0.25">
      <c r="A97" s="64" t="s">
        <v>879</v>
      </c>
      <c r="B97" s="67" t="s">
        <v>593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 x14ac:dyDescent="0.25">
      <c r="A98" s="85" t="s">
        <v>134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 x14ac:dyDescent="0.25">
      <c r="A99" s="46" t="s">
        <v>930</v>
      </c>
      <c r="B99" s="47" t="s">
        <v>594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x14ac:dyDescent="0.25">
      <c r="A100" s="17" t="s">
        <v>923</v>
      </c>
      <c r="B100" s="5" t="s">
        <v>595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x14ac:dyDescent="0.25">
      <c r="A101" s="17" t="s">
        <v>598</v>
      </c>
      <c r="B101" s="5" t="s">
        <v>599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x14ac:dyDescent="0.25">
      <c r="A102" s="17" t="s">
        <v>924</v>
      </c>
      <c r="B102" s="5" t="s">
        <v>600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x14ac:dyDescent="0.25">
      <c r="A103" s="20" t="s">
        <v>886</v>
      </c>
      <c r="B103" s="9" t="s">
        <v>602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x14ac:dyDescent="0.25">
      <c r="A104" s="48" t="s">
        <v>925</v>
      </c>
      <c r="B104" s="5" t="s">
        <v>603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x14ac:dyDescent="0.25">
      <c r="A105" s="48" t="s">
        <v>892</v>
      </c>
      <c r="B105" s="5" t="s">
        <v>606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x14ac:dyDescent="0.25">
      <c r="A106" s="17" t="s">
        <v>607</v>
      </c>
      <c r="B106" s="5" t="s">
        <v>608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x14ac:dyDescent="0.25">
      <c r="A107" s="17" t="s">
        <v>926</v>
      </c>
      <c r="B107" s="5" t="s">
        <v>609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x14ac:dyDescent="0.25">
      <c r="A108" s="18" t="s">
        <v>889</v>
      </c>
      <c r="B108" s="9" t="s">
        <v>610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x14ac:dyDescent="0.25">
      <c r="A109" s="48" t="s">
        <v>611</v>
      </c>
      <c r="B109" s="5" t="s">
        <v>612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x14ac:dyDescent="0.25">
      <c r="A110" s="48" t="s">
        <v>613</v>
      </c>
      <c r="B110" s="5" t="s">
        <v>614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x14ac:dyDescent="0.25">
      <c r="A111" s="18" t="s">
        <v>615</v>
      </c>
      <c r="B111" s="9" t="s">
        <v>616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x14ac:dyDescent="0.25">
      <c r="A112" s="48" t="s">
        <v>617</v>
      </c>
      <c r="B112" s="5" t="s">
        <v>618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x14ac:dyDescent="0.25">
      <c r="A113" s="48" t="s">
        <v>619</v>
      </c>
      <c r="B113" s="5" t="s">
        <v>620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x14ac:dyDescent="0.25">
      <c r="A114" s="48" t="s">
        <v>621</v>
      </c>
      <c r="B114" s="5" t="s">
        <v>622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x14ac:dyDescent="0.25">
      <c r="A115" s="49" t="s">
        <v>890</v>
      </c>
      <c r="B115" s="50" t="s">
        <v>623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x14ac:dyDescent="0.25">
      <c r="A116" s="48" t="s">
        <v>624</v>
      </c>
      <c r="B116" s="5" t="s">
        <v>625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x14ac:dyDescent="0.25">
      <c r="A117" s="17" t="s">
        <v>626</v>
      </c>
      <c r="B117" s="5" t="s">
        <v>627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x14ac:dyDescent="0.25">
      <c r="A118" s="48" t="s">
        <v>927</v>
      </c>
      <c r="B118" s="5" t="s">
        <v>628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x14ac:dyDescent="0.25">
      <c r="A119" s="48" t="s">
        <v>895</v>
      </c>
      <c r="B119" s="5" t="s">
        <v>629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x14ac:dyDescent="0.25">
      <c r="A120" s="49" t="s">
        <v>896</v>
      </c>
      <c r="B120" s="50" t="s">
        <v>633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x14ac:dyDescent="0.25">
      <c r="A121" s="17" t="s">
        <v>634</v>
      </c>
      <c r="B121" s="5" t="s">
        <v>635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 x14ac:dyDescent="0.25">
      <c r="A122" s="51" t="s">
        <v>931</v>
      </c>
      <c r="B122" s="52" t="s">
        <v>636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 x14ac:dyDescent="0.25">
      <c r="A123" s="56" t="s">
        <v>36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 x14ac:dyDescent="0.25">
      <c r="A124" s="2" t="s">
        <v>444</v>
      </c>
      <c r="B124" s="3" t="s">
        <v>29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x14ac:dyDescent="0.25">
      <c r="A125" s="42" t="s">
        <v>637</v>
      </c>
      <c r="B125" s="6" t="s">
        <v>638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x14ac:dyDescent="0.25">
      <c r="A126" s="5" t="s">
        <v>639</v>
      </c>
      <c r="B126" s="6" t="s">
        <v>640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x14ac:dyDescent="0.25">
      <c r="A127" s="5" t="s">
        <v>641</v>
      </c>
      <c r="B127" s="6" t="s">
        <v>642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x14ac:dyDescent="0.25">
      <c r="A128" s="5" t="s">
        <v>643</v>
      </c>
      <c r="B128" s="6" t="s">
        <v>644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x14ac:dyDescent="0.25">
      <c r="A129" s="5" t="s">
        <v>645</v>
      </c>
      <c r="B129" s="6" t="s">
        <v>646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x14ac:dyDescent="0.25">
      <c r="A130" s="5" t="s">
        <v>647</v>
      </c>
      <c r="B130" s="6" t="s">
        <v>648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x14ac:dyDescent="0.25">
      <c r="A131" s="9" t="s">
        <v>38</v>
      </c>
      <c r="B131" s="10" t="s">
        <v>649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x14ac:dyDescent="0.25">
      <c r="A132" s="5" t="s">
        <v>650</v>
      </c>
      <c r="B132" s="6" t="s">
        <v>651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 x14ac:dyDescent="0.25">
      <c r="A133" s="5" t="s">
        <v>652</v>
      </c>
      <c r="B133" s="6" t="s">
        <v>653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 x14ac:dyDescent="0.25">
      <c r="A134" s="5" t="s">
        <v>0</v>
      </c>
      <c r="B134" s="6" t="s">
        <v>654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 x14ac:dyDescent="0.25">
      <c r="A135" s="5" t="s">
        <v>1</v>
      </c>
      <c r="B135" s="6" t="s">
        <v>655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x14ac:dyDescent="0.25">
      <c r="A136" s="5" t="s">
        <v>2</v>
      </c>
      <c r="B136" s="6" t="s">
        <v>656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x14ac:dyDescent="0.25">
      <c r="A137" s="50" t="s">
        <v>39</v>
      </c>
      <c r="B137" s="65" t="s">
        <v>657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x14ac:dyDescent="0.25">
      <c r="A138" s="5" t="s">
        <v>6</v>
      </c>
      <c r="B138" s="6" t="s">
        <v>666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x14ac:dyDescent="0.25">
      <c r="A139" s="5" t="s">
        <v>7</v>
      </c>
      <c r="B139" s="6" t="s">
        <v>670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x14ac:dyDescent="0.25">
      <c r="A140" s="9" t="s">
        <v>41</v>
      </c>
      <c r="B140" s="10" t="s">
        <v>671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x14ac:dyDescent="0.25">
      <c r="A141" s="5" t="s">
        <v>8</v>
      </c>
      <c r="B141" s="6" t="s">
        <v>672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x14ac:dyDescent="0.25">
      <c r="A142" s="5" t="s">
        <v>9</v>
      </c>
      <c r="B142" s="6" t="s">
        <v>673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x14ac:dyDescent="0.25">
      <c r="A143" s="5" t="s">
        <v>10</v>
      </c>
      <c r="B143" s="6" t="s">
        <v>674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x14ac:dyDescent="0.25">
      <c r="A144" s="5" t="s">
        <v>11</v>
      </c>
      <c r="B144" s="6" t="s">
        <v>675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x14ac:dyDescent="0.25">
      <c r="A145" s="5" t="s">
        <v>12</v>
      </c>
      <c r="B145" s="6" t="s">
        <v>678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x14ac:dyDescent="0.25">
      <c r="A146" s="5" t="s">
        <v>679</v>
      </c>
      <c r="B146" s="6" t="s">
        <v>680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x14ac:dyDescent="0.25">
      <c r="A147" s="5" t="s">
        <v>13</v>
      </c>
      <c r="B147" s="6" t="s">
        <v>681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x14ac:dyDescent="0.25">
      <c r="A148" s="5" t="s">
        <v>14</v>
      </c>
      <c r="B148" s="6" t="s">
        <v>686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x14ac:dyDescent="0.25">
      <c r="A149" s="9" t="s">
        <v>42</v>
      </c>
      <c r="B149" s="10" t="s">
        <v>702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x14ac:dyDescent="0.25">
      <c r="A150" s="5" t="s">
        <v>15</v>
      </c>
      <c r="B150" s="6" t="s">
        <v>703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x14ac:dyDescent="0.25">
      <c r="A151" s="50" t="s">
        <v>43</v>
      </c>
      <c r="B151" s="65" t="s">
        <v>704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x14ac:dyDescent="0.25">
      <c r="A152" s="17" t="s">
        <v>705</v>
      </c>
      <c r="B152" s="6" t="s">
        <v>706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x14ac:dyDescent="0.25">
      <c r="A153" s="17" t="s">
        <v>16</v>
      </c>
      <c r="B153" s="6" t="s">
        <v>707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x14ac:dyDescent="0.25">
      <c r="A154" s="17" t="s">
        <v>17</v>
      </c>
      <c r="B154" s="6" t="s">
        <v>710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x14ac:dyDescent="0.25">
      <c r="A155" s="17" t="s">
        <v>18</v>
      </c>
      <c r="B155" s="6" t="s">
        <v>711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x14ac:dyDescent="0.25">
      <c r="A156" s="17" t="s">
        <v>718</v>
      </c>
      <c r="B156" s="6" t="s">
        <v>719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x14ac:dyDescent="0.25">
      <c r="A157" s="17" t="s">
        <v>720</v>
      </c>
      <c r="B157" s="6" t="s">
        <v>721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x14ac:dyDescent="0.25">
      <c r="A158" s="17" t="s">
        <v>722</v>
      </c>
      <c r="B158" s="6" t="s">
        <v>723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x14ac:dyDescent="0.25">
      <c r="A159" s="17" t="s">
        <v>19</v>
      </c>
      <c r="B159" s="6" t="s">
        <v>724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x14ac:dyDescent="0.25">
      <c r="A160" s="17" t="s">
        <v>20</v>
      </c>
      <c r="B160" s="6" t="s">
        <v>726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x14ac:dyDescent="0.25">
      <c r="A161" s="17" t="s">
        <v>21</v>
      </c>
      <c r="B161" s="6" t="s">
        <v>731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x14ac:dyDescent="0.25">
      <c r="A162" s="64" t="s">
        <v>44</v>
      </c>
      <c r="B162" s="65" t="s">
        <v>735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 x14ac:dyDescent="0.25">
      <c r="A163" s="17" t="s">
        <v>747</v>
      </c>
      <c r="B163" s="6" t="s">
        <v>748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x14ac:dyDescent="0.25">
      <c r="A164" s="5" t="s">
        <v>25</v>
      </c>
      <c r="B164" s="6" t="s">
        <v>749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x14ac:dyDescent="0.25">
      <c r="A165" s="17" t="s">
        <v>26</v>
      </c>
      <c r="B165" s="6" t="s">
        <v>750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x14ac:dyDescent="0.25">
      <c r="A166" s="50" t="s">
        <v>46</v>
      </c>
      <c r="B166" s="65" t="s">
        <v>751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 x14ac:dyDescent="0.25">
      <c r="A167" s="85" t="s">
        <v>135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x14ac:dyDescent="0.25">
      <c r="A168" s="5" t="s">
        <v>658</v>
      </c>
      <c r="B168" s="6" t="s">
        <v>659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x14ac:dyDescent="0.25">
      <c r="A169" s="5" t="s">
        <v>660</v>
      </c>
      <c r="B169" s="6" t="s">
        <v>661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x14ac:dyDescent="0.25">
      <c r="A170" s="5" t="s">
        <v>3</v>
      </c>
      <c r="B170" s="6" t="s">
        <v>662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x14ac:dyDescent="0.25">
      <c r="A171" s="5" t="s">
        <v>4</v>
      </c>
      <c r="B171" s="6" t="s">
        <v>663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x14ac:dyDescent="0.25">
      <c r="A172" s="5" t="s">
        <v>5</v>
      </c>
      <c r="B172" s="6" t="s">
        <v>664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x14ac:dyDescent="0.25">
      <c r="A173" s="50" t="s">
        <v>40</v>
      </c>
      <c r="B173" s="65" t="s">
        <v>665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x14ac:dyDescent="0.25">
      <c r="A174" s="17" t="s">
        <v>22</v>
      </c>
      <c r="B174" s="6" t="s">
        <v>736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x14ac:dyDescent="0.25">
      <c r="A175" s="17" t="s">
        <v>23</v>
      </c>
      <c r="B175" s="6" t="s">
        <v>738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x14ac:dyDescent="0.25">
      <c r="A176" s="17" t="s">
        <v>740</v>
      </c>
      <c r="B176" s="6" t="s">
        <v>741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x14ac:dyDescent="0.25">
      <c r="A177" s="17" t="s">
        <v>24</v>
      </c>
      <c r="B177" s="6" t="s">
        <v>742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x14ac:dyDescent="0.25">
      <c r="A178" s="17" t="s">
        <v>744</v>
      </c>
      <c r="B178" s="6" t="s">
        <v>745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x14ac:dyDescent="0.25">
      <c r="A179" s="50" t="s">
        <v>45</v>
      </c>
      <c r="B179" s="65" t="s">
        <v>746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 x14ac:dyDescent="0.25">
      <c r="A180" s="17" t="s">
        <v>752</v>
      </c>
      <c r="B180" s="6" t="s">
        <v>753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x14ac:dyDescent="0.25">
      <c r="A181" s="5" t="s">
        <v>27</v>
      </c>
      <c r="B181" s="6" t="s">
        <v>754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x14ac:dyDescent="0.25">
      <c r="A182" s="17" t="s">
        <v>28</v>
      </c>
      <c r="B182" s="6" t="s">
        <v>755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x14ac:dyDescent="0.25">
      <c r="A183" s="50" t="s">
        <v>48</v>
      </c>
      <c r="B183" s="65" t="s">
        <v>756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 x14ac:dyDescent="0.25">
      <c r="A184" s="85" t="s">
        <v>134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 x14ac:dyDescent="0.25">
      <c r="A185" s="62" t="s">
        <v>47</v>
      </c>
      <c r="B185" s="46" t="s">
        <v>757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 x14ac:dyDescent="0.25">
      <c r="A186" s="89" t="s">
        <v>188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 x14ac:dyDescent="0.25">
      <c r="A187" s="89" t="s">
        <v>189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x14ac:dyDescent="0.25">
      <c r="A188" s="48" t="s">
        <v>30</v>
      </c>
      <c r="B188" s="5" t="s">
        <v>758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x14ac:dyDescent="0.25">
      <c r="A189" s="17" t="s">
        <v>759</v>
      </c>
      <c r="B189" s="5" t="s">
        <v>760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x14ac:dyDescent="0.25">
      <c r="A190" s="48" t="s">
        <v>31</v>
      </c>
      <c r="B190" s="5" t="s">
        <v>761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x14ac:dyDescent="0.25">
      <c r="A191" s="20" t="s">
        <v>49</v>
      </c>
      <c r="B191" s="9" t="s">
        <v>762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x14ac:dyDescent="0.25">
      <c r="A192" s="17" t="s">
        <v>32</v>
      </c>
      <c r="B192" s="5" t="s">
        <v>763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x14ac:dyDescent="0.25">
      <c r="A193" s="48" t="s">
        <v>764</v>
      </c>
      <c r="B193" s="5" t="s">
        <v>765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x14ac:dyDescent="0.25">
      <c r="A194" s="17" t="s">
        <v>33</v>
      </c>
      <c r="B194" s="5" t="s">
        <v>766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x14ac:dyDescent="0.25">
      <c r="A195" s="48" t="s">
        <v>767</v>
      </c>
      <c r="B195" s="5" t="s">
        <v>768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x14ac:dyDescent="0.25">
      <c r="A196" s="18" t="s">
        <v>50</v>
      </c>
      <c r="B196" s="9" t="s">
        <v>769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x14ac:dyDescent="0.25">
      <c r="A197" s="5" t="s">
        <v>186</v>
      </c>
      <c r="B197" s="5" t="s">
        <v>770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x14ac:dyDescent="0.25">
      <c r="A198" s="5" t="s">
        <v>187</v>
      </c>
      <c r="B198" s="5" t="s">
        <v>770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x14ac:dyDescent="0.25">
      <c r="A199" s="5" t="s">
        <v>184</v>
      </c>
      <c r="B199" s="5" t="s">
        <v>771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x14ac:dyDescent="0.25">
      <c r="A200" s="5" t="s">
        <v>185</v>
      </c>
      <c r="B200" s="5" t="s">
        <v>771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x14ac:dyDescent="0.25">
      <c r="A201" s="9" t="s">
        <v>51</v>
      </c>
      <c r="B201" s="9" t="s">
        <v>772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x14ac:dyDescent="0.25">
      <c r="A202" s="48" t="s">
        <v>773</v>
      </c>
      <c r="B202" s="5" t="s">
        <v>774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x14ac:dyDescent="0.25">
      <c r="A203" s="48" t="s">
        <v>775</v>
      </c>
      <c r="B203" s="5" t="s">
        <v>776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x14ac:dyDescent="0.25">
      <c r="A204" s="48" t="s">
        <v>777</v>
      </c>
      <c r="B204" s="5" t="s">
        <v>778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x14ac:dyDescent="0.25">
      <c r="A205" s="48" t="s">
        <v>779</v>
      </c>
      <c r="B205" s="5" t="s">
        <v>780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x14ac:dyDescent="0.25">
      <c r="A206" s="17" t="s">
        <v>34</v>
      </c>
      <c r="B206" s="5" t="s">
        <v>781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x14ac:dyDescent="0.25">
      <c r="A207" s="20" t="s">
        <v>52</v>
      </c>
      <c r="B207" s="9" t="s">
        <v>783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x14ac:dyDescent="0.25">
      <c r="A208" s="17" t="s">
        <v>784</v>
      </c>
      <c r="B208" s="5" t="s">
        <v>785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x14ac:dyDescent="0.25">
      <c r="A209" s="17" t="s">
        <v>786</v>
      </c>
      <c r="B209" s="5" t="s">
        <v>787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x14ac:dyDescent="0.25">
      <c r="A210" s="48" t="s">
        <v>788</v>
      </c>
      <c r="B210" s="5" t="s">
        <v>789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x14ac:dyDescent="0.25">
      <c r="A211" s="48" t="s">
        <v>35</v>
      </c>
      <c r="B211" s="5" t="s">
        <v>790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x14ac:dyDescent="0.25">
      <c r="A212" s="18" t="s">
        <v>53</v>
      </c>
      <c r="B212" s="9" t="s">
        <v>791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x14ac:dyDescent="0.25">
      <c r="A213" s="20" t="s">
        <v>792</v>
      </c>
      <c r="B213" s="9" t="s">
        <v>793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 x14ac:dyDescent="0.25">
      <c r="A214" s="51" t="s">
        <v>54</v>
      </c>
      <c r="B214" s="52" t="s">
        <v>794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 x14ac:dyDescent="0.25">
      <c r="A215" s="56" t="s">
        <v>37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I31"/>
  <sheetViews>
    <sheetView workbookViewId="0">
      <selection sqref="A1:I32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119" t="s">
        <v>332</v>
      </c>
      <c r="B1" s="120"/>
      <c r="C1" s="120"/>
      <c r="D1" s="120"/>
      <c r="E1" s="120"/>
      <c r="F1" s="120"/>
    </row>
    <row r="2" spans="1:9" ht="30.75" customHeight="1" x14ac:dyDescent="0.25">
      <c r="A2" s="665" t="s">
        <v>100</v>
      </c>
      <c r="B2" s="691"/>
      <c r="C2" s="691"/>
      <c r="D2" s="691"/>
      <c r="E2" s="691"/>
      <c r="F2" s="691"/>
      <c r="G2" s="691"/>
      <c r="H2" s="691"/>
      <c r="I2" s="691"/>
    </row>
    <row r="3" spans="1:9" ht="23.25" customHeight="1" x14ac:dyDescent="0.25">
      <c r="A3" s="668" t="s">
        <v>354</v>
      </c>
      <c r="B3" s="666"/>
      <c r="C3" s="666"/>
      <c r="D3" s="666"/>
      <c r="E3" s="666"/>
      <c r="F3" s="666"/>
      <c r="G3" s="666"/>
      <c r="H3" s="666"/>
      <c r="I3" s="666"/>
    </row>
    <row r="5" spans="1:9" x14ac:dyDescent="0.25">
      <c r="A5" s="4" t="s">
        <v>305</v>
      </c>
    </row>
    <row r="6" spans="1:9" ht="36.75" x14ac:dyDescent="0.25">
      <c r="A6" s="131" t="s">
        <v>393</v>
      </c>
      <c r="B6" s="132" t="s">
        <v>394</v>
      </c>
      <c r="C6" s="132" t="s">
        <v>395</v>
      </c>
      <c r="D6" s="132" t="s">
        <v>403</v>
      </c>
      <c r="E6" s="132" t="s">
        <v>396</v>
      </c>
      <c r="F6" s="132" t="s">
        <v>404</v>
      </c>
      <c r="G6" s="132" t="s">
        <v>405</v>
      </c>
      <c r="H6" s="132" t="s">
        <v>406</v>
      </c>
      <c r="I6" s="139" t="s">
        <v>397</v>
      </c>
    </row>
    <row r="7" spans="1:9" ht="15.75" x14ac:dyDescent="0.3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 x14ac:dyDescent="0.3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 x14ac:dyDescent="0.3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 x14ac:dyDescent="0.3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x14ac:dyDescent="0.25">
      <c r="A11" s="135" t="s">
        <v>398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 x14ac:dyDescent="0.3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 x14ac:dyDescent="0.3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 x14ac:dyDescent="0.3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 x14ac:dyDescent="0.3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x14ac:dyDescent="0.25">
      <c r="A16" s="135" t="s">
        <v>399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 x14ac:dyDescent="0.3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 x14ac:dyDescent="0.3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 x14ac:dyDescent="0.3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 x14ac:dyDescent="0.3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x14ac:dyDescent="0.25">
      <c r="A21" s="135" t="s">
        <v>400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 x14ac:dyDescent="0.3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 x14ac:dyDescent="0.3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 x14ac:dyDescent="0.3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 x14ac:dyDescent="0.3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x14ac:dyDescent="0.25">
      <c r="A26" s="135" t="s">
        <v>401</v>
      </c>
      <c r="B26" s="135"/>
      <c r="C26" s="136"/>
      <c r="D26" s="136"/>
      <c r="E26" s="136"/>
      <c r="F26" s="136"/>
      <c r="G26" s="136"/>
      <c r="H26" s="136"/>
      <c r="I26" s="136"/>
    </row>
    <row r="27" spans="1:9" x14ac:dyDescent="0.2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x14ac:dyDescent="0.2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x14ac:dyDescent="0.2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x14ac:dyDescent="0.2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 x14ac:dyDescent="0.3">
      <c r="A31" s="137" t="s">
        <v>402</v>
      </c>
      <c r="B31" s="133"/>
      <c r="C31" s="138"/>
      <c r="D31" s="138"/>
      <c r="E31" s="138"/>
      <c r="F31" s="138"/>
      <c r="G31" s="138"/>
      <c r="H31" s="138"/>
      <c r="I31" s="138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E37"/>
  <sheetViews>
    <sheetView workbookViewId="0">
      <selection activeCell="G10" sqref="G10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19" t="s">
        <v>332</v>
      </c>
      <c r="B1" s="120"/>
      <c r="C1" s="120"/>
      <c r="D1" s="120"/>
    </row>
    <row r="2" spans="1:5" ht="27" customHeight="1" x14ac:dyDescent="0.25">
      <c r="A2" s="665" t="s">
        <v>100</v>
      </c>
      <c r="B2" s="691"/>
      <c r="C2" s="691"/>
      <c r="D2" s="691"/>
      <c r="E2" s="691"/>
    </row>
    <row r="3" spans="1:5" ht="22.5" customHeight="1" x14ac:dyDescent="0.25">
      <c r="A3" s="668" t="s">
        <v>355</v>
      </c>
      <c r="B3" s="666"/>
      <c r="C3" s="666"/>
      <c r="D3" s="666"/>
      <c r="E3" s="666"/>
    </row>
    <row r="4" spans="1:5" ht="18" x14ac:dyDescent="0.25">
      <c r="A4" s="112"/>
    </row>
    <row r="5" spans="1:5" x14ac:dyDescent="0.25">
      <c r="A5" s="4" t="s">
        <v>305</v>
      </c>
    </row>
    <row r="6" spans="1:5" ht="31.5" customHeight="1" x14ac:dyDescent="0.25">
      <c r="A6" s="113" t="s">
        <v>444</v>
      </c>
      <c r="B6" s="114" t="s">
        <v>445</v>
      </c>
      <c r="C6" s="99" t="s">
        <v>344</v>
      </c>
      <c r="D6" s="99" t="s">
        <v>345</v>
      </c>
      <c r="E6" s="99" t="s">
        <v>346</v>
      </c>
    </row>
    <row r="7" spans="1:5" ht="15" customHeight="1" x14ac:dyDescent="0.25">
      <c r="A7" s="115"/>
      <c r="B7" s="53"/>
      <c r="C7" s="53"/>
      <c r="D7" s="53"/>
      <c r="E7" s="53"/>
    </row>
    <row r="8" spans="1:5" ht="15" customHeight="1" x14ac:dyDescent="0.25">
      <c r="A8" s="115"/>
      <c r="B8" s="53"/>
      <c r="C8" s="53"/>
      <c r="D8" s="53"/>
      <c r="E8" s="53"/>
    </row>
    <row r="9" spans="1:5" ht="15" customHeight="1" x14ac:dyDescent="0.25">
      <c r="A9" s="115"/>
      <c r="B9" s="53"/>
      <c r="C9" s="53"/>
      <c r="D9" s="53"/>
      <c r="E9" s="53"/>
    </row>
    <row r="10" spans="1:5" ht="15" customHeight="1" x14ac:dyDescent="0.25">
      <c r="A10" s="53"/>
      <c r="B10" s="53"/>
      <c r="C10" s="53"/>
      <c r="D10" s="53"/>
      <c r="E10" s="53"/>
    </row>
    <row r="11" spans="1:5" ht="15" customHeight="1" x14ac:dyDescent="0.25">
      <c r="A11" s="116" t="s">
        <v>337</v>
      </c>
      <c r="B11" s="65" t="s">
        <v>719</v>
      </c>
      <c r="C11" s="53"/>
      <c r="D11" s="53"/>
      <c r="E11" s="53"/>
    </row>
    <row r="12" spans="1:5" ht="15" customHeight="1" x14ac:dyDescent="0.25">
      <c r="A12" s="116"/>
      <c r="B12" s="53"/>
      <c r="C12" s="53"/>
      <c r="D12" s="53"/>
      <c r="E12" s="53"/>
    </row>
    <row r="13" spans="1:5" ht="15" customHeight="1" x14ac:dyDescent="0.25">
      <c r="A13" s="116"/>
      <c r="B13" s="53"/>
      <c r="C13" s="53"/>
      <c r="D13" s="53"/>
      <c r="E13" s="53"/>
    </row>
    <row r="14" spans="1:5" ht="15" customHeight="1" x14ac:dyDescent="0.25">
      <c r="A14" s="117"/>
      <c r="B14" s="53"/>
      <c r="C14" s="53"/>
      <c r="D14" s="53"/>
      <c r="E14" s="53"/>
    </row>
    <row r="15" spans="1:5" ht="15" customHeight="1" x14ac:dyDescent="0.25">
      <c r="A15" s="117"/>
      <c r="B15" s="53"/>
      <c r="C15" s="53"/>
      <c r="D15" s="53"/>
      <c r="E15" s="53"/>
    </row>
    <row r="16" spans="1:5" ht="15" customHeight="1" x14ac:dyDescent="0.25">
      <c r="A16" s="116" t="s">
        <v>338</v>
      </c>
      <c r="B16" s="50" t="s">
        <v>754</v>
      </c>
      <c r="C16" s="53"/>
      <c r="D16" s="53"/>
      <c r="E16" s="53"/>
    </row>
    <row r="17" spans="1:5" ht="15" customHeight="1" x14ac:dyDescent="0.25">
      <c r="A17" s="104" t="s">
        <v>62</v>
      </c>
      <c r="B17" s="104" t="s">
        <v>674</v>
      </c>
      <c r="C17" s="53"/>
      <c r="D17" s="53"/>
      <c r="E17" s="53"/>
    </row>
    <row r="18" spans="1:5" ht="15" customHeight="1" x14ac:dyDescent="0.25">
      <c r="A18" s="104" t="s">
        <v>63</v>
      </c>
      <c r="B18" s="104" t="s">
        <v>674</v>
      </c>
      <c r="C18" s="53"/>
      <c r="D18" s="53"/>
      <c r="E18" s="53"/>
    </row>
    <row r="19" spans="1:5" ht="15" customHeight="1" x14ac:dyDescent="0.25">
      <c r="A19" s="104" t="s">
        <v>64</v>
      </c>
      <c r="B19" s="104" t="s">
        <v>674</v>
      </c>
      <c r="C19" s="53"/>
      <c r="D19" s="53"/>
      <c r="E19" s="53"/>
    </row>
    <row r="20" spans="1:5" ht="15" customHeight="1" x14ac:dyDescent="0.25">
      <c r="A20" s="104" t="s">
        <v>65</v>
      </c>
      <c r="B20" s="104" t="s">
        <v>674</v>
      </c>
      <c r="C20" s="53"/>
      <c r="D20" s="53"/>
      <c r="E20" s="53"/>
    </row>
    <row r="21" spans="1:5" ht="15" customHeight="1" x14ac:dyDescent="0.25">
      <c r="A21" s="104" t="s">
        <v>13</v>
      </c>
      <c r="B21" s="118" t="s">
        <v>681</v>
      </c>
      <c r="C21" s="53"/>
      <c r="D21" s="53"/>
      <c r="E21" s="53"/>
    </row>
    <row r="22" spans="1:5" ht="15" customHeight="1" x14ac:dyDescent="0.25">
      <c r="A22" s="104" t="s">
        <v>11</v>
      </c>
      <c r="B22" s="118" t="s">
        <v>675</v>
      </c>
      <c r="C22" s="53"/>
      <c r="D22" s="53"/>
      <c r="E22" s="53"/>
    </row>
    <row r="23" spans="1:5" ht="15" customHeight="1" x14ac:dyDescent="0.25">
      <c r="A23" s="117"/>
      <c r="B23" s="53"/>
      <c r="C23" s="53"/>
      <c r="D23" s="53"/>
      <c r="E23" s="53"/>
    </row>
    <row r="24" spans="1:5" ht="15" customHeight="1" x14ac:dyDescent="0.25">
      <c r="A24" s="116" t="s">
        <v>339</v>
      </c>
      <c r="B24" s="54" t="s">
        <v>342</v>
      </c>
      <c r="C24" s="53"/>
      <c r="D24" s="53"/>
      <c r="E24" s="53"/>
    </row>
    <row r="25" spans="1:5" ht="15" customHeight="1" x14ac:dyDescent="0.25">
      <c r="A25" s="116"/>
      <c r="B25" s="53" t="s">
        <v>707</v>
      </c>
      <c r="C25" s="53"/>
      <c r="D25" s="53"/>
      <c r="E25" s="53"/>
    </row>
    <row r="26" spans="1:5" ht="15" customHeight="1" x14ac:dyDescent="0.25">
      <c r="A26" s="116"/>
      <c r="B26" s="53" t="s">
        <v>746</v>
      </c>
      <c r="C26" s="53"/>
      <c r="D26" s="53"/>
      <c r="E26" s="53"/>
    </row>
    <row r="27" spans="1:5" ht="15" customHeight="1" x14ac:dyDescent="0.25">
      <c r="A27" s="117"/>
      <c r="B27" s="53"/>
      <c r="C27" s="53"/>
      <c r="D27" s="53"/>
      <c r="E27" s="53"/>
    </row>
    <row r="28" spans="1:5" ht="15" customHeight="1" x14ac:dyDescent="0.25">
      <c r="A28" s="117"/>
      <c r="B28" s="53"/>
      <c r="C28" s="53"/>
      <c r="D28" s="53"/>
      <c r="E28" s="53"/>
    </row>
    <row r="29" spans="1:5" ht="15" customHeight="1" x14ac:dyDescent="0.25">
      <c r="A29" s="116" t="s">
        <v>340</v>
      </c>
      <c r="B29" s="54" t="s">
        <v>343</v>
      </c>
      <c r="C29" s="53"/>
      <c r="D29" s="53"/>
      <c r="E29" s="53"/>
    </row>
    <row r="30" spans="1:5" ht="15" customHeight="1" x14ac:dyDescent="0.25">
      <c r="A30" s="116"/>
      <c r="B30" s="53"/>
      <c r="C30" s="53"/>
      <c r="D30" s="53"/>
      <c r="E30" s="53"/>
    </row>
    <row r="31" spans="1:5" ht="15" customHeight="1" x14ac:dyDescent="0.25">
      <c r="A31" s="116"/>
      <c r="B31" s="53"/>
      <c r="C31" s="53"/>
      <c r="D31" s="53"/>
      <c r="E31" s="53"/>
    </row>
    <row r="32" spans="1:5" ht="15" customHeight="1" x14ac:dyDescent="0.25">
      <c r="A32" s="117"/>
      <c r="B32" s="53"/>
      <c r="C32" s="53"/>
      <c r="D32" s="53"/>
      <c r="E32" s="53"/>
    </row>
    <row r="33" spans="1:5" ht="15" customHeight="1" x14ac:dyDescent="0.25">
      <c r="A33" s="117"/>
      <c r="B33" s="53"/>
      <c r="C33" s="53"/>
      <c r="D33" s="53"/>
      <c r="E33" s="53"/>
    </row>
    <row r="34" spans="1:5" ht="15" customHeight="1" x14ac:dyDescent="0.25">
      <c r="A34" s="116" t="s">
        <v>341</v>
      </c>
      <c r="B34" s="54"/>
      <c r="C34" s="53"/>
      <c r="D34" s="53"/>
      <c r="E34" s="53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J53"/>
  <sheetViews>
    <sheetView workbookViewId="0">
      <selection activeCell="D14" sqref="D14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119" t="s">
        <v>332</v>
      </c>
      <c r="B1" s="120"/>
      <c r="C1" s="120"/>
      <c r="D1" s="120"/>
      <c r="E1" s="120"/>
      <c r="F1" s="120"/>
      <c r="G1" s="120"/>
    </row>
    <row r="2" spans="1:10" ht="30" customHeight="1" x14ac:dyDescent="0.25">
      <c r="A2" s="665" t="s">
        <v>100</v>
      </c>
      <c r="B2" s="691"/>
      <c r="C2" s="691"/>
      <c r="D2" s="691"/>
      <c r="E2" s="691"/>
      <c r="F2" s="691"/>
      <c r="G2" s="691"/>
      <c r="H2" s="691"/>
      <c r="I2" s="691"/>
      <c r="J2" s="691"/>
    </row>
    <row r="3" spans="1:10" ht="43.5" customHeight="1" x14ac:dyDescent="0.25">
      <c r="A3" s="668" t="s">
        <v>336</v>
      </c>
      <c r="B3" s="668"/>
      <c r="C3" s="668"/>
      <c r="D3" s="668"/>
      <c r="E3" s="668"/>
      <c r="F3" s="668"/>
      <c r="G3" s="668"/>
      <c r="H3" s="668"/>
      <c r="I3" s="668"/>
    </row>
    <row r="5" spans="1:10" ht="26.25" x14ac:dyDescent="0.25">
      <c r="A5" s="107" t="s">
        <v>419</v>
      </c>
    </row>
    <row r="6" spans="1:10" ht="26.25" x14ac:dyDescent="0.25">
      <c r="A6" s="108" t="s">
        <v>333</v>
      </c>
    </row>
    <row r="7" spans="1:10" x14ac:dyDescent="0.25">
      <c r="A7" s="108" t="s">
        <v>334</v>
      </c>
    </row>
    <row r="8" spans="1:10" x14ac:dyDescent="0.25">
      <c r="A8" s="109" t="s">
        <v>335</v>
      </c>
    </row>
    <row r="10" spans="1:10" ht="15.75" x14ac:dyDescent="0.25">
      <c r="A10" s="142" t="s">
        <v>410</v>
      </c>
    </row>
    <row r="11" spans="1:10" ht="15.75" x14ac:dyDescent="0.25">
      <c r="A11" s="142" t="s">
        <v>411</v>
      </c>
    </row>
    <row r="12" spans="1:10" ht="15.75" x14ac:dyDescent="0.25">
      <c r="A12" s="143" t="s">
        <v>412</v>
      </c>
    </row>
    <row r="13" spans="1:10" ht="15.75" x14ac:dyDescent="0.25">
      <c r="A13" s="143" t="s">
        <v>413</v>
      </c>
    </row>
    <row r="14" spans="1:10" ht="15.75" x14ac:dyDescent="0.25">
      <c r="A14" s="143" t="s">
        <v>414</v>
      </c>
    </row>
    <row r="15" spans="1:10" ht="15.75" x14ac:dyDescent="0.25">
      <c r="A15" s="143" t="s">
        <v>415</v>
      </c>
    </row>
    <row r="16" spans="1:10" ht="15.75" x14ac:dyDescent="0.25">
      <c r="A16" s="143" t="s">
        <v>416</v>
      </c>
    </row>
    <row r="17" spans="1:10" ht="15.75" x14ac:dyDescent="0.25">
      <c r="A17" s="143" t="s">
        <v>417</v>
      </c>
    </row>
    <row r="18" spans="1:10" ht="15.75" x14ac:dyDescent="0.25">
      <c r="A18" s="143"/>
    </row>
    <row r="19" spans="1:10" x14ac:dyDescent="0.25">
      <c r="A19" s="4" t="s">
        <v>309</v>
      </c>
    </row>
    <row r="20" spans="1:10" ht="78.75" customHeight="1" x14ac:dyDescent="0.3">
      <c r="A20" s="2" t="s">
        <v>444</v>
      </c>
      <c r="B20" s="3" t="s">
        <v>445</v>
      </c>
      <c r="C20" s="86" t="s">
        <v>420</v>
      </c>
      <c r="D20" s="86" t="s">
        <v>421</v>
      </c>
      <c r="E20" s="86" t="s">
        <v>422</v>
      </c>
      <c r="F20" s="86" t="s">
        <v>423</v>
      </c>
      <c r="G20" s="86" t="s">
        <v>206</v>
      </c>
      <c r="H20" s="86" t="s">
        <v>207</v>
      </c>
      <c r="I20" s="86" t="s">
        <v>208</v>
      </c>
      <c r="J20" s="86" t="s">
        <v>424</v>
      </c>
    </row>
    <row r="21" spans="1:10" x14ac:dyDescent="0.25">
      <c r="A21" s="29" t="s">
        <v>30</v>
      </c>
      <c r="B21" s="5" t="s">
        <v>758</v>
      </c>
      <c r="C21" s="53"/>
      <c r="D21" s="53"/>
      <c r="E21" s="91"/>
      <c r="F21" s="91"/>
      <c r="G21" s="53"/>
      <c r="H21" s="53"/>
      <c r="I21" s="53"/>
      <c r="J21" s="38"/>
    </row>
    <row r="22" spans="1:10" x14ac:dyDescent="0.25">
      <c r="A22" s="69" t="s">
        <v>596</v>
      </c>
      <c r="B22" s="69" t="s">
        <v>758</v>
      </c>
      <c r="C22" s="53"/>
      <c r="D22" s="53"/>
      <c r="E22" s="53"/>
      <c r="F22" s="53"/>
      <c r="G22" s="53"/>
      <c r="H22" s="53"/>
      <c r="I22" s="53"/>
      <c r="J22" s="38"/>
    </row>
    <row r="23" spans="1:10" x14ac:dyDescent="0.25">
      <c r="A23" s="16" t="s">
        <v>759</v>
      </c>
      <c r="B23" s="5" t="s">
        <v>760</v>
      </c>
      <c r="C23" s="53"/>
      <c r="D23" s="53"/>
      <c r="E23" s="53"/>
      <c r="F23" s="53"/>
      <c r="G23" s="53"/>
      <c r="H23" s="53"/>
      <c r="I23" s="53"/>
      <c r="J23" s="38"/>
    </row>
    <row r="24" spans="1:10" x14ac:dyDescent="0.25">
      <c r="A24" s="29" t="s">
        <v>96</v>
      </c>
      <c r="B24" s="5" t="s">
        <v>761</v>
      </c>
      <c r="C24" s="53"/>
      <c r="D24" s="53"/>
      <c r="E24" s="53"/>
      <c r="F24" s="53"/>
      <c r="G24" s="53"/>
      <c r="H24" s="53"/>
      <c r="I24" s="53"/>
      <c r="J24" s="38"/>
    </row>
    <row r="25" spans="1:10" x14ac:dyDescent="0.25">
      <c r="A25" s="69" t="s">
        <v>596</v>
      </c>
      <c r="B25" s="69" t="s">
        <v>761</v>
      </c>
      <c r="C25" s="53"/>
      <c r="D25" s="53"/>
      <c r="E25" s="53"/>
      <c r="F25" s="53"/>
      <c r="G25" s="53"/>
      <c r="H25" s="53"/>
      <c r="I25" s="53"/>
      <c r="J25" s="38"/>
    </row>
    <row r="26" spans="1:10" x14ac:dyDescent="0.25">
      <c r="A26" s="15" t="s">
        <v>49</v>
      </c>
      <c r="B26" s="9" t="s">
        <v>762</v>
      </c>
      <c r="C26" s="53"/>
      <c r="D26" s="53"/>
      <c r="E26" s="53"/>
      <c r="F26" s="53"/>
      <c r="G26" s="53"/>
      <c r="H26" s="53"/>
      <c r="I26" s="53"/>
      <c r="J26" s="38"/>
    </row>
    <row r="27" spans="1:10" x14ac:dyDescent="0.25">
      <c r="A27" s="16" t="s">
        <v>97</v>
      </c>
      <c r="B27" s="5" t="s">
        <v>763</v>
      </c>
      <c r="C27" s="53"/>
      <c r="D27" s="53"/>
      <c r="E27" s="53"/>
      <c r="F27" s="53"/>
      <c r="G27" s="53"/>
      <c r="H27" s="53"/>
      <c r="I27" s="53"/>
      <c r="J27" s="38"/>
    </row>
    <row r="28" spans="1:10" x14ac:dyDescent="0.25">
      <c r="A28" s="69" t="s">
        <v>604</v>
      </c>
      <c r="B28" s="69" t="s">
        <v>763</v>
      </c>
      <c r="C28" s="53"/>
      <c r="D28" s="53"/>
      <c r="E28" s="53"/>
      <c r="F28" s="53"/>
      <c r="G28" s="53"/>
      <c r="H28" s="53"/>
      <c r="I28" s="53"/>
      <c r="J28" s="38"/>
    </row>
    <row r="29" spans="1:10" x14ac:dyDescent="0.25">
      <c r="A29" s="29" t="s">
        <v>764</v>
      </c>
      <c r="B29" s="5" t="s">
        <v>765</v>
      </c>
      <c r="C29" s="53"/>
      <c r="D29" s="53"/>
      <c r="E29" s="53"/>
      <c r="F29" s="53"/>
      <c r="G29" s="53"/>
      <c r="H29" s="53"/>
      <c r="I29" s="53"/>
      <c r="J29" s="38"/>
    </row>
    <row r="30" spans="1:10" x14ac:dyDescent="0.25">
      <c r="A30" s="17" t="s">
        <v>98</v>
      </c>
      <c r="B30" s="5" t="s">
        <v>766</v>
      </c>
      <c r="C30" s="38"/>
      <c r="D30" s="38"/>
      <c r="E30" s="38"/>
      <c r="F30" s="38"/>
      <c r="G30" s="38"/>
      <c r="H30" s="38"/>
      <c r="I30" s="38"/>
      <c r="J30" s="38"/>
    </row>
    <row r="31" spans="1:10" x14ac:dyDescent="0.25">
      <c r="A31" s="69" t="s">
        <v>605</v>
      </c>
      <c r="B31" s="69" t="s">
        <v>766</v>
      </c>
      <c r="C31" s="38"/>
      <c r="D31" s="38"/>
      <c r="E31" s="38"/>
      <c r="F31" s="38"/>
      <c r="G31" s="38"/>
      <c r="H31" s="38"/>
      <c r="I31" s="38"/>
      <c r="J31" s="38"/>
    </row>
    <row r="32" spans="1:10" x14ac:dyDescent="0.25">
      <c r="A32" s="29" t="s">
        <v>767</v>
      </c>
      <c r="B32" s="5" t="s">
        <v>768</v>
      </c>
      <c r="C32" s="38"/>
      <c r="D32" s="38"/>
      <c r="E32" s="38"/>
      <c r="F32" s="38"/>
      <c r="G32" s="38"/>
      <c r="H32" s="38"/>
      <c r="I32" s="38"/>
      <c r="J32" s="38"/>
    </row>
    <row r="33" spans="1:10" x14ac:dyDescent="0.25">
      <c r="A33" s="30" t="s">
        <v>50</v>
      </c>
      <c r="B33" s="9" t="s">
        <v>769</v>
      </c>
      <c r="C33" s="38"/>
      <c r="D33" s="38"/>
      <c r="E33" s="38"/>
      <c r="F33" s="38"/>
      <c r="G33" s="38"/>
      <c r="H33" s="38"/>
      <c r="I33" s="38"/>
      <c r="J33" s="38"/>
    </row>
    <row r="34" spans="1:10" x14ac:dyDescent="0.25">
      <c r="A34" s="16" t="s">
        <v>784</v>
      </c>
      <c r="B34" s="5" t="s">
        <v>785</v>
      </c>
      <c r="C34" s="38"/>
      <c r="D34" s="38"/>
      <c r="E34" s="38"/>
      <c r="F34" s="38"/>
      <c r="G34" s="38"/>
      <c r="H34" s="38"/>
      <c r="I34" s="38"/>
      <c r="J34" s="38"/>
    </row>
    <row r="35" spans="1:10" x14ac:dyDescent="0.25">
      <c r="A35" s="17" t="s">
        <v>786</v>
      </c>
      <c r="B35" s="5" t="s">
        <v>787</v>
      </c>
      <c r="C35" s="38"/>
      <c r="D35" s="38"/>
      <c r="E35" s="38"/>
      <c r="F35" s="38"/>
      <c r="G35" s="38"/>
      <c r="H35" s="38"/>
      <c r="I35" s="38"/>
      <c r="J35" s="38"/>
    </row>
    <row r="36" spans="1:10" x14ac:dyDescent="0.25">
      <c r="A36" s="29" t="s">
        <v>788</v>
      </c>
      <c r="B36" s="5" t="s">
        <v>789</v>
      </c>
      <c r="C36" s="38"/>
      <c r="D36" s="38"/>
      <c r="E36" s="38"/>
      <c r="F36" s="38"/>
      <c r="G36" s="38"/>
      <c r="H36" s="38"/>
      <c r="I36" s="38"/>
      <c r="J36" s="38"/>
    </row>
    <row r="37" spans="1:10" x14ac:dyDescent="0.25">
      <c r="A37" s="29" t="s">
        <v>35</v>
      </c>
      <c r="B37" s="5" t="s">
        <v>790</v>
      </c>
      <c r="C37" s="38"/>
      <c r="D37" s="38"/>
      <c r="E37" s="38"/>
      <c r="F37" s="38"/>
      <c r="G37" s="38"/>
      <c r="H37" s="38"/>
      <c r="I37" s="38"/>
      <c r="J37" s="38"/>
    </row>
    <row r="38" spans="1:10" x14ac:dyDescent="0.25">
      <c r="A38" s="69" t="s">
        <v>630</v>
      </c>
      <c r="B38" s="69" t="s">
        <v>790</v>
      </c>
      <c r="C38" s="38"/>
      <c r="D38" s="38"/>
      <c r="E38" s="38"/>
      <c r="F38" s="38"/>
      <c r="G38" s="38"/>
      <c r="H38" s="38"/>
      <c r="I38" s="38"/>
      <c r="J38" s="38"/>
    </row>
    <row r="39" spans="1:10" x14ac:dyDescent="0.25">
      <c r="A39" s="69" t="s">
        <v>631</v>
      </c>
      <c r="B39" s="69" t="s">
        <v>790</v>
      </c>
      <c r="C39" s="38"/>
      <c r="D39" s="38"/>
      <c r="E39" s="38"/>
      <c r="F39" s="38"/>
      <c r="G39" s="38"/>
      <c r="H39" s="38"/>
      <c r="I39" s="38"/>
      <c r="J39" s="38"/>
    </row>
    <row r="40" spans="1:10" x14ac:dyDescent="0.25">
      <c r="A40" s="77" t="s">
        <v>632</v>
      </c>
      <c r="B40" s="77" t="s">
        <v>790</v>
      </c>
      <c r="C40" s="38"/>
      <c r="D40" s="38"/>
      <c r="E40" s="38"/>
      <c r="F40" s="38"/>
      <c r="G40" s="38"/>
      <c r="H40" s="38"/>
      <c r="I40" s="38"/>
      <c r="J40" s="38"/>
    </row>
    <row r="41" spans="1:10" x14ac:dyDescent="0.25">
      <c r="A41" s="78" t="s">
        <v>53</v>
      </c>
      <c r="B41" s="50" t="s">
        <v>791</v>
      </c>
      <c r="C41" s="38"/>
      <c r="D41" s="38"/>
      <c r="E41" s="38"/>
      <c r="F41" s="38"/>
      <c r="G41" s="38"/>
      <c r="H41" s="38"/>
      <c r="I41" s="38"/>
      <c r="J41" s="38"/>
    </row>
    <row r="42" spans="1:10" x14ac:dyDescent="0.2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x14ac:dyDescent="0.2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10" x14ac:dyDescent="0.25">
      <c r="A44" s="144"/>
      <c r="B44" s="145"/>
    </row>
    <row r="45" spans="1:10" ht="25.5" x14ac:dyDescent="0.3">
      <c r="A45" s="2" t="s">
        <v>444</v>
      </c>
      <c r="B45" s="3" t="s">
        <v>445</v>
      </c>
      <c r="C45" s="86" t="s">
        <v>206</v>
      </c>
      <c r="D45" s="86" t="s">
        <v>207</v>
      </c>
      <c r="E45" s="86" t="s">
        <v>208</v>
      </c>
      <c r="F45" s="86" t="s">
        <v>424</v>
      </c>
    </row>
    <row r="46" spans="1:10" ht="15.75" x14ac:dyDescent="0.25">
      <c r="A46" s="146" t="s">
        <v>418</v>
      </c>
      <c r="B46" s="50"/>
      <c r="C46" s="38"/>
      <c r="D46" s="38"/>
      <c r="E46" s="38"/>
      <c r="F46" s="38"/>
    </row>
    <row r="47" spans="1:10" ht="15.75" x14ac:dyDescent="0.25">
      <c r="A47" s="147" t="s">
        <v>412</v>
      </c>
      <c r="B47" s="50"/>
      <c r="C47" s="38"/>
      <c r="D47" s="38"/>
      <c r="E47" s="38"/>
      <c r="F47" s="38"/>
    </row>
    <row r="48" spans="1:10" ht="31.5" x14ac:dyDescent="0.25">
      <c r="A48" s="147" t="s">
        <v>413</v>
      </c>
      <c r="B48" s="50"/>
      <c r="C48" s="38"/>
      <c r="D48" s="38"/>
      <c r="E48" s="38"/>
      <c r="F48" s="38"/>
    </row>
    <row r="49" spans="1:6" ht="15.75" x14ac:dyDescent="0.25">
      <c r="A49" s="147" t="s">
        <v>414</v>
      </c>
      <c r="B49" s="50"/>
      <c r="C49" s="38"/>
      <c r="D49" s="38"/>
      <c r="E49" s="38"/>
      <c r="F49" s="38"/>
    </row>
    <row r="50" spans="1:6" ht="31.5" x14ac:dyDescent="0.25">
      <c r="A50" s="147" t="s">
        <v>415</v>
      </c>
      <c r="B50" s="50"/>
      <c r="C50" s="38"/>
      <c r="D50" s="38"/>
      <c r="E50" s="38"/>
      <c r="F50" s="38"/>
    </row>
    <row r="51" spans="1:6" ht="15.75" x14ac:dyDescent="0.25">
      <c r="A51" s="147" t="s">
        <v>416</v>
      </c>
      <c r="B51" s="50"/>
      <c r="C51" s="38"/>
      <c r="D51" s="38"/>
      <c r="E51" s="38"/>
      <c r="F51" s="38"/>
    </row>
    <row r="52" spans="1:6" ht="15.75" x14ac:dyDescent="0.25">
      <c r="A52" s="147" t="s">
        <v>417</v>
      </c>
      <c r="B52" s="50"/>
      <c r="C52" s="38"/>
      <c r="D52" s="38"/>
      <c r="E52" s="38"/>
      <c r="F52" s="38"/>
    </row>
    <row r="53" spans="1:6" x14ac:dyDescent="0.25">
      <c r="A53" s="78" t="s">
        <v>374</v>
      </c>
      <c r="B53" s="50"/>
      <c r="C53" s="38"/>
      <c r="D53" s="38"/>
      <c r="E53" s="38"/>
      <c r="F53" s="38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 xr:uid="{00000000-0004-0000-26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5"/>
  <sheetViews>
    <sheetView workbookViewId="0">
      <selection activeCell="B10" sqref="B10"/>
    </sheetView>
  </sheetViews>
  <sheetFormatPr defaultRowHeight="15" x14ac:dyDescent="0.25"/>
  <cols>
    <col min="1" max="1" width="61.28515625" style="227" customWidth="1"/>
    <col min="2" max="2" width="15.42578125" style="227" bestFit="1" customWidth="1"/>
    <col min="3" max="3" width="12.28515625" style="227" hidden="1" customWidth="1"/>
    <col min="4" max="4" width="12.85546875" style="227" hidden="1" customWidth="1"/>
    <col min="5" max="16384" width="9.140625" style="227"/>
  </cols>
  <sheetData>
    <row r="2" spans="1:9" ht="29.25" customHeight="1" x14ac:dyDescent="0.3">
      <c r="A2" s="660" t="s">
        <v>937</v>
      </c>
      <c r="B2" s="660"/>
      <c r="C2" s="660"/>
      <c r="D2" s="660"/>
    </row>
    <row r="3" spans="1:9" ht="50.25" customHeight="1" x14ac:dyDescent="0.35">
      <c r="A3" s="664" t="s">
        <v>1017</v>
      </c>
      <c r="B3" s="664"/>
      <c r="C3" s="664"/>
      <c r="D3" s="664"/>
    </row>
    <row r="4" spans="1:9" x14ac:dyDescent="0.25">
      <c r="B4" s="271"/>
      <c r="D4" s="269" t="s">
        <v>223</v>
      </c>
    </row>
    <row r="5" spans="1:9" x14ac:dyDescent="0.25">
      <c r="B5" s="271"/>
      <c r="D5" s="269"/>
    </row>
    <row r="6" spans="1:9" ht="15.75" thickBot="1" x14ac:dyDescent="0.3">
      <c r="B6" s="326" t="s">
        <v>1002</v>
      </c>
      <c r="D6" s="269"/>
    </row>
    <row r="7" spans="1:9" ht="36" customHeight="1" thickBot="1" x14ac:dyDescent="0.3">
      <c r="A7" s="294" t="s">
        <v>444</v>
      </c>
      <c r="B7" s="293" t="s">
        <v>316</v>
      </c>
      <c r="C7" s="272" t="s">
        <v>224</v>
      </c>
      <c r="D7" s="273" t="s">
        <v>225</v>
      </c>
      <c r="E7" s="229"/>
      <c r="F7" s="229"/>
      <c r="G7" s="229"/>
      <c r="H7" s="229"/>
      <c r="I7" s="229"/>
    </row>
    <row r="8" spans="1:9" x14ac:dyDescent="0.25">
      <c r="A8" s="288" t="s">
        <v>426</v>
      </c>
      <c r="B8" s="279">
        <v>46026908</v>
      </c>
      <c r="C8" s="274">
        <v>23223309</v>
      </c>
      <c r="D8" s="274">
        <v>12172184</v>
      </c>
      <c r="E8" s="229"/>
      <c r="F8" s="229"/>
      <c r="G8" s="229"/>
      <c r="H8" s="229"/>
      <c r="I8" s="229"/>
    </row>
    <row r="9" spans="1:9" x14ac:dyDescent="0.25">
      <c r="A9" s="289" t="s">
        <v>427</v>
      </c>
      <c r="B9" s="280">
        <v>6217873</v>
      </c>
      <c r="C9" s="275">
        <v>5930204</v>
      </c>
      <c r="D9" s="275">
        <v>2448010</v>
      </c>
      <c r="E9" s="229"/>
      <c r="F9" s="229"/>
      <c r="G9" s="229"/>
      <c r="H9" s="229"/>
      <c r="I9" s="229"/>
    </row>
    <row r="10" spans="1:9" x14ac:dyDescent="0.25">
      <c r="A10" s="289" t="s">
        <v>428</v>
      </c>
      <c r="B10" s="280">
        <v>7352000</v>
      </c>
      <c r="C10" s="275">
        <v>7973911</v>
      </c>
      <c r="D10" s="275">
        <v>2337313</v>
      </c>
      <c r="E10" s="229"/>
      <c r="F10" s="229"/>
      <c r="G10" s="229"/>
      <c r="H10" s="229"/>
      <c r="I10" s="229"/>
    </row>
    <row r="11" spans="1:9" x14ac:dyDescent="0.25">
      <c r="A11" s="289" t="s">
        <v>429</v>
      </c>
      <c r="B11" s="281">
        <v>0</v>
      </c>
      <c r="C11" s="275"/>
      <c r="D11" s="275"/>
      <c r="E11" s="229"/>
      <c r="F11" s="229"/>
      <c r="G11" s="229"/>
      <c r="H11" s="229"/>
      <c r="I11" s="229"/>
    </row>
    <row r="12" spans="1:9" x14ac:dyDescent="0.25">
      <c r="A12" s="289" t="s">
        <v>430</v>
      </c>
      <c r="B12" s="281">
        <v>0</v>
      </c>
      <c r="C12" s="275"/>
      <c r="D12" s="275"/>
      <c r="E12" s="229"/>
      <c r="F12" s="229"/>
      <c r="G12" s="229"/>
      <c r="H12" s="229"/>
      <c r="I12" s="229"/>
    </row>
    <row r="13" spans="1:9" x14ac:dyDescent="0.25">
      <c r="A13" s="289" t="s">
        <v>431</v>
      </c>
      <c r="B13" s="281">
        <v>0</v>
      </c>
      <c r="C13" s="275">
        <v>2202681</v>
      </c>
      <c r="D13" s="275"/>
      <c r="E13" s="229"/>
      <c r="F13" s="229"/>
      <c r="G13" s="229"/>
      <c r="H13" s="229"/>
      <c r="I13" s="229"/>
    </row>
    <row r="14" spans="1:9" x14ac:dyDescent="0.25">
      <c r="A14" s="289" t="s">
        <v>432</v>
      </c>
      <c r="B14" s="281">
        <v>0</v>
      </c>
      <c r="C14" s="275"/>
      <c r="D14" s="275"/>
      <c r="E14" s="229"/>
      <c r="F14" s="229"/>
      <c r="G14" s="229"/>
      <c r="H14" s="229"/>
      <c r="I14" s="229"/>
    </row>
    <row r="15" spans="1:9" ht="15.75" thickBot="1" x14ac:dyDescent="0.3">
      <c r="A15" s="290" t="s">
        <v>433</v>
      </c>
      <c r="B15" s="282">
        <v>0</v>
      </c>
      <c r="C15" s="275"/>
      <c r="D15" s="275"/>
      <c r="E15" s="229"/>
      <c r="F15" s="229"/>
      <c r="G15" s="229"/>
      <c r="H15" s="229"/>
      <c r="I15" s="229"/>
    </row>
    <row r="16" spans="1:9" ht="15.75" thickBot="1" x14ac:dyDescent="0.3">
      <c r="A16" s="278" t="s">
        <v>425</v>
      </c>
      <c r="B16" s="283">
        <f>SUM(B8:B15)</f>
        <v>59596781</v>
      </c>
      <c r="C16" s="275">
        <f>SUM(C8:C15)</f>
        <v>39330105</v>
      </c>
      <c r="D16" s="275">
        <f>SUM(D8:D15)</f>
        <v>16957507</v>
      </c>
      <c r="E16" s="229"/>
      <c r="F16" s="229"/>
      <c r="G16" s="229"/>
      <c r="H16" s="229"/>
      <c r="I16" s="229"/>
    </row>
    <row r="17" spans="1:9" ht="15.75" thickBot="1" x14ac:dyDescent="0.3">
      <c r="A17" s="291" t="s">
        <v>434</v>
      </c>
      <c r="B17" s="284">
        <v>0</v>
      </c>
      <c r="C17" s="276"/>
      <c r="D17" s="276"/>
      <c r="E17" s="229"/>
      <c r="F17" s="229"/>
      <c r="G17" s="229"/>
      <c r="H17" s="229"/>
      <c r="I17" s="229"/>
    </row>
    <row r="18" spans="1:9" ht="15.75" thickBot="1" x14ac:dyDescent="0.3">
      <c r="A18" s="278" t="s">
        <v>36</v>
      </c>
      <c r="B18" s="283">
        <f>SUM(B16:B17)</f>
        <v>59596781</v>
      </c>
      <c r="C18" s="277">
        <f>SUM(C16:C17)</f>
        <v>39330105</v>
      </c>
      <c r="D18" s="277">
        <f>SUM(D16:D17)</f>
        <v>16957507</v>
      </c>
      <c r="E18" s="229"/>
      <c r="F18" s="229"/>
      <c r="G18" s="229"/>
      <c r="H18" s="229"/>
      <c r="I18" s="229"/>
    </row>
    <row r="19" spans="1:9" x14ac:dyDescent="0.25">
      <c r="A19" s="292" t="s">
        <v>436</v>
      </c>
      <c r="B19" s="285">
        <v>0</v>
      </c>
      <c r="C19" s="274"/>
      <c r="D19" s="274"/>
      <c r="E19" s="229"/>
      <c r="F19" s="229"/>
      <c r="G19" s="229"/>
      <c r="H19" s="229"/>
      <c r="I19" s="229"/>
    </row>
    <row r="20" spans="1:9" x14ac:dyDescent="0.25">
      <c r="A20" s="289" t="s">
        <v>437</v>
      </c>
      <c r="B20" s="281">
        <v>0</v>
      </c>
      <c r="C20" s="275"/>
      <c r="D20" s="275"/>
      <c r="E20" s="229"/>
      <c r="F20" s="229"/>
      <c r="G20" s="229"/>
      <c r="H20" s="229"/>
      <c r="I20" s="229"/>
    </row>
    <row r="21" spans="1:9" x14ac:dyDescent="0.25">
      <c r="A21" s="289" t="s">
        <v>438</v>
      </c>
      <c r="B21" s="281">
        <v>0</v>
      </c>
      <c r="C21" s="275"/>
      <c r="D21" s="275"/>
      <c r="E21" s="229"/>
      <c r="F21" s="229"/>
      <c r="G21" s="229"/>
      <c r="H21" s="229"/>
      <c r="I21" s="229"/>
    </row>
    <row r="22" spans="1:9" x14ac:dyDescent="0.25">
      <c r="A22" s="289" t="s">
        <v>439</v>
      </c>
      <c r="B22" s="281">
        <v>0</v>
      </c>
      <c r="C22" s="275">
        <v>48011</v>
      </c>
      <c r="D22" s="275">
        <v>48011</v>
      </c>
      <c r="E22" s="229"/>
      <c r="F22" s="229"/>
      <c r="G22" s="229"/>
      <c r="H22" s="229"/>
      <c r="I22" s="229"/>
    </row>
    <row r="23" spans="1:9" x14ac:dyDescent="0.25">
      <c r="A23" s="289" t="s">
        <v>440</v>
      </c>
      <c r="B23" s="281">
        <v>0</v>
      </c>
      <c r="C23" s="275"/>
      <c r="D23" s="275"/>
      <c r="E23" s="229"/>
      <c r="F23" s="229"/>
      <c r="G23" s="229"/>
      <c r="H23" s="229"/>
      <c r="I23" s="229"/>
    </row>
    <row r="24" spans="1:9" x14ac:dyDescent="0.25">
      <c r="A24" s="289" t="s">
        <v>441</v>
      </c>
      <c r="B24" s="281">
        <v>0</v>
      </c>
      <c r="C24" s="275"/>
      <c r="D24" s="275"/>
      <c r="E24" s="229"/>
      <c r="F24" s="229"/>
      <c r="G24" s="229"/>
      <c r="H24" s="229"/>
      <c r="I24" s="229"/>
    </row>
    <row r="25" spans="1:9" ht="15.75" thickBot="1" x14ac:dyDescent="0.3">
      <c r="A25" s="290" t="s">
        <v>442</v>
      </c>
      <c r="B25" s="282">
        <v>0</v>
      </c>
      <c r="C25" s="275"/>
      <c r="D25" s="275"/>
      <c r="E25" s="229"/>
      <c r="F25" s="229"/>
      <c r="G25" s="229"/>
      <c r="H25" s="229"/>
      <c r="I25" s="229"/>
    </row>
    <row r="26" spans="1:9" ht="15.75" thickBot="1" x14ac:dyDescent="0.3">
      <c r="A26" s="278" t="s">
        <v>435</v>
      </c>
      <c r="B26" s="286">
        <f>SUM(B19:B25)</f>
        <v>0</v>
      </c>
      <c r="C26" s="275">
        <v>48011</v>
      </c>
      <c r="D26" s="275">
        <v>48011</v>
      </c>
      <c r="E26" s="229"/>
      <c r="F26" s="229"/>
      <c r="G26" s="229"/>
      <c r="H26" s="229"/>
      <c r="I26" s="229"/>
    </row>
    <row r="27" spans="1:9" ht="15.75" thickBot="1" x14ac:dyDescent="0.3">
      <c r="A27" s="291" t="s">
        <v>443</v>
      </c>
      <c r="B27" s="287">
        <v>59596781</v>
      </c>
      <c r="C27" s="276">
        <v>39282094</v>
      </c>
      <c r="D27" s="276">
        <v>20141335</v>
      </c>
      <c r="E27" s="229"/>
      <c r="F27" s="229"/>
      <c r="G27" s="229"/>
      <c r="H27" s="229"/>
      <c r="I27" s="229"/>
    </row>
    <row r="28" spans="1:9" ht="15.75" thickBot="1" x14ac:dyDescent="0.3">
      <c r="A28" s="278" t="s">
        <v>37</v>
      </c>
      <c r="B28" s="283">
        <f>SUM(B26:B27)</f>
        <v>59596781</v>
      </c>
      <c r="C28" s="277">
        <f>SUM(C26:C27)</f>
        <v>39330105</v>
      </c>
      <c r="D28" s="277">
        <f>SUM(D26:D27)</f>
        <v>20189346</v>
      </c>
      <c r="E28" s="229"/>
      <c r="F28" s="229"/>
      <c r="G28" s="229"/>
      <c r="H28" s="229"/>
      <c r="I28" s="229"/>
    </row>
    <row r="29" spans="1:9" x14ac:dyDescent="0.25">
      <c r="A29" s="229"/>
      <c r="B29" s="229"/>
      <c r="C29" s="229"/>
      <c r="D29" s="229"/>
      <c r="E29" s="229"/>
      <c r="F29" s="229"/>
      <c r="G29" s="229"/>
      <c r="H29" s="229"/>
      <c r="I29" s="229"/>
    </row>
    <row r="30" spans="1:9" x14ac:dyDescent="0.25">
      <c r="A30" s="229"/>
      <c r="B30" s="229"/>
      <c r="C30" s="229"/>
      <c r="D30" s="229"/>
      <c r="E30" s="229"/>
      <c r="F30" s="229"/>
      <c r="G30" s="229"/>
      <c r="H30" s="229"/>
      <c r="I30" s="229"/>
    </row>
    <row r="31" spans="1:9" x14ac:dyDescent="0.25">
      <c r="A31" s="229"/>
      <c r="B31" s="229"/>
      <c r="C31" s="229"/>
      <c r="D31" s="229"/>
      <c r="E31" s="229"/>
      <c r="F31" s="229"/>
      <c r="G31" s="229"/>
      <c r="H31" s="229"/>
      <c r="I31" s="229"/>
    </row>
    <row r="32" spans="1:9" x14ac:dyDescent="0.25">
      <c r="A32" s="229"/>
      <c r="B32" s="229"/>
      <c r="C32" s="229"/>
      <c r="D32" s="229"/>
      <c r="E32" s="229"/>
      <c r="F32" s="229"/>
      <c r="G32" s="229"/>
      <c r="H32" s="229"/>
      <c r="I32" s="229"/>
    </row>
    <row r="33" spans="1:9" x14ac:dyDescent="0.25">
      <c r="A33" s="229"/>
      <c r="B33" s="229"/>
      <c r="C33" s="229"/>
      <c r="D33" s="229"/>
      <c r="E33" s="229"/>
      <c r="F33" s="229"/>
      <c r="G33" s="229"/>
      <c r="H33" s="229"/>
      <c r="I33" s="229"/>
    </row>
    <row r="34" spans="1:9" x14ac:dyDescent="0.25">
      <c r="A34" s="229"/>
      <c r="B34" s="229"/>
      <c r="C34" s="229"/>
      <c r="D34" s="229"/>
      <c r="E34" s="229"/>
      <c r="F34" s="229"/>
      <c r="G34" s="229"/>
      <c r="H34" s="229"/>
      <c r="I34" s="229"/>
    </row>
    <row r="35" spans="1:9" x14ac:dyDescent="0.25">
      <c r="A35" s="229"/>
      <c r="B35" s="229"/>
      <c r="C35" s="229"/>
      <c r="D35" s="229"/>
      <c r="E35" s="229"/>
      <c r="F35" s="229"/>
      <c r="G35" s="229"/>
      <c r="H35" s="229"/>
      <c r="I35" s="229"/>
    </row>
  </sheetData>
  <mergeCells count="2">
    <mergeCell ref="A2:D2"/>
    <mergeCell ref="A3:D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28"/>
  <sheetViews>
    <sheetView workbookViewId="0">
      <selection activeCell="H4" sqref="H4"/>
    </sheetView>
  </sheetViews>
  <sheetFormatPr defaultRowHeight="15" x14ac:dyDescent="0.25"/>
  <cols>
    <col min="1" max="1" width="84" style="295" customWidth="1"/>
    <col min="2" max="2" width="23.85546875" style="295" customWidth="1"/>
    <col min="3" max="3" width="24.7109375" style="295" customWidth="1"/>
    <col min="4" max="4" width="26.7109375" style="295" customWidth="1"/>
    <col min="5" max="5" width="15.140625" style="295" bestFit="1" customWidth="1"/>
    <col min="6" max="256" width="9.140625" style="295"/>
    <col min="257" max="257" width="86.28515625" style="295" customWidth="1"/>
    <col min="258" max="258" width="28.28515625" style="295" customWidth="1"/>
    <col min="259" max="259" width="29.140625" style="295" customWidth="1"/>
    <col min="260" max="260" width="29.42578125" style="295" customWidth="1"/>
    <col min="261" max="261" width="18.42578125" style="295" customWidth="1"/>
    <col min="262" max="512" width="9.140625" style="295"/>
    <col min="513" max="513" width="86.28515625" style="295" customWidth="1"/>
    <col min="514" max="514" width="28.28515625" style="295" customWidth="1"/>
    <col min="515" max="515" width="29.140625" style="295" customWidth="1"/>
    <col min="516" max="516" width="29.42578125" style="295" customWidth="1"/>
    <col min="517" max="517" width="18.42578125" style="295" customWidth="1"/>
    <col min="518" max="768" width="9.140625" style="295"/>
    <col min="769" max="769" width="86.28515625" style="295" customWidth="1"/>
    <col min="770" max="770" width="28.28515625" style="295" customWidth="1"/>
    <col min="771" max="771" width="29.140625" style="295" customWidth="1"/>
    <col min="772" max="772" width="29.42578125" style="295" customWidth="1"/>
    <col min="773" max="773" width="18.42578125" style="295" customWidth="1"/>
    <col min="774" max="1024" width="9.140625" style="295"/>
    <col min="1025" max="1025" width="86.28515625" style="295" customWidth="1"/>
    <col min="1026" max="1026" width="28.28515625" style="295" customWidth="1"/>
    <col min="1027" max="1027" width="29.140625" style="295" customWidth="1"/>
    <col min="1028" max="1028" width="29.42578125" style="295" customWidth="1"/>
    <col min="1029" max="1029" width="18.42578125" style="295" customWidth="1"/>
    <col min="1030" max="1280" width="9.140625" style="295"/>
    <col min="1281" max="1281" width="86.28515625" style="295" customWidth="1"/>
    <col min="1282" max="1282" width="28.28515625" style="295" customWidth="1"/>
    <col min="1283" max="1283" width="29.140625" style="295" customWidth="1"/>
    <col min="1284" max="1284" width="29.42578125" style="295" customWidth="1"/>
    <col min="1285" max="1285" width="18.42578125" style="295" customWidth="1"/>
    <col min="1286" max="1536" width="9.140625" style="295"/>
    <col min="1537" max="1537" width="86.28515625" style="295" customWidth="1"/>
    <col min="1538" max="1538" width="28.28515625" style="295" customWidth="1"/>
    <col min="1539" max="1539" width="29.140625" style="295" customWidth="1"/>
    <col min="1540" max="1540" width="29.42578125" style="295" customWidth="1"/>
    <col min="1541" max="1541" width="18.42578125" style="295" customWidth="1"/>
    <col min="1542" max="1792" width="9.140625" style="295"/>
    <col min="1793" max="1793" width="86.28515625" style="295" customWidth="1"/>
    <col min="1794" max="1794" width="28.28515625" style="295" customWidth="1"/>
    <col min="1795" max="1795" width="29.140625" style="295" customWidth="1"/>
    <col min="1796" max="1796" width="29.42578125" style="295" customWidth="1"/>
    <col min="1797" max="1797" width="18.42578125" style="295" customWidth="1"/>
    <col min="1798" max="2048" width="9.140625" style="295"/>
    <col min="2049" max="2049" width="86.28515625" style="295" customWidth="1"/>
    <col min="2050" max="2050" width="28.28515625" style="295" customWidth="1"/>
    <col min="2051" max="2051" width="29.140625" style="295" customWidth="1"/>
    <col min="2052" max="2052" width="29.42578125" style="295" customWidth="1"/>
    <col min="2053" max="2053" width="18.42578125" style="295" customWidth="1"/>
    <col min="2054" max="2304" width="9.140625" style="295"/>
    <col min="2305" max="2305" width="86.28515625" style="295" customWidth="1"/>
    <col min="2306" max="2306" width="28.28515625" style="295" customWidth="1"/>
    <col min="2307" max="2307" width="29.140625" style="295" customWidth="1"/>
    <col min="2308" max="2308" width="29.42578125" style="295" customWidth="1"/>
    <col min="2309" max="2309" width="18.42578125" style="295" customWidth="1"/>
    <col min="2310" max="2560" width="9.140625" style="295"/>
    <col min="2561" max="2561" width="86.28515625" style="295" customWidth="1"/>
    <col min="2562" max="2562" width="28.28515625" style="295" customWidth="1"/>
    <col min="2563" max="2563" width="29.140625" style="295" customWidth="1"/>
    <col min="2564" max="2564" width="29.42578125" style="295" customWidth="1"/>
    <col min="2565" max="2565" width="18.42578125" style="295" customWidth="1"/>
    <col min="2566" max="2816" width="9.140625" style="295"/>
    <col min="2817" max="2817" width="86.28515625" style="295" customWidth="1"/>
    <col min="2818" max="2818" width="28.28515625" style="295" customWidth="1"/>
    <col min="2819" max="2819" width="29.140625" style="295" customWidth="1"/>
    <col min="2820" max="2820" width="29.42578125" style="295" customWidth="1"/>
    <col min="2821" max="2821" width="18.42578125" style="295" customWidth="1"/>
    <col min="2822" max="3072" width="9.140625" style="295"/>
    <col min="3073" max="3073" width="86.28515625" style="295" customWidth="1"/>
    <col min="3074" max="3074" width="28.28515625" style="295" customWidth="1"/>
    <col min="3075" max="3075" width="29.140625" style="295" customWidth="1"/>
    <col min="3076" max="3076" width="29.42578125" style="295" customWidth="1"/>
    <col min="3077" max="3077" width="18.42578125" style="295" customWidth="1"/>
    <col min="3078" max="3328" width="9.140625" style="295"/>
    <col min="3329" max="3329" width="86.28515625" style="295" customWidth="1"/>
    <col min="3330" max="3330" width="28.28515625" style="295" customWidth="1"/>
    <col min="3331" max="3331" width="29.140625" style="295" customWidth="1"/>
    <col min="3332" max="3332" width="29.42578125" style="295" customWidth="1"/>
    <col min="3333" max="3333" width="18.42578125" style="295" customWidth="1"/>
    <col min="3334" max="3584" width="9.140625" style="295"/>
    <col min="3585" max="3585" width="86.28515625" style="295" customWidth="1"/>
    <col min="3586" max="3586" width="28.28515625" style="295" customWidth="1"/>
    <col min="3587" max="3587" width="29.140625" style="295" customWidth="1"/>
    <col min="3588" max="3588" width="29.42578125" style="295" customWidth="1"/>
    <col min="3589" max="3589" width="18.42578125" style="295" customWidth="1"/>
    <col min="3590" max="3840" width="9.140625" style="295"/>
    <col min="3841" max="3841" width="86.28515625" style="295" customWidth="1"/>
    <col min="3842" max="3842" width="28.28515625" style="295" customWidth="1"/>
    <col min="3843" max="3843" width="29.140625" style="295" customWidth="1"/>
    <col min="3844" max="3844" width="29.42578125" style="295" customWidth="1"/>
    <col min="3845" max="3845" width="18.42578125" style="295" customWidth="1"/>
    <col min="3846" max="4096" width="9.140625" style="295"/>
    <col min="4097" max="4097" width="86.28515625" style="295" customWidth="1"/>
    <col min="4098" max="4098" width="28.28515625" style="295" customWidth="1"/>
    <col min="4099" max="4099" width="29.140625" style="295" customWidth="1"/>
    <col min="4100" max="4100" width="29.42578125" style="295" customWidth="1"/>
    <col min="4101" max="4101" width="18.42578125" style="295" customWidth="1"/>
    <col min="4102" max="4352" width="9.140625" style="295"/>
    <col min="4353" max="4353" width="86.28515625" style="295" customWidth="1"/>
    <col min="4354" max="4354" width="28.28515625" style="295" customWidth="1"/>
    <col min="4355" max="4355" width="29.140625" style="295" customWidth="1"/>
    <col min="4356" max="4356" width="29.42578125" style="295" customWidth="1"/>
    <col min="4357" max="4357" width="18.42578125" style="295" customWidth="1"/>
    <col min="4358" max="4608" width="9.140625" style="295"/>
    <col min="4609" max="4609" width="86.28515625" style="295" customWidth="1"/>
    <col min="4610" max="4610" width="28.28515625" style="295" customWidth="1"/>
    <col min="4611" max="4611" width="29.140625" style="295" customWidth="1"/>
    <col min="4612" max="4612" width="29.42578125" style="295" customWidth="1"/>
    <col min="4613" max="4613" width="18.42578125" style="295" customWidth="1"/>
    <col min="4614" max="4864" width="9.140625" style="295"/>
    <col min="4865" max="4865" width="86.28515625" style="295" customWidth="1"/>
    <col min="4866" max="4866" width="28.28515625" style="295" customWidth="1"/>
    <col min="4867" max="4867" width="29.140625" style="295" customWidth="1"/>
    <col min="4868" max="4868" width="29.42578125" style="295" customWidth="1"/>
    <col min="4869" max="4869" width="18.42578125" style="295" customWidth="1"/>
    <col min="4870" max="5120" width="9.140625" style="295"/>
    <col min="5121" max="5121" width="86.28515625" style="295" customWidth="1"/>
    <col min="5122" max="5122" width="28.28515625" style="295" customWidth="1"/>
    <col min="5123" max="5123" width="29.140625" style="295" customWidth="1"/>
    <col min="5124" max="5124" width="29.42578125" style="295" customWidth="1"/>
    <col min="5125" max="5125" width="18.42578125" style="295" customWidth="1"/>
    <col min="5126" max="5376" width="9.140625" style="295"/>
    <col min="5377" max="5377" width="86.28515625" style="295" customWidth="1"/>
    <col min="5378" max="5378" width="28.28515625" style="295" customWidth="1"/>
    <col min="5379" max="5379" width="29.140625" style="295" customWidth="1"/>
    <col min="5380" max="5380" width="29.42578125" style="295" customWidth="1"/>
    <col min="5381" max="5381" width="18.42578125" style="295" customWidth="1"/>
    <col min="5382" max="5632" width="9.140625" style="295"/>
    <col min="5633" max="5633" width="86.28515625" style="295" customWidth="1"/>
    <col min="5634" max="5634" width="28.28515625" style="295" customWidth="1"/>
    <col min="5635" max="5635" width="29.140625" style="295" customWidth="1"/>
    <col min="5636" max="5636" width="29.42578125" style="295" customWidth="1"/>
    <col min="5637" max="5637" width="18.42578125" style="295" customWidth="1"/>
    <col min="5638" max="5888" width="9.140625" style="295"/>
    <col min="5889" max="5889" width="86.28515625" style="295" customWidth="1"/>
    <col min="5890" max="5890" width="28.28515625" style="295" customWidth="1"/>
    <col min="5891" max="5891" width="29.140625" style="295" customWidth="1"/>
    <col min="5892" max="5892" width="29.42578125" style="295" customWidth="1"/>
    <col min="5893" max="5893" width="18.42578125" style="295" customWidth="1"/>
    <col min="5894" max="6144" width="9.140625" style="295"/>
    <col min="6145" max="6145" width="86.28515625" style="295" customWidth="1"/>
    <col min="6146" max="6146" width="28.28515625" style="295" customWidth="1"/>
    <col min="6147" max="6147" width="29.140625" style="295" customWidth="1"/>
    <col min="6148" max="6148" width="29.42578125" style="295" customWidth="1"/>
    <col min="6149" max="6149" width="18.42578125" style="295" customWidth="1"/>
    <col min="6150" max="6400" width="9.140625" style="295"/>
    <col min="6401" max="6401" width="86.28515625" style="295" customWidth="1"/>
    <col min="6402" max="6402" width="28.28515625" style="295" customWidth="1"/>
    <col min="6403" max="6403" width="29.140625" style="295" customWidth="1"/>
    <col min="6404" max="6404" width="29.42578125" style="295" customWidth="1"/>
    <col min="6405" max="6405" width="18.42578125" style="295" customWidth="1"/>
    <col min="6406" max="6656" width="9.140625" style="295"/>
    <col min="6657" max="6657" width="86.28515625" style="295" customWidth="1"/>
    <col min="6658" max="6658" width="28.28515625" style="295" customWidth="1"/>
    <col min="6659" max="6659" width="29.140625" style="295" customWidth="1"/>
    <col min="6660" max="6660" width="29.42578125" style="295" customWidth="1"/>
    <col min="6661" max="6661" width="18.42578125" style="295" customWidth="1"/>
    <col min="6662" max="6912" width="9.140625" style="295"/>
    <col min="6913" max="6913" width="86.28515625" style="295" customWidth="1"/>
    <col min="6914" max="6914" width="28.28515625" style="295" customWidth="1"/>
    <col min="6915" max="6915" width="29.140625" style="295" customWidth="1"/>
    <col min="6916" max="6916" width="29.42578125" style="295" customWidth="1"/>
    <col min="6917" max="6917" width="18.42578125" style="295" customWidth="1"/>
    <col min="6918" max="7168" width="9.140625" style="295"/>
    <col min="7169" max="7169" width="86.28515625" style="295" customWidth="1"/>
    <col min="7170" max="7170" width="28.28515625" style="295" customWidth="1"/>
    <col min="7171" max="7171" width="29.140625" style="295" customWidth="1"/>
    <col min="7172" max="7172" width="29.42578125" style="295" customWidth="1"/>
    <col min="7173" max="7173" width="18.42578125" style="295" customWidth="1"/>
    <col min="7174" max="7424" width="9.140625" style="295"/>
    <col min="7425" max="7425" width="86.28515625" style="295" customWidth="1"/>
    <col min="7426" max="7426" width="28.28515625" style="295" customWidth="1"/>
    <col min="7427" max="7427" width="29.140625" style="295" customWidth="1"/>
    <col min="7428" max="7428" width="29.42578125" style="295" customWidth="1"/>
    <col min="7429" max="7429" width="18.42578125" style="295" customWidth="1"/>
    <col min="7430" max="7680" width="9.140625" style="295"/>
    <col min="7681" max="7681" width="86.28515625" style="295" customWidth="1"/>
    <col min="7682" max="7682" width="28.28515625" style="295" customWidth="1"/>
    <col min="7683" max="7683" width="29.140625" style="295" customWidth="1"/>
    <col min="7684" max="7684" width="29.42578125" style="295" customWidth="1"/>
    <col min="7685" max="7685" width="18.42578125" style="295" customWidth="1"/>
    <col min="7686" max="7936" width="9.140625" style="295"/>
    <col min="7937" max="7937" width="86.28515625" style="295" customWidth="1"/>
    <col min="7938" max="7938" width="28.28515625" style="295" customWidth="1"/>
    <col min="7939" max="7939" width="29.140625" style="295" customWidth="1"/>
    <col min="7940" max="7940" width="29.42578125" style="295" customWidth="1"/>
    <col min="7941" max="7941" width="18.42578125" style="295" customWidth="1"/>
    <col min="7942" max="8192" width="9.140625" style="295"/>
    <col min="8193" max="8193" width="86.28515625" style="295" customWidth="1"/>
    <col min="8194" max="8194" width="28.28515625" style="295" customWidth="1"/>
    <col min="8195" max="8195" width="29.140625" style="295" customWidth="1"/>
    <col min="8196" max="8196" width="29.42578125" style="295" customWidth="1"/>
    <col min="8197" max="8197" width="18.42578125" style="295" customWidth="1"/>
    <col min="8198" max="8448" width="9.140625" style="295"/>
    <col min="8449" max="8449" width="86.28515625" style="295" customWidth="1"/>
    <col min="8450" max="8450" width="28.28515625" style="295" customWidth="1"/>
    <col min="8451" max="8451" width="29.140625" style="295" customWidth="1"/>
    <col min="8452" max="8452" width="29.42578125" style="295" customWidth="1"/>
    <col min="8453" max="8453" width="18.42578125" style="295" customWidth="1"/>
    <col min="8454" max="8704" width="9.140625" style="295"/>
    <col min="8705" max="8705" width="86.28515625" style="295" customWidth="1"/>
    <col min="8706" max="8706" width="28.28515625" style="295" customWidth="1"/>
    <col min="8707" max="8707" width="29.140625" style="295" customWidth="1"/>
    <col min="8708" max="8708" width="29.42578125" style="295" customWidth="1"/>
    <col min="8709" max="8709" width="18.42578125" style="295" customWidth="1"/>
    <col min="8710" max="8960" width="9.140625" style="295"/>
    <col min="8961" max="8961" width="86.28515625" style="295" customWidth="1"/>
    <col min="8962" max="8962" width="28.28515625" style="295" customWidth="1"/>
    <col min="8963" max="8963" width="29.140625" style="295" customWidth="1"/>
    <col min="8964" max="8964" width="29.42578125" style="295" customWidth="1"/>
    <col min="8965" max="8965" width="18.42578125" style="295" customWidth="1"/>
    <col min="8966" max="9216" width="9.140625" style="295"/>
    <col min="9217" max="9217" width="86.28515625" style="295" customWidth="1"/>
    <col min="9218" max="9218" width="28.28515625" style="295" customWidth="1"/>
    <col min="9219" max="9219" width="29.140625" style="295" customWidth="1"/>
    <col min="9220" max="9220" width="29.42578125" style="295" customWidth="1"/>
    <col min="9221" max="9221" width="18.42578125" style="295" customWidth="1"/>
    <col min="9222" max="9472" width="9.140625" style="295"/>
    <col min="9473" max="9473" width="86.28515625" style="295" customWidth="1"/>
    <col min="9474" max="9474" width="28.28515625" style="295" customWidth="1"/>
    <col min="9475" max="9475" width="29.140625" style="295" customWidth="1"/>
    <col min="9476" max="9476" width="29.42578125" style="295" customWidth="1"/>
    <col min="9477" max="9477" width="18.42578125" style="295" customWidth="1"/>
    <col min="9478" max="9728" width="9.140625" style="295"/>
    <col min="9729" max="9729" width="86.28515625" style="295" customWidth="1"/>
    <col min="9730" max="9730" width="28.28515625" style="295" customWidth="1"/>
    <col min="9731" max="9731" width="29.140625" style="295" customWidth="1"/>
    <col min="9732" max="9732" width="29.42578125" style="295" customWidth="1"/>
    <col min="9733" max="9733" width="18.42578125" style="295" customWidth="1"/>
    <col min="9734" max="9984" width="9.140625" style="295"/>
    <col min="9985" max="9985" width="86.28515625" style="295" customWidth="1"/>
    <col min="9986" max="9986" width="28.28515625" style="295" customWidth="1"/>
    <col min="9987" max="9987" width="29.140625" style="295" customWidth="1"/>
    <col min="9988" max="9988" width="29.42578125" style="295" customWidth="1"/>
    <col min="9989" max="9989" width="18.42578125" style="295" customWidth="1"/>
    <col min="9990" max="10240" width="9.140625" style="295"/>
    <col min="10241" max="10241" width="86.28515625" style="295" customWidth="1"/>
    <col min="10242" max="10242" width="28.28515625" style="295" customWidth="1"/>
    <col min="10243" max="10243" width="29.140625" style="295" customWidth="1"/>
    <col min="10244" max="10244" width="29.42578125" style="295" customWidth="1"/>
    <col min="10245" max="10245" width="18.42578125" style="295" customWidth="1"/>
    <col min="10246" max="10496" width="9.140625" style="295"/>
    <col min="10497" max="10497" width="86.28515625" style="295" customWidth="1"/>
    <col min="10498" max="10498" width="28.28515625" style="295" customWidth="1"/>
    <col min="10499" max="10499" width="29.140625" style="295" customWidth="1"/>
    <col min="10500" max="10500" width="29.42578125" style="295" customWidth="1"/>
    <col min="10501" max="10501" width="18.42578125" style="295" customWidth="1"/>
    <col min="10502" max="10752" width="9.140625" style="295"/>
    <col min="10753" max="10753" width="86.28515625" style="295" customWidth="1"/>
    <col min="10754" max="10754" width="28.28515625" style="295" customWidth="1"/>
    <col min="10755" max="10755" width="29.140625" style="295" customWidth="1"/>
    <col min="10756" max="10756" width="29.42578125" style="295" customWidth="1"/>
    <col min="10757" max="10757" width="18.42578125" style="295" customWidth="1"/>
    <col min="10758" max="11008" width="9.140625" style="295"/>
    <col min="11009" max="11009" width="86.28515625" style="295" customWidth="1"/>
    <col min="11010" max="11010" width="28.28515625" style="295" customWidth="1"/>
    <col min="11011" max="11011" width="29.140625" style="295" customWidth="1"/>
    <col min="11012" max="11012" width="29.42578125" style="295" customWidth="1"/>
    <col min="11013" max="11013" width="18.42578125" style="295" customWidth="1"/>
    <col min="11014" max="11264" width="9.140625" style="295"/>
    <col min="11265" max="11265" width="86.28515625" style="295" customWidth="1"/>
    <col min="11266" max="11266" width="28.28515625" style="295" customWidth="1"/>
    <col min="11267" max="11267" width="29.140625" style="295" customWidth="1"/>
    <col min="11268" max="11268" width="29.42578125" style="295" customWidth="1"/>
    <col min="11269" max="11269" width="18.42578125" style="295" customWidth="1"/>
    <col min="11270" max="11520" width="9.140625" style="295"/>
    <col min="11521" max="11521" width="86.28515625" style="295" customWidth="1"/>
    <col min="11522" max="11522" width="28.28515625" style="295" customWidth="1"/>
    <col min="11523" max="11523" width="29.140625" style="295" customWidth="1"/>
    <col min="11524" max="11524" width="29.42578125" style="295" customWidth="1"/>
    <col min="11525" max="11525" width="18.42578125" style="295" customWidth="1"/>
    <col min="11526" max="11776" width="9.140625" style="295"/>
    <col min="11777" max="11777" width="86.28515625" style="295" customWidth="1"/>
    <col min="11778" max="11778" width="28.28515625" style="295" customWidth="1"/>
    <col min="11779" max="11779" width="29.140625" style="295" customWidth="1"/>
    <col min="11780" max="11780" width="29.42578125" style="295" customWidth="1"/>
    <col min="11781" max="11781" width="18.42578125" style="295" customWidth="1"/>
    <col min="11782" max="12032" width="9.140625" style="295"/>
    <col min="12033" max="12033" width="86.28515625" style="295" customWidth="1"/>
    <col min="12034" max="12034" width="28.28515625" style="295" customWidth="1"/>
    <col min="12035" max="12035" width="29.140625" style="295" customWidth="1"/>
    <col min="12036" max="12036" width="29.42578125" style="295" customWidth="1"/>
    <col min="12037" max="12037" width="18.42578125" style="295" customWidth="1"/>
    <col min="12038" max="12288" width="9.140625" style="295"/>
    <col min="12289" max="12289" width="86.28515625" style="295" customWidth="1"/>
    <col min="12290" max="12290" width="28.28515625" style="295" customWidth="1"/>
    <col min="12291" max="12291" width="29.140625" style="295" customWidth="1"/>
    <col min="12292" max="12292" width="29.42578125" style="295" customWidth="1"/>
    <col min="12293" max="12293" width="18.42578125" style="295" customWidth="1"/>
    <col min="12294" max="12544" width="9.140625" style="295"/>
    <col min="12545" max="12545" width="86.28515625" style="295" customWidth="1"/>
    <col min="12546" max="12546" width="28.28515625" style="295" customWidth="1"/>
    <col min="12547" max="12547" width="29.140625" style="295" customWidth="1"/>
    <col min="12548" max="12548" width="29.42578125" style="295" customWidth="1"/>
    <col min="12549" max="12549" width="18.42578125" style="295" customWidth="1"/>
    <col min="12550" max="12800" width="9.140625" style="295"/>
    <col min="12801" max="12801" width="86.28515625" style="295" customWidth="1"/>
    <col min="12802" max="12802" width="28.28515625" style="295" customWidth="1"/>
    <col min="12803" max="12803" width="29.140625" style="295" customWidth="1"/>
    <col min="12804" max="12804" width="29.42578125" style="295" customWidth="1"/>
    <col min="12805" max="12805" width="18.42578125" style="295" customWidth="1"/>
    <col min="12806" max="13056" width="9.140625" style="295"/>
    <col min="13057" max="13057" width="86.28515625" style="295" customWidth="1"/>
    <col min="13058" max="13058" width="28.28515625" style="295" customWidth="1"/>
    <col min="13059" max="13059" width="29.140625" style="295" customWidth="1"/>
    <col min="13060" max="13060" width="29.42578125" style="295" customWidth="1"/>
    <col min="13061" max="13061" width="18.42578125" style="295" customWidth="1"/>
    <col min="13062" max="13312" width="9.140625" style="295"/>
    <col min="13313" max="13313" width="86.28515625" style="295" customWidth="1"/>
    <col min="13314" max="13314" width="28.28515625" style="295" customWidth="1"/>
    <col min="13315" max="13315" width="29.140625" style="295" customWidth="1"/>
    <col min="13316" max="13316" width="29.42578125" style="295" customWidth="1"/>
    <col min="13317" max="13317" width="18.42578125" style="295" customWidth="1"/>
    <col min="13318" max="13568" width="9.140625" style="295"/>
    <col min="13569" max="13569" width="86.28515625" style="295" customWidth="1"/>
    <col min="13570" max="13570" width="28.28515625" style="295" customWidth="1"/>
    <col min="13571" max="13571" width="29.140625" style="295" customWidth="1"/>
    <col min="13572" max="13572" width="29.42578125" style="295" customWidth="1"/>
    <col min="13573" max="13573" width="18.42578125" style="295" customWidth="1"/>
    <col min="13574" max="13824" width="9.140625" style="295"/>
    <col min="13825" max="13825" width="86.28515625" style="295" customWidth="1"/>
    <col min="13826" max="13826" width="28.28515625" style="295" customWidth="1"/>
    <col min="13827" max="13827" width="29.140625" style="295" customWidth="1"/>
    <col min="13828" max="13828" width="29.42578125" style="295" customWidth="1"/>
    <col min="13829" max="13829" width="18.42578125" style="295" customWidth="1"/>
    <col min="13830" max="14080" width="9.140625" style="295"/>
    <col min="14081" max="14081" width="86.28515625" style="295" customWidth="1"/>
    <col min="14082" max="14082" width="28.28515625" style="295" customWidth="1"/>
    <col min="14083" max="14083" width="29.140625" style="295" customWidth="1"/>
    <col min="14084" max="14084" width="29.42578125" style="295" customWidth="1"/>
    <col min="14085" max="14085" width="18.42578125" style="295" customWidth="1"/>
    <col min="14086" max="14336" width="9.140625" style="295"/>
    <col min="14337" max="14337" width="86.28515625" style="295" customWidth="1"/>
    <col min="14338" max="14338" width="28.28515625" style="295" customWidth="1"/>
    <col min="14339" max="14339" width="29.140625" style="295" customWidth="1"/>
    <col min="14340" max="14340" width="29.42578125" style="295" customWidth="1"/>
    <col min="14341" max="14341" width="18.42578125" style="295" customWidth="1"/>
    <col min="14342" max="14592" width="9.140625" style="295"/>
    <col min="14593" max="14593" width="86.28515625" style="295" customWidth="1"/>
    <col min="14594" max="14594" width="28.28515625" style="295" customWidth="1"/>
    <col min="14595" max="14595" width="29.140625" style="295" customWidth="1"/>
    <col min="14596" max="14596" width="29.42578125" style="295" customWidth="1"/>
    <col min="14597" max="14597" width="18.42578125" style="295" customWidth="1"/>
    <col min="14598" max="14848" width="9.140625" style="295"/>
    <col min="14849" max="14849" width="86.28515625" style="295" customWidth="1"/>
    <col min="14850" max="14850" width="28.28515625" style="295" customWidth="1"/>
    <col min="14851" max="14851" width="29.140625" style="295" customWidth="1"/>
    <col min="14852" max="14852" width="29.42578125" style="295" customWidth="1"/>
    <col min="14853" max="14853" width="18.42578125" style="295" customWidth="1"/>
    <col min="14854" max="15104" width="9.140625" style="295"/>
    <col min="15105" max="15105" width="86.28515625" style="295" customWidth="1"/>
    <col min="15106" max="15106" width="28.28515625" style="295" customWidth="1"/>
    <col min="15107" max="15107" width="29.140625" style="295" customWidth="1"/>
    <col min="15108" max="15108" width="29.42578125" style="295" customWidth="1"/>
    <col min="15109" max="15109" width="18.42578125" style="295" customWidth="1"/>
    <col min="15110" max="15360" width="9.140625" style="295"/>
    <col min="15361" max="15361" width="86.28515625" style="295" customWidth="1"/>
    <col min="15362" max="15362" width="28.28515625" style="295" customWidth="1"/>
    <col min="15363" max="15363" width="29.140625" style="295" customWidth="1"/>
    <col min="15364" max="15364" width="29.42578125" style="295" customWidth="1"/>
    <col min="15365" max="15365" width="18.42578125" style="295" customWidth="1"/>
    <col min="15366" max="15616" width="9.140625" style="295"/>
    <col min="15617" max="15617" width="86.28515625" style="295" customWidth="1"/>
    <col min="15618" max="15618" width="28.28515625" style="295" customWidth="1"/>
    <col min="15619" max="15619" width="29.140625" style="295" customWidth="1"/>
    <col min="15620" max="15620" width="29.42578125" style="295" customWidth="1"/>
    <col min="15621" max="15621" width="18.42578125" style="295" customWidth="1"/>
    <col min="15622" max="15872" width="9.140625" style="295"/>
    <col min="15873" max="15873" width="86.28515625" style="295" customWidth="1"/>
    <col min="15874" max="15874" width="28.28515625" style="295" customWidth="1"/>
    <col min="15875" max="15875" width="29.140625" style="295" customWidth="1"/>
    <col min="15876" max="15876" width="29.42578125" style="295" customWidth="1"/>
    <col min="15877" max="15877" width="18.42578125" style="295" customWidth="1"/>
    <col min="15878" max="16128" width="9.140625" style="295"/>
    <col min="16129" max="16129" width="86.28515625" style="295" customWidth="1"/>
    <col min="16130" max="16130" width="28.28515625" style="295" customWidth="1"/>
    <col min="16131" max="16131" width="29.140625" style="295" customWidth="1"/>
    <col min="16132" max="16132" width="29.42578125" style="295" customWidth="1"/>
    <col min="16133" max="16133" width="18.42578125" style="295" customWidth="1"/>
    <col min="16134" max="16384" width="9.140625" style="295"/>
  </cols>
  <sheetData>
    <row r="1" spans="1:6" ht="25.5" customHeight="1" x14ac:dyDescent="0.25">
      <c r="A1" s="675" t="s">
        <v>1093</v>
      </c>
      <c r="B1" s="675"/>
      <c r="C1" s="675"/>
      <c r="D1" s="675"/>
      <c r="E1" s="675"/>
      <c r="F1" s="471"/>
    </row>
    <row r="2" spans="1:6" ht="25.5" customHeight="1" x14ac:dyDescent="0.25">
      <c r="A2" s="544"/>
      <c r="B2" s="544"/>
      <c r="C2" s="544"/>
      <c r="D2" s="544"/>
      <c r="E2" s="544"/>
      <c r="F2" s="471"/>
    </row>
    <row r="3" spans="1:6" ht="23.25" customHeight="1" x14ac:dyDescent="0.3">
      <c r="A3" s="681" t="s">
        <v>947</v>
      </c>
      <c r="B3" s="682"/>
      <c r="C3" s="682"/>
      <c r="D3" s="682"/>
      <c r="E3" s="682"/>
    </row>
    <row r="4" spans="1:6" ht="16.5" x14ac:dyDescent="0.35">
      <c r="A4" s="684" t="s">
        <v>133</v>
      </c>
      <c r="B4" s="699"/>
      <c r="C4" s="699"/>
      <c r="D4" s="699"/>
      <c r="E4" s="699"/>
    </row>
    <row r="5" spans="1:6" x14ac:dyDescent="0.25">
      <c r="A5" s="472"/>
      <c r="E5" s="483"/>
    </row>
    <row r="6" spans="1:6" ht="58.5" customHeight="1" x14ac:dyDescent="0.25">
      <c r="A6" s="473" t="s">
        <v>132</v>
      </c>
      <c r="B6" s="474" t="s">
        <v>182</v>
      </c>
      <c r="C6" s="474" t="s">
        <v>950</v>
      </c>
      <c r="D6" s="474" t="s">
        <v>951</v>
      </c>
      <c r="E6" s="395" t="s">
        <v>307</v>
      </c>
    </row>
    <row r="7" spans="1:6" ht="15" customHeight="1" x14ac:dyDescent="0.25">
      <c r="A7" s="475" t="s">
        <v>105</v>
      </c>
      <c r="B7" s="476"/>
      <c r="C7" s="476">
        <v>1</v>
      </c>
      <c r="D7" s="476"/>
      <c r="E7" s="477">
        <v>1</v>
      </c>
    </row>
    <row r="8" spans="1:6" ht="15" customHeight="1" x14ac:dyDescent="0.25">
      <c r="A8" s="475" t="s">
        <v>106</v>
      </c>
      <c r="B8" s="476"/>
      <c r="C8" s="476">
        <v>4</v>
      </c>
      <c r="D8" s="476"/>
      <c r="E8" s="477">
        <f>SUM(B8:D8)</f>
        <v>4</v>
      </c>
    </row>
    <row r="9" spans="1:6" ht="15" customHeight="1" x14ac:dyDescent="0.25">
      <c r="A9" s="475" t="s">
        <v>107</v>
      </c>
      <c r="B9" s="476"/>
      <c r="C9" s="476">
        <v>2</v>
      </c>
      <c r="D9" s="476"/>
      <c r="E9" s="477">
        <v>1</v>
      </c>
    </row>
    <row r="10" spans="1:6" ht="15" customHeight="1" x14ac:dyDescent="0.25">
      <c r="A10" s="478" t="s">
        <v>127</v>
      </c>
      <c r="B10" s="476"/>
      <c r="C10" s="479">
        <v>6.72</v>
      </c>
      <c r="D10" s="476"/>
      <c r="E10" s="480">
        <f>SUM(B10:D10)</f>
        <v>6.72</v>
      </c>
    </row>
    <row r="11" spans="1:6" ht="15" customHeight="1" x14ac:dyDescent="0.25">
      <c r="A11" s="475" t="s">
        <v>109</v>
      </c>
      <c r="B11" s="476"/>
      <c r="C11" s="476"/>
      <c r="D11" s="476"/>
      <c r="E11" s="477"/>
    </row>
    <row r="12" spans="1:6" ht="15" customHeight="1" x14ac:dyDescent="0.25">
      <c r="A12" s="475" t="s">
        <v>110</v>
      </c>
      <c r="B12" s="476"/>
      <c r="C12" s="476"/>
      <c r="D12" s="476"/>
      <c r="E12" s="477"/>
    </row>
    <row r="13" spans="1:6" ht="15" customHeight="1" x14ac:dyDescent="0.25">
      <c r="A13" s="475" t="s">
        <v>111</v>
      </c>
      <c r="B13" s="476"/>
      <c r="C13" s="476"/>
      <c r="D13" s="476"/>
      <c r="E13" s="477"/>
    </row>
    <row r="14" spans="1:6" ht="15" customHeight="1" x14ac:dyDescent="0.25">
      <c r="A14" s="475" t="s">
        <v>112</v>
      </c>
      <c r="B14" s="476">
        <v>1</v>
      </c>
      <c r="C14" s="476"/>
      <c r="D14" s="476">
        <v>0</v>
      </c>
      <c r="E14" s="477">
        <v>2</v>
      </c>
    </row>
    <row r="15" spans="1:6" ht="15" customHeight="1" x14ac:dyDescent="0.25">
      <c r="A15" s="475" t="s">
        <v>113</v>
      </c>
      <c r="B15" s="476">
        <v>0</v>
      </c>
      <c r="C15" s="476"/>
      <c r="D15" s="476">
        <v>3</v>
      </c>
      <c r="E15" s="477">
        <f>SUM(B15:D15)</f>
        <v>3</v>
      </c>
    </row>
    <row r="16" spans="1:6" ht="15" customHeight="1" x14ac:dyDescent="0.25">
      <c r="A16" s="475" t="s">
        <v>114</v>
      </c>
      <c r="B16" s="476">
        <v>2</v>
      </c>
      <c r="C16" s="476"/>
      <c r="D16" s="476">
        <v>1</v>
      </c>
      <c r="E16" s="477">
        <f>SUM(B16:D16)</f>
        <v>3</v>
      </c>
    </row>
    <row r="17" spans="1:5" ht="15" customHeight="1" x14ac:dyDescent="0.25">
      <c r="A17" s="475" t="s">
        <v>953</v>
      </c>
      <c r="B17" s="476">
        <v>1</v>
      </c>
      <c r="C17" s="476"/>
      <c r="D17" s="476"/>
      <c r="E17" s="477"/>
    </row>
    <row r="18" spans="1:5" ht="15" customHeight="1" x14ac:dyDescent="0.25">
      <c r="A18" s="475" t="s">
        <v>952</v>
      </c>
      <c r="B18" s="476"/>
      <c r="C18" s="476"/>
      <c r="D18" s="476">
        <v>6</v>
      </c>
      <c r="E18" s="477">
        <v>6</v>
      </c>
    </row>
    <row r="19" spans="1:5" ht="15" customHeight="1" x14ac:dyDescent="0.25">
      <c r="A19" s="478" t="s">
        <v>128</v>
      </c>
      <c r="B19" s="479">
        <v>4</v>
      </c>
      <c r="C19" s="476"/>
      <c r="D19" s="479">
        <v>10</v>
      </c>
      <c r="E19" s="480">
        <f>SUM(E11:E18)</f>
        <v>14</v>
      </c>
    </row>
    <row r="20" spans="1:5" ht="15" customHeight="1" x14ac:dyDescent="0.25">
      <c r="A20" s="475" t="s">
        <v>116</v>
      </c>
      <c r="B20" s="476">
        <v>3</v>
      </c>
      <c r="C20" s="476"/>
      <c r="D20" s="476"/>
      <c r="E20" s="477">
        <f>SUM(B20:D20)</f>
        <v>3</v>
      </c>
    </row>
    <row r="21" spans="1:5" ht="15" customHeight="1" x14ac:dyDescent="0.25">
      <c r="A21" s="478" t="s">
        <v>129</v>
      </c>
      <c r="B21" s="479">
        <f>SUM(B20:B20)</f>
        <v>3</v>
      </c>
      <c r="C21" s="476"/>
      <c r="D21" s="476"/>
      <c r="E21" s="480">
        <f>SUM(E20:E20)</f>
        <v>3</v>
      </c>
    </row>
    <row r="22" spans="1:5" ht="15" customHeight="1" x14ac:dyDescent="0.25">
      <c r="A22" s="475" t="s">
        <v>119</v>
      </c>
      <c r="B22" s="476">
        <v>1</v>
      </c>
      <c r="C22" s="476"/>
      <c r="D22" s="476"/>
      <c r="E22" s="477">
        <v>1</v>
      </c>
    </row>
    <row r="23" spans="1:5" ht="15" customHeight="1" x14ac:dyDescent="0.25">
      <c r="A23" s="475" t="s">
        <v>120</v>
      </c>
      <c r="B23" s="476">
        <v>6</v>
      </c>
      <c r="C23" s="476"/>
      <c r="D23" s="476"/>
      <c r="E23" s="477">
        <v>6</v>
      </c>
    </row>
    <row r="24" spans="1:5" ht="15" customHeight="1" x14ac:dyDescent="0.25">
      <c r="A24" s="475" t="s">
        <v>121</v>
      </c>
      <c r="B24" s="476"/>
      <c r="C24" s="476"/>
      <c r="D24" s="476"/>
      <c r="E24" s="477"/>
    </row>
    <row r="25" spans="1:5" ht="15" customHeight="1" x14ac:dyDescent="0.25">
      <c r="A25" s="478" t="s">
        <v>130</v>
      </c>
      <c r="B25" s="479">
        <v>7</v>
      </c>
      <c r="C25" s="476"/>
      <c r="D25" s="476"/>
      <c r="E25" s="480">
        <v>7</v>
      </c>
    </row>
    <row r="26" spans="1:5" ht="37.5" customHeight="1" x14ac:dyDescent="0.3">
      <c r="A26" s="478" t="s">
        <v>131</v>
      </c>
      <c r="B26" s="431">
        <f>SUM(B19+B21+B25)</f>
        <v>14</v>
      </c>
      <c r="C26" s="481">
        <f>SUM(C10)</f>
        <v>6.72</v>
      </c>
      <c r="D26" s="481">
        <v>10</v>
      </c>
      <c r="E26" s="482">
        <f>SUM(E10+E19+E21+E25)</f>
        <v>30.72</v>
      </c>
    </row>
    <row r="27" spans="1:5" x14ac:dyDescent="0.25">
      <c r="A27" s="700"/>
      <c r="B27" s="701"/>
      <c r="C27" s="701"/>
      <c r="D27" s="701"/>
    </row>
    <row r="28" spans="1:5" x14ac:dyDescent="0.25">
      <c r="A28" s="702"/>
      <c r="B28" s="701"/>
      <c r="C28" s="701"/>
      <c r="D28" s="701"/>
    </row>
  </sheetData>
  <sheetProtection selectLockedCells="1" selectUnlockedCells="1"/>
  <mergeCells count="5">
    <mergeCell ref="A1:E1"/>
    <mergeCell ref="A3:E3"/>
    <mergeCell ref="A4:E4"/>
    <mergeCell ref="A27:D27"/>
    <mergeCell ref="A28:D2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59"/>
  <sheetViews>
    <sheetView workbookViewId="0">
      <selection activeCell="M14" sqref="M14"/>
    </sheetView>
  </sheetViews>
  <sheetFormatPr defaultRowHeight="15" x14ac:dyDescent="0.25"/>
  <cols>
    <col min="1" max="1" width="64.7109375" style="295" customWidth="1"/>
    <col min="2" max="2" width="9.42578125" style="295" customWidth="1"/>
    <col min="3" max="3" width="24.140625" style="495" customWidth="1"/>
    <col min="4" max="4" width="20" style="295" customWidth="1"/>
    <col min="5" max="5" width="18.7109375" style="295" customWidth="1"/>
    <col min="6" max="6" width="18.28515625" style="295" hidden="1" customWidth="1"/>
    <col min="7" max="7" width="18" style="295" hidden="1" customWidth="1"/>
    <col min="8" max="8" width="18.7109375" style="295" customWidth="1"/>
    <col min="9" max="256" width="9.140625" style="295"/>
    <col min="257" max="257" width="64.7109375" style="295" customWidth="1"/>
    <col min="258" max="258" width="9.42578125" style="295" customWidth="1"/>
    <col min="259" max="259" width="20.85546875" style="295" customWidth="1"/>
    <col min="260" max="260" width="15.85546875" style="295" customWidth="1"/>
    <col min="261" max="261" width="18.7109375" style="295" customWidth="1"/>
    <col min="262" max="263" width="0" style="295" hidden="1" customWidth="1"/>
    <col min="264" max="264" width="18.7109375" style="295" customWidth="1"/>
    <col min="265" max="512" width="9.140625" style="295"/>
    <col min="513" max="513" width="64.7109375" style="295" customWidth="1"/>
    <col min="514" max="514" width="9.42578125" style="295" customWidth="1"/>
    <col min="515" max="515" width="20.85546875" style="295" customWidth="1"/>
    <col min="516" max="516" width="15.85546875" style="295" customWidth="1"/>
    <col min="517" max="517" width="18.7109375" style="295" customWidth="1"/>
    <col min="518" max="519" width="0" style="295" hidden="1" customWidth="1"/>
    <col min="520" max="520" width="18.7109375" style="295" customWidth="1"/>
    <col min="521" max="768" width="9.140625" style="295"/>
    <col min="769" max="769" width="64.7109375" style="295" customWidth="1"/>
    <col min="770" max="770" width="9.42578125" style="295" customWidth="1"/>
    <col min="771" max="771" width="20.85546875" style="295" customWidth="1"/>
    <col min="772" max="772" width="15.85546875" style="295" customWidth="1"/>
    <col min="773" max="773" width="18.7109375" style="295" customWidth="1"/>
    <col min="774" max="775" width="0" style="295" hidden="1" customWidth="1"/>
    <col min="776" max="776" width="18.7109375" style="295" customWidth="1"/>
    <col min="777" max="1024" width="9.140625" style="295"/>
    <col min="1025" max="1025" width="64.7109375" style="295" customWidth="1"/>
    <col min="1026" max="1026" width="9.42578125" style="295" customWidth="1"/>
    <col min="1027" max="1027" width="20.85546875" style="295" customWidth="1"/>
    <col min="1028" max="1028" width="15.85546875" style="295" customWidth="1"/>
    <col min="1029" max="1029" width="18.7109375" style="295" customWidth="1"/>
    <col min="1030" max="1031" width="0" style="295" hidden="1" customWidth="1"/>
    <col min="1032" max="1032" width="18.7109375" style="295" customWidth="1"/>
    <col min="1033" max="1280" width="9.140625" style="295"/>
    <col min="1281" max="1281" width="64.7109375" style="295" customWidth="1"/>
    <col min="1282" max="1282" width="9.42578125" style="295" customWidth="1"/>
    <col min="1283" max="1283" width="20.85546875" style="295" customWidth="1"/>
    <col min="1284" max="1284" width="15.85546875" style="295" customWidth="1"/>
    <col min="1285" max="1285" width="18.7109375" style="295" customWidth="1"/>
    <col min="1286" max="1287" width="0" style="295" hidden="1" customWidth="1"/>
    <col min="1288" max="1288" width="18.7109375" style="295" customWidth="1"/>
    <col min="1289" max="1536" width="9.140625" style="295"/>
    <col min="1537" max="1537" width="64.7109375" style="295" customWidth="1"/>
    <col min="1538" max="1538" width="9.42578125" style="295" customWidth="1"/>
    <col min="1539" max="1539" width="20.85546875" style="295" customWidth="1"/>
    <col min="1540" max="1540" width="15.85546875" style="295" customWidth="1"/>
    <col min="1541" max="1541" width="18.7109375" style="295" customWidth="1"/>
    <col min="1542" max="1543" width="0" style="295" hidden="1" customWidth="1"/>
    <col min="1544" max="1544" width="18.7109375" style="295" customWidth="1"/>
    <col min="1545" max="1792" width="9.140625" style="295"/>
    <col min="1793" max="1793" width="64.7109375" style="295" customWidth="1"/>
    <col min="1794" max="1794" width="9.42578125" style="295" customWidth="1"/>
    <col min="1795" max="1795" width="20.85546875" style="295" customWidth="1"/>
    <col min="1796" max="1796" width="15.85546875" style="295" customWidth="1"/>
    <col min="1797" max="1797" width="18.7109375" style="295" customWidth="1"/>
    <col min="1798" max="1799" width="0" style="295" hidden="1" customWidth="1"/>
    <col min="1800" max="1800" width="18.7109375" style="295" customWidth="1"/>
    <col min="1801" max="2048" width="9.140625" style="295"/>
    <col min="2049" max="2049" width="64.7109375" style="295" customWidth="1"/>
    <col min="2050" max="2050" width="9.42578125" style="295" customWidth="1"/>
    <col min="2051" max="2051" width="20.85546875" style="295" customWidth="1"/>
    <col min="2052" max="2052" width="15.85546875" style="295" customWidth="1"/>
    <col min="2053" max="2053" width="18.7109375" style="295" customWidth="1"/>
    <col min="2054" max="2055" width="0" style="295" hidden="1" customWidth="1"/>
    <col min="2056" max="2056" width="18.7109375" style="295" customWidth="1"/>
    <col min="2057" max="2304" width="9.140625" style="295"/>
    <col min="2305" max="2305" width="64.7109375" style="295" customWidth="1"/>
    <col min="2306" max="2306" width="9.42578125" style="295" customWidth="1"/>
    <col min="2307" max="2307" width="20.85546875" style="295" customWidth="1"/>
    <col min="2308" max="2308" width="15.85546875" style="295" customWidth="1"/>
    <col min="2309" max="2309" width="18.7109375" style="295" customWidth="1"/>
    <col min="2310" max="2311" width="0" style="295" hidden="1" customWidth="1"/>
    <col min="2312" max="2312" width="18.7109375" style="295" customWidth="1"/>
    <col min="2313" max="2560" width="9.140625" style="295"/>
    <col min="2561" max="2561" width="64.7109375" style="295" customWidth="1"/>
    <col min="2562" max="2562" width="9.42578125" style="295" customWidth="1"/>
    <col min="2563" max="2563" width="20.85546875" style="295" customWidth="1"/>
    <col min="2564" max="2564" width="15.85546875" style="295" customWidth="1"/>
    <col min="2565" max="2565" width="18.7109375" style="295" customWidth="1"/>
    <col min="2566" max="2567" width="0" style="295" hidden="1" customWidth="1"/>
    <col min="2568" max="2568" width="18.7109375" style="295" customWidth="1"/>
    <col min="2569" max="2816" width="9.140625" style="295"/>
    <col min="2817" max="2817" width="64.7109375" style="295" customWidth="1"/>
    <col min="2818" max="2818" width="9.42578125" style="295" customWidth="1"/>
    <col min="2819" max="2819" width="20.85546875" style="295" customWidth="1"/>
    <col min="2820" max="2820" width="15.85546875" style="295" customWidth="1"/>
    <col min="2821" max="2821" width="18.7109375" style="295" customWidth="1"/>
    <col min="2822" max="2823" width="0" style="295" hidden="1" customWidth="1"/>
    <col min="2824" max="2824" width="18.7109375" style="295" customWidth="1"/>
    <col min="2825" max="3072" width="9.140625" style="295"/>
    <col min="3073" max="3073" width="64.7109375" style="295" customWidth="1"/>
    <col min="3074" max="3074" width="9.42578125" style="295" customWidth="1"/>
    <col min="3075" max="3075" width="20.85546875" style="295" customWidth="1"/>
    <col min="3076" max="3076" width="15.85546875" style="295" customWidth="1"/>
    <col min="3077" max="3077" width="18.7109375" style="295" customWidth="1"/>
    <col min="3078" max="3079" width="0" style="295" hidden="1" customWidth="1"/>
    <col min="3080" max="3080" width="18.7109375" style="295" customWidth="1"/>
    <col min="3081" max="3328" width="9.140625" style="295"/>
    <col min="3329" max="3329" width="64.7109375" style="295" customWidth="1"/>
    <col min="3330" max="3330" width="9.42578125" style="295" customWidth="1"/>
    <col min="3331" max="3331" width="20.85546875" style="295" customWidth="1"/>
    <col min="3332" max="3332" width="15.85546875" style="295" customWidth="1"/>
    <col min="3333" max="3333" width="18.7109375" style="295" customWidth="1"/>
    <col min="3334" max="3335" width="0" style="295" hidden="1" customWidth="1"/>
    <col min="3336" max="3336" width="18.7109375" style="295" customWidth="1"/>
    <col min="3337" max="3584" width="9.140625" style="295"/>
    <col min="3585" max="3585" width="64.7109375" style="295" customWidth="1"/>
    <col min="3586" max="3586" width="9.42578125" style="295" customWidth="1"/>
    <col min="3587" max="3587" width="20.85546875" style="295" customWidth="1"/>
    <col min="3588" max="3588" width="15.85546875" style="295" customWidth="1"/>
    <col min="3589" max="3589" width="18.7109375" style="295" customWidth="1"/>
    <col min="3590" max="3591" width="0" style="295" hidden="1" customWidth="1"/>
    <col min="3592" max="3592" width="18.7109375" style="295" customWidth="1"/>
    <col min="3593" max="3840" width="9.140625" style="295"/>
    <col min="3841" max="3841" width="64.7109375" style="295" customWidth="1"/>
    <col min="3842" max="3842" width="9.42578125" style="295" customWidth="1"/>
    <col min="3843" max="3843" width="20.85546875" style="295" customWidth="1"/>
    <col min="3844" max="3844" width="15.85546875" style="295" customWidth="1"/>
    <col min="3845" max="3845" width="18.7109375" style="295" customWidth="1"/>
    <col min="3846" max="3847" width="0" style="295" hidden="1" customWidth="1"/>
    <col min="3848" max="3848" width="18.7109375" style="295" customWidth="1"/>
    <col min="3849" max="4096" width="9.140625" style="295"/>
    <col min="4097" max="4097" width="64.7109375" style="295" customWidth="1"/>
    <col min="4098" max="4098" width="9.42578125" style="295" customWidth="1"/>
    <col min="4099" max="4099" width="20.85546875" style="295" customWidth="1"/>
    <col min="4100" max="4100" width="15.85546875" style="295" customWidth="1"/>
    <col min="4101" max="4101" width="18.7109375" style="295" customWidth="1"/>
    <col min="4102" max="4103" width="0" style="295" hidden="1" customWidth="1"/>
    <col min="4104" max="4104" width="18.7109375" style="295" customWidth="1"/>
    <col min="4105" max="4352" width="9.140625" style="295"/>
    <col min="4353" max="4353" width="64.7109375" style="295" customWidth="1"/>
    <col min="4354" max="4354" width="9.42578125" style="295" customWidth="1"/>
    <col min="4355" max="4355" width="20.85546875" style="295" customWidth="1"/>
    <col min="4356" max="4356" width="15.85546875" style="295" customWidth="1"/>
    <col min="4357" max="4357" width="18.7109375" style="295" customWidth="1"/>
    <col min="4358" max="4359" width="0" style="295" hidden="1" customWidth="1"/>
    <col min="4360" max="4360" width="18.7109375" style="295" customWidth="1"/>
    <col min="4361" max="4608" width="9.140625" style="295"/>
    <col min="4609" max="4609" width="64.7109375" style="295" customWidth="1"/>
    <col min="4610" max="4610" width="9.42578125" style="295" customWidth="1"/>
    <col min="4611" max="4611" width="20.85546875" style="295" customWidth="1"/>
    <col min="4612" max="4612" width="15.85546875" style="295" customWidth="1"/>
    <col min="4613" max="4613" width="18.7109375" style="295" customWidth="1"/>
    <col min="4614" max="4615" width="0" style="295" hidden="1" customWidth="1"/>
    <col min="4616" max="4616" width="18.7109375" style="295" customWidth="1"/>
    <col min="4617" max="4864" width="9.140625" style="295"/>
    <col min="4865" max="4865" width="64.7109375" style="295" customWidth="1"/>
    <col min="4866" max="4866" width="9.42578125" style="295" customWidth="1"/>
    <col min="4867" max="4867" width="20.85546875" style="295" customWidth="1"/>
    <col min="4868" max="4868" width="15.85546875" style="295" customWidth="1"/>
    <col min="4869" max="4869" width="18.7109375" style="295" customWidth="1"/>
    <col min="4870" max="4871" width="0" style="295" hidden="1" customWidth="1"/>
    <col min="4872" max="4872" width="18.7109375" style="295" customWidth="1"/>
    <col min="4873" max="5120" width="9.140625" style="295"/>
    <col min="5121" max="5121" width="64.7109375" style="295" customWidth="1"/>
    <col min="5122" max="5122" width="9.42578125" style="295" customWidth="1"/>
    <col min="5123" max="5123" width="20.85546875" style="295" customWidth="1"/>
    <col min="5124" max="5124" width="15.85546875" style="295" customWidth="1"/>
    <col min="5125" max="5125" width="18.7109375" style="295" customWidth="1"/>
    <col min="5126" max="5127" width="0" style="295" hidden="1" customWidth="1"/>
    <col min="5128" max="5128" width="18.7109375" style="295" customWidth="1"/>
    <col min="5129" max="5376" width="9.140625" style="295"/>
    <col min="5377" max="5377" width="64.7109375" style="295" customWidth="1"/>
    <col min="5378" max="5378" width="9.42578125" style="295" customWidth="1"/>
    <col min="5379" max="5379" width="20.85546875" style="295" customWidth="1"/>
    <col min="5380" max="5380" width="15.85546875" style="295" customWidth="1"/>
    <col min="5381" max="5381" width="18.7109375" style="295" customWidth="1"/>
    <col min="5382" max="5383" width="0" style="295" hidden="1" customWidth="1"/>
    <col min="5384" max="5384" width="18.7109375" style="295" customWidth="1"/>
    <col min="5385" max="5632" width="9.140625" style="295"/>
    <col min="5633" max="5633" width="64.7109375" style="295" customWidth="1"/>
    <col min="5634" max="5634" width="9.42578125" style="295" customWidth="1"/>
    <col min="5635" max="5635" width="20.85546875" style="295" customWidth="1"/>
    <col min="5636" max="5636" width="15.85546875" style="295" customWidth="1"/>
    <col min="5637" max="5637" width="18.7109375" style="295" customWidth="1"/>
    <col min="5638" max="5639" width="0" style="295" hidden="1" customWidth="1"/>
    <col min="5640" max="5640" width="18.7109375" style="295" customWidth="1"/>
    <col min="5641" max="5888" width="9.140625" style="295"/>
    <col min="5889" max="5889" width="64.7109375" style="295" customWidth="1"/>
    <col min="5890" max="5890" width="9.42578125" style="295" customWidth="1"/>
    <col min="5891" max="5891" width="20.85546875" style="295" customWidth="1"/>
    <col min="5892" max="5892" width="15.85546875" style="295" customWidth="1"/>
    <col min="5893" max="5893" width="18.7109375" style="295" customWidth="1"/>
    <col min="5894" max="5895" width="0" style="295" hidden="1" customWidth="1"/>
    <col min="5896" max="5896" width="18.7109375" style="295" customWidth="1"/>
    <col min="5897" max="6144" width="9.140625" style="295"/>
    <col min="6145" max="6145" width="64.7109375" style="295" customWidth="1"/>
    <col min="6146" max="6146" width="9.42578125" style="295" customWidth="1"/>
    <col min="6147" max="6147" width="20.85546875" style="295" customWidth="1"/>
    <col min="6148" max="6148" width="15.85546875" style="295" customWidth="1"/>
    <col min="6149" max="6149" width="18.7109375" style="295" customWidth="1"/>
    <col min="6150" max="6151" width="0" style="295" hidden="1" customWidth="1"/>
    <col min="6152" max="6152" width="18.7109375" style="295" customWidth="1"/>
    <col min="6153" max="6400" width="9.140625" style="295"/>
    <col min="6401" max="6401" width="64.7109375" style="295" customWidth="1"/>
    <col min="6402" max="6402" width="9.42578125" style="295" customWidth="1"/>
    <col min="6403" max="6403" width="20.85546875" style="295" customWidth="1"/>
    <col min="6404" max="6404" width="15.85546875" style="295" customWidth="1"/>
    <col min="6405" max="6405" width="18.7109375" style="295" customWidth="1"/>
    <col min="6406" max="6407" width="0" style="295" hidden="1" customWidth="1"/>
    <col min="6408" max="6408" width="18.7109375" style="295" customWidth="1"/>
    <col min="6409" max="6656" width="9.140625" style="295"/>
    <col min="6657" max="6657" width="64.7109375" style="295" customWidth="1"/>
    <col min="6658" max="6658" width="9.42578125" style="295" customWidth="1"/>
    <col min="6659" max="6659" width="20.85546875" style="295" customWidth="1"/>
    <col min="6660" max="6660" width="15.85546875" style="295" customWidth="1"/>
    <col min="6661" max="6661" width="18.7109375" style="295" customWidth="1"/>
    <col min="6662" max="6663" width="0" style="295" hidden="1" customWidth="1"/>
    <col min="6664" max="6664" width="18.7109375" style="295" customWidth="1"/>
    <col min="6665" max="6912" width="9.140625" style="295"/>
    <col min="6913" max="6913" width="64.7109375" style="295" customWidth="1"/>
    <col min="6914" max="6914" width="9.42578125" style="295" customWidth="1"/>
    <col min="6915" max="6915" width="20.85546875" style="295" customWidth="1"/>
    <col min="6916" max="6916" width="15.85546875" style="295" customWidth="1"/>
    <col min="6917" max="6917" width="18.7109375" style="295" customWidth="1"/>
    <col min="6918" max="6919" width="0" style="295" hidden="1" customWidth="1"/>
    <col min="6920" max="6920" width="18.7109375" style="295" customWidth="1"/>
    <col min="6921" max="7168" width="9.140625" style="295"/>
    <col min="7169" max="7169" width="64.7109375" style="295" customWidth="1"/>
    <col min="7170" max="7170" width="9.42578125" style="295" customWidth="1"/>
    <col min="7171" max="7171" width="20.85546875" style="295" customWidth="1"/>
    <col min="7172" max="7172" width="15.85546875" style="295" customWidth="1"/>
    <col min="7173" max="7173" width="18.7109375" style="295" customWidth="1"/>
    <col min="7174" max="7175" width="0" style="295" hidden="1" customWidth="1"/>
    <col min="7176" max="7176" width="18.7109375" style="295" customWidth="1"/>
    <col min="7177" max="7424" width="9.140625" style="295"/>
    <col min="7425" max="7425" width="64.7109375" style="295" customWidth="1"/>
    <col min="7426" max="7426" width="9.42578125" style="295" customWidth="1"/>
    <col min="7427" max="7427" width="20.85546875" style="295" customWidth="1"/>
    <col min="7428" max="7428" width="15.85546875" style="295" customWidth="1"/>
    <col min="7429" max="7429" width="18.7109375" style="295" customWidth="1"/>
    <col min="7430" max="7431" width="0" style="295" hidden="1" customWidth="1"/>
    <col min="7432" max="7432" width="18.7109375" style="295" customWidth="1"/>
    <col min="7433" max="7680" width="9.140625" style="295"/>
    <col min="7681" max="7681" width="64.7109375" style="295" customWidth="1"/>
    <col min="7682" max="7682" width="9.42578125" style="295" customWidth="1"/>
    <col min="7683" max="7683" width="20.85546875" style="295" customWidth="1"/>
    <col min="7684" max="7684" width="15.85546875" style="295" customWidth="1"/>
    <col min="7685" max="7685" width="18.7109375" style="295" customWidth="1"/>
    <col min="7686" max="7687" width="0" style="295" hidden="1" customWidth="1"/>
    <col min="7688" max="7688" width="18.7109375" style="295" customWidth="1"/>
    <col min="7689" max="7936" width="9.140625" style="295"/>
    <col min="7937" max="7937" width="64.7109375" style="295" customWidth="1"/>
    <col min="7938" max="7938" width="9.42578125" style="295" customWidth="1"/>
    <col min="7939" max="7939" width="20.85546875" style="295" customWidth="1"/>
    <col min="7940" max="7940" width="15.85546875" style="295" customWidth="1"/>
    <col min="7941" max="7941" width="18.7109375" style="295" customWidth="1"/>
    <col min="7942" max="7943" width="0" style="295" hidden="1" customWidth="1"/>
    <col min="7944" max="7944" width="18.7109375" style="295" customWidth="1"/>
    <col min="7945" max="8192" width="9.140625" style="295"/>
    <col min="8193" max="8193" width="64.7109375" style="295" customWidth="1"/>
    <col min="8194" max="8194" width="9.42578125" style="295" customWidth="1"/>
    <col min="8195" max="8195" width="20.85546875" style="295" customWidth="1"/>
    <col min="8196" max="8196" width="15.85546875" style="295" customWidth="1"/>
    <col min="8197" max="8197" width="18.7109375" style="295" customWidth="1"/>
    <col min="8198" max="8199" width="0" style="295" hidden="1" customWidth="1"/>
    <col min="8200" max="8200" width="18.7109375" style="295" customWidth="1"/>
    <col min="8201" max="8448" width="9.140625" style="295"/>
    <col min="8449" max="8449" width="64.7109375" style="295" customWidth="1"/>
    <col min="8450" max="8450" width="9.42578125" style="295" customWidth="1"/>
    <col min="8451" max="8451" width="20.85546875" style="295" customWidth="1"/>
    <col min="8452" max="8452" width="15.85546875" style="295" customWidth="1"/>
    <col min="8453" max="8453" width="18.7109375" style="295" customWidth="1"/>
    <col min="8454" max="8455" width="0" style="295" hidden="1" customWidth="1"/>
    <col min="8456" max="8456" width="18.7109375" style="295" customWidth="1"/>
    <col min="8457" max="8704" width="9.140625" style="295"/>
    <col min="8705" max="8705" width="64.7109375" style="295" customWidth="1"/>
    <col min="8706" max="8706" width="9.42578125" style="295" customWidth="1"/>
    <col min="8707" max="8707" width="20.85546875" style="295" customWidth="1"/>
    <col min="8708" max="8708" width="15.85546875" style="295" customWidth="1"/>
    <col min="8709" max="8709" width="18.7109375" style="295" customWidth="1"/>
    <col min="8710" max="8711" width="0" style="295" hidden="1" customWidth="1"/>
    <col min="8712" max="8712" width="18.7109375" style="295" customWidth="1"/>
    <col min="8713" max="8960" width="9.140625" style="295"/>
    <col min="8961" max="8961" width="64.7109375" style="295" customWidth="1"/>
    <col min="8962" max="8962" width="9.42578125" style="295" customWidth="1"/>
    <col min="8963" max="8963" width="20.85546875" style="295" customWidth="1"/>
    <col min="8964" max="8964" width="15.85546875" style="295" customWidth="1"/>
    <col min="8965" max="8965" width="18.7109375" style="295" customWidth="1"/>
    <col min="8966" max="8967" width="0" style="295" hidden="1" customWidth="1"/>
    <col min="8968" max="8968" width="18.7109375" style="295" customWidth="1"/>
    <col min="8969" max="9216" width="9.140625" style="295"/>
    <col min="9217" max="9217" width="64.7109375" style="295" customWidth="1"/>
    <col min="9218" max="9218" width="9.42578125" style="295" customWidth="1"/>
    <col min="9219" max="9219" width="20.85546875" style="295" customWidth="1"/>
    <col min="9220" max="9220" width="15.85546875" style="295" customWidth="1"/>
    <col min="9221" max="9221" width="18.7109375" style="295" customWidth="1"/>
    <col min="9222" max="9223" width="0" style="295" hidden="1" customWidth="1"/>
    <col min="9224" max="9224" width="18.7109375" style="295" customWidth="1"/>
    <col min="9225" max="9472" width="9.140625" style="295"/>
    <col min="9473" max="9473" width="64.7109375" style="295" customWidth="1"/>
    <col min="9474" max="9474" width="9.42578125" style="295" customWidth="1"/>
    <col min="9475" max="9475" width="20.85546875" style="295" customWidth="1"/>
    <col min="9476" max="9476" width="15.85546875" style="295" customWidth="1"/>
    <col min="9477" max="9477" width="18.7109375" style="295" customWidth="1"/>
    <col min="9478" max="9479" width="0" style="295" hidden="1" customWidth="1"/>
    <col min="9480" max="9480" width="18.7109375" style="295" customWidth="1"/>
    <col min="9481" max="9728" width="9.140625" style="295"/>
    <col min="9729" max="9729" width="64.7109375" style="295" customWidth="1"/>
    <col min="9730" max="9730" width="9.42578125" style="295" customWidth="1"/>
    <col min="9731" max="9731" width="20.85546875" style="295" customWidth="1"/>
    <col min="9732" max="9732" width="15.85546875" style="295" customWidth="1"/>
    <col min="9733" max="9733" width="18.7109375" style="295" customWidth="1"/>
    <col min="9734" max="9735" width="0" style="295" hidden="1" customWidth="1"/>
    <col min="9736" max="9736" width="18.7109375" style="295" customWidth="1"/>
    <col min="9737" max="9984" width="9.140625" style="295"/>
    <col min="9985" max="9985" width="64.7109375" style="295" customWidth="1"/>
    <col min="9986" max="9986" width="9.42578125" style="295" customWidth="1"/>
    <col min="9987" max="9987" width="20.85546875" style="295" customWidth="1"/>
    <col min="9988" max="9988" width="15.85546875" style="295" customWidth="1"/>
    <col min="9989" max="9989" width="18.7109375" style="295" customWidth="1"/>
    <col min="9990" max="9991" width="0" style="295" hidden="1" customWidth="1"/>
    <col min="9992" max="9992" width="18.7109375" style="295" customWidth="1"/>
    <col min="9993" max="10240" width="9.140625" style="295"/>
    <col min="10241" max="10241" width="64.7109375" style="295" customWidth="1"/>
    <col min="10242" max="10242" width="9.42578125" style="295" customWidth="1"/>
    <col min="10243" max="10243" width="20.85546875" style="295" customWidth="1"/>
    <col min="10244" max="10244" width="15.85546875" style="295" customWidth="1"/>
    <col min="10245" max="10245" width="18.7109375" style="295" customWidth="1"/>
    <col min="10246" max="10247" width="0" style="295" hidden="1" customWidth="1"/>
    <col min="10248" max="10248" width="18.7109375" style="295" customWidth="1"/>
    <col min="10249" max="10496" width="9.140625" style="295"/>
    <col min="10497" max="10497" width="64.7109375" style="295" customWidth="1"/>
    <col min="10498" max="10498" width="9.42578125" style="295" customWidth="1"/>
    <col min="10499" max="10499" width="20.85546875" style="295" customWidth="1"/>
    <col min="10500" max="10500" width="15.85546875" style="295" customWidth="1"/>
    <col min="10501" max="10501" width="18.7109375" style="295" customWidth="1"/>
    <col min="10502" max="10503" width="0" style="295" hidden="1" customWidth="1"/>
    <col min="10504" max="10504" width="18.7109375" style="295" customWidth="1"/>
    <col min="10505" max="10752" width="9.140625" style="295"/>
    <col min="10753" max="10753" width="64.7109375" style="295" customWidth="1"/>
    <col min="10754" max="10754" width="9.42578125" style="295" customWidth="1"/>
    <col min="10755" max="10755" width="20.85546875" style="295" customWidth="1"/>
    <col min="10756" max="10756" width="15.85546875" style="295" customWidth="1"/>
    <col min="10757" max="10757" width="18.7109375" style="295" customWidth="1"/>
    <col min="10758" max="10759" width="0" style="295" hidden="1" customWidth="1"/>
    <col min="10760" max="10760" width="18.7109375" style="295" customWidth="1"/>
    <col min="10761" max="11008" width="9.140625" style="295"/>
    <col min="11009" max="11009" width="64.7109375" style="295" customWidth="1"/>
    <col min="11010" max="11010" width="9.42578125" style="295" customWidth="1"/>
    <col min="11011" max="11011" width="20.85546875" style="295" customWidth="1"/>
    <col min="11012" max="11012" width="15.85546875" style="295" customWidth="1"/>
    <col min="11013" max="11013" width="18.7109375" style="295" customWidth="1"/>
    <col min="11014" max="11015" width="0" style="295" hidden="1" customWidth="1"/>
    <col min="11016" max="11016" width="18.7109375" style="295" customWidth="1"/>
    <col min="11017" max="11264" width="9.140625" style="295"/>
    <col min="11265" max="11265" width="64.7109375" style="295" customWidth="1"/>
    <col min="11266" max="11266" width="9.42578125" style="295" customWidth="1"/>
    <col min="11267" max="11267" width="20.85546875" style="295" customWidth="1"/>
    <col min="11268" max="11268" width="15.85546875" style="295" customWidth="1"/>
    <col min="11269" max="11269" width="18.7109375" style="295" customWidth="1"/>
    <col min="11270" max="11271" width="0" style="295" hidden="1" customWidth="1"/>
    <col min="11272" max="11272" width="18.7109375" style="295" customWidth="1"/>
    <col min="11273" max="11520" width="9.140625" style="295"/>
    <col min="11521" max="11521" width="64.7109375" style="295" customWidth="1"/>
    <col min="11522" max="11522" width="9.42578125" style="295" customWidth="1"/>
    <col min="11523" max="11523" width="20.85546875" style="295" customWidth="1"/>
    <col min="11524" max="11524" width="15.85546875" style="295" customWidth="1"/>
    <col min="11525" max="11525" width="18.7109375" style="295" customWidth="1"/>
    <col min="11526" max="11527" width="0" style="295" hidden="1" customWidth="1"/>
    <col min="11528" max="11528" width="18.7109375" style="295" customWidth="1"/>
    <col min="11529" max="11776" width="9.140625" style="295"/>
    <col min="11777" max="11777" width="64.7109375" style="295" customWidth="1"/>
    <col min="11778" max="11778" width="9.42578125" style="295" customWidth="1"/>
    <col min="11779" max="11779" width="20.85546875" style="295" customWidth="1"/>
    <col min="11780" max="11780" width="15.85546875" style="295" customWidth="1"/>
    <col min="11781" max="11781" width="18.7109375" style="295" customWidth="1"/>
    <col min="11782" max="11783" width="0" style="295" hidden="1" customWidth="1"/>
    <col min="11784" max="11784" width="18.7109375" style="295" customWidth="1"/>
    <col min="11785" max="12032" width="9.140625" style="295"/>
    <col min="12033" max="12033" width="64.7109375" style="295" customWidth="1"/>
    <col min="12034" max="12034" width="9.42578125" style="295" customWidth="1"/>
    <col min="12035" max="12035" width="20.85546875" style="295" customWidth="1"/>
    <col min="12036" max="12036" width="15.85546875" style="295" customWidth="1"/>
    <col min="12037" max="12037" width="18.7109375" style="295" customWidth="1"/>
    <col min="12038" max="12039" width="0" style="295" hidden="1" customWidth="1"/>
    <col min="12040" max="12040" width="18.7109375" style="295" customWidth="1"/>
    <col min="12041" max="12288" width="9.140625" style="295"/>
    <col min="12289" max="12289" width="64.7109375" style="295" customWidth="1"/>
    <col min="12290" max="12290" width="9.42578125" style="295" customWidth="1"/>
    <col min="12291" max="12291" width="20.85546875" style="295" customWidth="1"/>
    <col min="12292" max="12292" width="15.85546875" style="295" customWidth="1"/>
    <col min="12293" max="12293" width="18.7109375" style="295" customWidth="1"/>
    <col min="12294" max="12295" width="0" style="295" hidden="1" customWidth="1"/>
    <col min="12296" max="12296" width="18.7109375" style="295" customWidth="1"/>
    <col min="12297" max="12544" width="9.140625" style="295"/>
    <col min="12545" max="12545" width="64.7109375" style="295" customWidth="1"/>
    <col min="12546" max="12546" width="9.42578125" style="295" customWidth="1"/>
    <col min="12547" max="12547" width="20.85546875" style="295" customWidth="1"/>
    <col min="12548" max="12548" width="15.85546875" style="295" customWidth="1"/>
    <col min="12549" max="12549" width="18.7109375" style="295" customWidth="1"/>
    <col min="12550" max="12551" width="0" style="295" hidden="1" customWidth="1"/>
    <col min="12552" max="12552" width="18.7109375" style="295" customWidth="1"/>
    <col min="12553" max="12800" width="9.140625" style="295"/>
    <col min="12801" max="12801" width="64.7109375" style="295" customWidth="1"/>
    <col min="12802" max="12802" width="9.42578125" style="295" customWidth="1"/>
    <col min="12803" max="12803" width="20.85546875" style="295" customWidth="1"/>
    <col min="12804" max="12804" width="15.85546875" style="295" customWidth="1"/>
    <col min="12805" max="12805" width="18.7109375" style="295" customWidth="1"/>
    <col min="12806" max="12807" width="0" style="295" hidden="1" customWidth="1"/>
    <col min="12808" max="12808" width="18.7109375" style="295" customWidth="1"/>
    <col min="12809" max="13056" width="9.140625" style="295"/>
    <col min="13057" max="13057" width="64.7109375" style="295" customWidth="1"/>
    <col min="13058" max="13058" width="9.42578125" style="295" customWidth="1"/>
    <col min="13059" max="13059" width="20.85546875" style="295" customWidth="1"/>
    <col min="13060" max="13060" width="15.85546875" style="295" customWidth="1"/>
    <col min="13061" max="13061" width="18.7109375" style="295" customWidth="1"/>
    <col min="13062" max="13063" width="0" style="295" hidden="1" customWidth="1"/>
    <col min="13064" max="13064" width="18.7109375" style="295" customWidth="1"/>
    <col min="13065" max="13312" width="9.140625" style="295"/>
    <col min="13313" max="13313" width="64.7109375" style="295" customWidth="1"/>
    <col min="13314" max="13314" width="9.42578125" style="295" customWidth="1"/>
    <col min="13315" max="13315" width="20.85546875" style="295" customWidth="1"/>
    <col min="13316" max="13316" width="15.85546875" style="295" customWidth="1"/>
    <col min="13317" max="13317" width="18.7109375" style="295" customWidth="1"/>
    <col min="13318" max="13319" width="0" style="295" hidden="1" customWidth="1"/>
    <col min="13320" max="13320" width="18.7109375" style="295" customWidth="1"/>
    <col min="13321" max="13568" width="9.140625" style="295"/>
    <col min="13569" max="13569" width="64.7109375" style="295" customWidth="1"/>
    <col min="13570" max="13570" width="9.42578125" style="295" customWidth="1"/>
    <col min="13571" max="13571" width="20.85546875" style="295" customWidth="1"/>
    <col min="13572" max="13572" width="15.85546875" style="295" customWidth="1"/>
    <col min="13573" max="13573" width="18.7109375" style="295" customWidth="1"/>
    <col min="13574" max="13575" width="0" style="295" hidden="1" customWidth="1"/>
    <col min="13576" max="13576" width="18.7109375" style="295" customWidth="1"/>
    <col min="13577" max="13824" width="9.140625" style="295"/>
    <col min="13825" max="13825" width="64.7109375" style="295" customWidth="1"/>
    <col min="13826" max="13826" width="9.42578125" style="295" customWidth="1"/>
    <col min="13827" max="13827" width="20.85546875" style="295" customWidth="1"/>
    <col min="13828" max="13828" width="15.85546875" style="295" customWidth="1"/>
    <col min="13829" max="13829" width="18.7109375" style="295" customWidth="1"/>
    <col min="13830" max="13831" width="0" style="295" hidden="1" customWidth="1"/>
    <col min="13832" max="13832" width="18.7109375" style="295" customWidth="1"/>
    <col min="13833" max="14080" width="9.140625" style="295"/>
    <col min="14081" max="14081" width="64.7109375" style="295" customWidth="1"/>
    <col min="14082" max="14082" width="9.42578125" style="295" customWidth="1"/>
    <col min="14083" max="14083" width="20.85546875" style="295" customWidth="1"/>
    <col min="14084" max="14084" width="15.85546875" style="295" customWidth="1"/>
    <col min="14085" max="14085" width="18.7109375" style="295" customWidth="1"/>
    <col min="14086" max="14087" width="0" style="295" hidden="1" customWidth="1"/>
    <col min="14088" max="14088" width="18.7109375" style="295" customWidth="1"/>
    <col min="14089" max="14336" width="9.140625" style="295"/>
    <col min="14337" max="14337" width="64.7109375" style="295" customWidth="1"/>
    <col min="14338" max="14338" width="9.42578125" style="295" customWidth="1"/>
    <col min="14339" max="14339" width="20.85546875" style="295" customWidth="1"/>
    <col min="14340" max="14340" width="15.85546875" style="295" customWidth="1"/>
    <col min="14341" max="14341" width="18.7109375" style="295" customWidth="1"/>
    <col min="14342" max="14343" width="0" style="295" hidden="1" customWidth="1"/>
    <col min="14344" max="14344" width="18.7109375" style="295" customWidth="1"/>
    <col min="14345" max="14592" width="9.140625" style="295"/>
    <col min="14593" max="14593" width="64.7109375" style="295" customWidth="1"/>
    <col min="14594" max="14594" width="9.42578125" style="295" customWidth="1"/>
    <col min="14595" max="14595" width="20.85546875" style="295" customWidth="1"/>
    <col min="14596" max="14596" width="15.85546875" style="295" customWidth="1"/>
    <col min="14597" max="14597" width="18.7109375" style="295" customWidth="1"/>
    <col min="14598" max="14599" width="0" style="295" hidden="1" customWidth="1"/>
    <col min="14600" max="14600" width="18.7109375" style="295" customWidth="1"/>
    <col min="14601" max="14848" width="9.140625" style="295"/>
    <col min="14849" max="14849" width="64.7109375" style="295" customWidth="1"/>
    <col min="14850" max="14850" width="9.42578125" style="295" customWidth="1"/>
    <col min="14851" max="14851" width="20.85546875" style="295" customWidth="1"/>
    <col min="14852" max="14852" width="15.85546875" style="295" customWidth="1"/>
    <col min="14853" max="14853" width="18.7109375" style="295" customWidth="1"/>
    <col min="14854" max="14855" width="0" style="295" hidden="1" customWidth="1"/>
    <col min="14856" max="14856" width="18.7109375" style="295" customWidth="1"/>
    <col min="14857" max="15104" width="9.140625" style="295"/>
    <col min="15105" max="15105" width="64.7109375" style="295" customWidth="1"/>
    <col min="15106" max="15106" width="9.42578125" style="295" customWidth="1"/>
    <col min="15107" max="15107" width="20.85546875" style="295" customWidth="1"/>
    <col min="15108" max="15108" width="15.85546875" style="295" customWidth="1"/>
    <col min="15109" max="15109" width="18.7109375" style="295" customWidth="1"/>
    <col min="15110" max="15111" width="0" style="295" hidden="1" customWidth="1"/>
    <col min="15112" max="15112" width="18.7109375" style="295" customWidth="1"/>
    <col min="15113" max="15360" width="9.140625" style="295"/>
    <col min="15361" max="15361" width="64.7109375" style="295" customWidth="1"/>
    <col min="15362" max="15362" width="9.42578125" style="295" customWidth="1"/>
    <col min="15363" max="15363" width="20.85546875" style="295" customWidth="1"/>
    <col min="15364" max="15364" width="15.85546875" style="295" customWidth="1"/>
    <col min="15365" max="15365" width="18.7109375" style="295" customWidth="1"/>
    <col min="15366" max="15367" width="0" style="295" hidden="1" customWidth="1"/>
    <col min="15368" max="15368" width="18.7109375" style="295" customWidth="1"/>
    <col min="15369" max="15616" width="9.140625" style="295"/>
    <col min="15617" max="15617" width="64.7109375" style="295" customWidth="1"/>
    <col min="15618" max="15618" width="9.42578125" style="295" customWidth="1"/>
    <col min="15619" max="15619" width="20.85546875" style="295" customWidth="1"/>
    <col min="15620" max="15620" width="15.85546875" style="295" customWidth="1"/>
    <col min="15621" max="15621" width="18.7109375" style="295" customWidth="1"/>
    <col min="15622" max="15623" width="0" style="295" hidden="1" customWidth="1"/>
    <col min="15624" max="15624" width="18.7109375" style="295" customWidth="1"/>
    <col min="15625" max="15872" width="9.140625" style="295"/>
    <col min="15873" max="15873" width="64.7109375" style="295" customWidth="1"/>
    <col min="15874" max="15874" width="9.42578125" style="295" customWidth="1"/>
    <col min="15875" max="15875" width="20.85546875" style="295" customWidth="1"/>
    <col min="15876" max="15876" width="15.85546875" style="295" customWidth="1"/>
    <col min="15877" max="15877" width="18.7109375" style="295" customWidth="1"/>
    <col min="15878" max="15879" width="0" style="295" hidden="1" customWidth="1"/>
    <col min="15880" max="15880" width="18.7109375" style="295" customWidth="1"/>
    <col min="15881" max="16128" width="9.140625" style="295"/>
    <col min="16129" max="16129" width="64.7109375" style="295" customWidth="1"/>
    <col min="16130" max="16130" width="9.42578125" style="295" customWidth="1"/>
    <col min="16131" max="16131" width="20.85546875" style="295" customWidth="1"/>
    <col min="16132" max="16132" width="15.85546875" style="295" customWidth="1"/>
    <col min="16133" max="16133" width="18.7109375" style="295" customWidth="1"/>
    <col min="16134" max="16135" width="0" style="295" hidden="1" customWidth="1"/>
    <col min="16136" max="16136" width="18.7109375" style="295" customWidth="1"/>
    <col min="16137" max="16384" width="9.140625" style="295"/>
  </cols>
  <sheetData>
    <row r="1" spans="1:8" x14ac:dyDescent="0.25">
      <c r="A1" s="703" t="s">
        <v>1094</v>
      </c>
      <c r="B1" s="703"/>
      <c r="C1" s="703"/>
      <c r="D1" s="703"/>
      <c r="E1" s="703"/>
      <c r="F1" s="703"/>
      <c r="G1" s="703"/>
      <c r="H1" s="703"/>
    </row>
    <row r="2" spans="1:8" x14ac:dyDescent="0.25">
      <c r="A2" s="428"/>
      <c r="B2" s="428"/>
      <c r="C2" s="428"/>
      <c r="D2" s="428"/>
      <c r="E2" s="428"/>
      <c r="F2" s="428"/>
      <c r="G2" s="428"/>
      <c r="H2" s="428"/>
    </row>
    <row r="3" spans="1:8" x14ac:dyDescent="0.25">
      <c r="A3" s="428"/>
      <c r="B3" s="428"/>
      <c r="C3" s="428"/>
      <c r="D3" s="428"/>
      <c r="E3" s="428"/>
      <c r="F3" s="428"/>
      <c r="G3" s="428"/>
      <c r="H3" s="428"/>
    </row>
    <row r="4" spans="1:8" x14ac:dyDescent="0.25">
      <c r="A4" s="428"/>
      <c r="B4" s="428"/>
      <c r="C4" s="428"/>
      <c r="D4" s="428"/>
      <c r="E4" s="428"/>
      <c r="F4" s="428"/>
      <c r="G4" s="428"/>
      <c r="H4" s="428"/>
    </row>
    <row r="5" spans="1:8" ht="15.75" x14ac:dyDescent="0.3">
      <c r="A5" s="681" t="s">
        <v>947</v>
      </c>
      <c r="B5" s="682"/>
      <c r="C5" s="682"/>
      <c r="D5" s="682"/>
      <c r="E5" s="682"/>
      <c r="F5" s="682"/>
      <c r="G5" s="682"/>
      <c r="H5" s="682"/>
    </row>
    <row r="6" spans="1:8" ht="16.5" x14ac:dyDescent="0.35">
      <c r="A6" s="684" t="s">
        <v>954</v>
      </c>
      <c r="B6" s="682"/>
      <c r="C6" s="682"/>
      <c r="D6" s="682"/>
      <c r="E6" s="682"/>
      <c r="F6" s="682"/>
      <c r="G6" s="682"/>
      <c r="H6" s="682"/>
    </row>
    <row r="7" spans="1:8" ht="19.5" x14ac:dyDescent="0.35">
      <c r="A7" s="392"/>
      <c r="B7" s="391"/>
      <c r="C7" s="391"/>
      <c r="D7" s="391"/>
      <c r="E7" s="391"/>
      <c r="F7" s="391"/>
      <c r="G7" s="391"/>
      <c r="H7" s="391"/>
    </row>
    <row r="8" spans="1:8" ht="19.5" x14ac:dyDescent="0.35">
      <c r="A8" s="392"/>
      <c r="B8" s="391"/>
      <c r="C8" s="391"/>
      <c r="D8" s="391"/>
      <c r="E8" s="391"/>
      <c r="F8" s="391"/>
      <c r="G8" s="391"/>
      <c r="H8" s="391"/>
    </row>
    <row r="9" spans="1:8" ht="19.5" x14ac:dyDescent="0.35">
      <c r="A9" s="392"/>
      <c r="B9" s="391"/>
      <c r="C9" s="391"/>
      <c r="D9" s="391"/>
      <c r="E9" s="391"/>
      <c r="F9" s="391"/>
      <c r="G9" s="391"/>
      <c r="H9" s="391"/>
    </row>
    <row r="10" spans="1:8" ht="19.5" x14ac:dyDescent="0.35">
      <c r="A10" s="392"/>
      <c r="B10" s="391"/>
      <c r="C10" s="391"/>
      <c r="D10" s="391"/>
      <c r="E10" s="391"/>
      <c r="F10" s="391"/>
      <c r="G10" s="391"/>
      <c r="H10" s="391"/>
    </row>
    <row r="11" spans="1:8" ht="19.5" x14ac:dyDescent="0.35">
      <c r="A11" s="392"/>
      <c r="B11" s="391"/>
      <c r="C11" s="391"/>
      <c r="D11" s="391"/>
      <c r="E11" s="391"/>
      <c r="F11" s="391"/>
      <c r="G11" s="391"/>
      <c r="H11" s="484"/>
    </row>
    <row r="12" spans="1:8" ht="25.5" x14ac:dyDescent="0.25">
      <c r="A12" s="351" t="s">
        <v>444</v>
      </c>
      <c r="B12" s="352" t="s">
        <v>445</v>
      </c>
      <c r="C12" s="485" t="s">
        <v>305</v>
      </c>
      <c r="D12" s="485" t="s">
        <v>955</v>
      </c>
      <c r="E12" s="485" t="s">
        <v>987</v>
      </c>
      <c r="F12" s="486"/>
      <c r="G12" s="486"/>
      <c r="H12" s="395" t="s">
        <v>307</v>
      </c>
    </row>
    <row r="13" spans="1:8" x14ac:dyDescent="0.25">
      <c r="A13" s="373" t="s">
        <v>559</v>
      </c>
      <c r="B13" s="361" t="s">
        <v>560</v>
      </c>
      <c r="C13" s="487">
        <v>0</v>
      </c>
      <c r="D13" s="371"/>
      <c r="E13" s="371"/>
      <c r="F13" s="371"/>
      <c r="G13" s="371"/>
      <c r="H13" s="487">
        <v>0</v>
      </c>
    </row>
    <row r="14" spans="1:8" x14ac:dyDescent="0.25">
      <c r="A14" s="373" t="s">
        <v>876</v>
      </c>
      <c r="B14" s="361" t="s">
        <v>561</v>
      </c>
      <c r="C14" s="487">
        <f>SUM(C15:C29)</f>
        <v>131524550</v>
      </c>
      <c r="D14" s="371"/>
      <c r="E14" s="371"/>
      <c r="F14" s="371"/>
      <c r="G14" s="371"/>
      <c r="H14" s="487">
        <f>SUM(H15:H29)</f>
        <v>131524550</v>
      </c>
    </row>
    <row r="15" spans="1:8" x14ac:dyDescent="0.25">
      <c r="A15" s="368" t="s">
        <v>960</v>
      </c>
      <c r="B15" s="356"/>
      <c r="C15" s="488">
        <v>787400</v>
      </c>
      <c r="D15" s="437"/>
      <c r="E15" s="437"/>
      <c r="F15" s="437"/>
      <c r="G15" s="437"/>
      <c r="H15" s="488">
        <v>787400</v>
      </c>
    </row>
    <row r="16" spans="1:8" x14ac:dyDescent="0.25">
      <c r="A16" s="368" t="s">
        <v>961</v>
      </c>
      <c r="B16" s="356"/>
      <c r="C16" s="488">
        <v>2363000</v>
      </c>
      <c r="D16" s="437"/>
      <c r="E16" s="437"/>
      <c r="F16" s="437"/>
      <c r="G16" s="437"/>
      <c r="H16" s="488">
        <v>2363000</v>
      </c>
    </row>
    <row r="17" spans="1:8" x14ac:dyDescent="0.25">
      <c r="A17" s="368" t="s">
        <v>962</v>
      </c>
      <c r="B17" s="356"/>
      <c r="C17" s="488">
        <v>23630000</v>
      </c>
      <c r="D17" s="437"/>
      <c r="E17" s="437"/>
      <c r="F17" s="437"/>
      <c r="G17" s="437"/>
      <c r="H17" s="488">
        <v>23630000</v>
      </c>
    </row>
    <row r="18" spans="1:8" x14ac:dyDescent="0.25">
      <c r="A18" s="368" t="s">
        <v>963</v>
      </c>
      <c r="B18" s="356"/>
      <c r="C18" s="488">
        <v>5159055</v>
      </c>
      <c r="D18" s="437"/>
      <c r="E18" s="437"/>
      <c r="F18" s="437"/>
      <c r="G18" s="437"/>
      <c r="H18" s="488">
        <v>5159055</v>
      </c>
    </row>
    <row r="19" spans="1:8" x14ac:dyDescent="0.25">
      <c r="A19" s="368" t="s">
        <v>964</v>
      </c>
      <c r="B19" s="356"/>
      <c r="C19" s="488">
        <v>4887402</v>
      </c>
      <c r="D19" s="437"/>
      <c r="E19" s="437"/>
      <c r="F19" s="437"/>
      <c r="G19" s="437"/>
      <c r="H19" s="488">
        <v>4887402</v>
      </c>
    </row>
    <row r="20" spans="1:8" x14ac:dyDescent="0.25">
      <c r="A20" s="368" t="s">
        <v>965</v>
      </c>
      <c r="B20" s="356"/>
      <c r="C20" s="488">
        <v>1574803</v>
      </c>
      <c r="D20" s="437"/>
      <c r="E20" s="437"/>
      <c r="F20" s="437"/>
      <c r="G20" s="437"/>
      <c r="H20" s="488">
        <v>1574803</v>
      </c>
    </row>
    <row r="21" spans="1:8" x14ac:dyDescent="0.25">
      <c r="A21" s="368" t="s">
        <v>966</v>
      </c>
      <c r="B21" s="356"/>
      <c r="C21" s="488">
        <v>1574803</v>
      </c>
      <c r="D21" s="437"/>
      <c r="E21" s="437"/>
      <c r="F21" s="437"/>
      <c r="G21" s="437"/>
      <c r="H21" s="488">
        <v>1574803</v>
      </c>
    </row>
    <row r="22" spans="1:8" x14ac:dyDescent="0.25">
      <c r="A22" s="368" t="s">
        <v>967</v>
      </c>
      <c r="B22" s="356"/>
      <c r="C22" s="488">
        <v>14173300</v>
      </c>
      <c r="D22" s="437"/>
      <c r="E22" s="437"/>
      <c r="F22" s="437"/>
      <c r="G22" s="437"/>
      <c r="H22" s="488">
        <v>14173300</v>
      </c>
    </row>
    <row r="23" spans="1:8" x14ac:dyDescent="0.25">
      <c r="A23" s="368" t="s">
        <v>1089</v>
      </c>
      <c r="B23" s="356"/>
      <c r="C23" s="488">
        <v>25000000</v>
      </c>
      <c r="D23" s="437"/>
      <c r="E23" s="437"/>
      <c r="F23" s="437"/>
      <c r="G23" s="437"/>
      <c r="H23" s="488">
        <v>25000000</v>
      </c>
    </row>
    <row r="24" spans="1:8" x14ac:dyDescent="0.25">
      <c r="A24" s="368" t="s">
        <v>968</v>
      </c>
      <c r="B24" s="356"/>
      <c r="C24" s="488">
        <v>10374787</v>
      </c>
      <c r="D24" s="437"/>
      <c r="E24" s="437"/>
      <c r="F24" s="437"/>
      <c r="G24" s="437"/>
      <c r="H24" s="488">
        <v>10374787</v>
      </c>
    </row>
    <row r="25" spans="1:8" x14ac:dyDescent="0.25">
      <c r="A25" s="368" t="s">
        <v>969</v>
      </c>
      <c r="B25" s="356"/>
      <c r="C25" s="488">
        <v>35500000</v>
      </c>
      <c r="D25" s="437"/>
      <c r="E25" s="437"/>
      <c r="F25" s="437"/>
      <c r="G25" s="437"/>
      <c r="H25" s="488">
        <v>35500000</v>
      </c>
    </row>
    <row r="26" spans="1:8" x14ac:dyDescent="0.25">
      <c r="A26" s="368" t="s">
        <v>970</v>
      </c>
      <c r="B26" s="356"/>
      <c r="C26" s="488">
        <v>2400000</v>
      </c>
      <c r="D26" s="437"/>
      <c r="E26" s="437"/>
      <c r="F26" s="437"/>
      <c r="G26" s="437"/>
      <c r="H26" s="488">
        <v>2400000</v>
      </c>
    </row>
    <row r="27" spans="1:8" x14ac:dyDescent="0.25">
      <c r="A27" s="368" t="s">
        <v>971</v>
      </c>
      <c r="B27" s="356"/>
      <c r="C27" s="488">
        <v>1500000</v>
      </c>
      <c r="D27" s="437"/>
      <c r="E27" s="437"/>
      <c r="F27" s="437"/>
      <c r="G27" s="437"/>
      <c r="H27" s="488">
        <v>1500000</v>
      </c>
    </row>
    <row r="28" spans="1:8" x14ac:dyDescent="0.25">
      <c r="A28" s="368" t="s">
        <v>972</v>
      </c>
      <c r="B28" s="356"/>
      <c r="C28" s="488">
        <v>1600000</v>
      </c>
      <c r="D28" s="437"/>
      <c r="E28" s="437"/>
      <c r="F28" s="437"/>
      <c r="G28" s="437"/>
      <c r="H28" s="488">
        <v>1600000</v>
      </c>
    </row>
    <row r="29" spans="1:8" x14ac:dyDescent="0.25">
      <c r="A29" s="368" t="s">
        <v>973</v>
      </c>
      <c r="B29" s="356"/>
      <c r="C29" s="488">
        <v>1000000</v>
      </c>
      <c r="D29" s="437"/>
      <c r="E29" s="437"/>
      <c r="F29" s="437"/>
      <c r="G29" s="437"/>
      <c r="H29" s="488">
        <v>1000000</v>
      </c>
    </row>
    <row r="30" spans="1:8" x14ac:dyDescent="0.25">
      <c r="A30" s="360" t="s">
        <v>563</v>
      </c>
      <c r="B30" s="361" t="s">
        <v>564</v>
      </c>
      <c r="C30" s="487">
        <f>SUM(C31:C32)</f>
        <v>4000000</v>
      </c>
      <c r="D30" s="371"/>
      <c r="E30" s="371"/>
      <c r="F30" s="371"/>
      <c r="G30" s="371"/>
      <c r="H30" s="487">
        <f>SUM(H31:H32)</f>
        <v>4000000</v>
      </c>
    </row>
    <row r="31" spans="1:8" x14ac:dyDescent="0.25">
      <c r="A31" s="368" t="s">
        <v>956</v>
      </c>
      <c r="B31" s="356"/>
      <c r="C31" s="488">
        <v>1000000</v>
      </c>
      <c r="D31" s="437"/>
      <c r="E31" s="437"/>
      <c r="F31" s="437"/>
      <c r="G31" s="437"/>
      <c r="H31" s="488">
        <v>1000000</v>
      </c>
    </row>
    <row r="32" spans="1:8" x14ac:dyDescent="0.25">
      <c r="A32" s="368" t="s">
        <v>957</v>
      </c>
      <c r="B32" s="356"/>
      <c r="C32" s="488">
        <v>3000000</v>
      </c>
      <c r="D32" s="437"/>
      <c r="E32" s="437"/>
      <c r="F32" s="437"/>
      <c r="G32" s="437"/>
      <c r="H32" s="488">
        <v>3000000</v>
      </c>
    </row>
    <row r="33" spans="1:8" x14ac:dyDescent="0.25">
      <c r="A33" s="373" t="s">
        <v>565</v>
      </c>
      <c r="B33" s="361" t="s">
        <v>566</v>
      </c>
      <c r="C33" s="487">
        <f>SUM(C34:C38)</f>
        <v>83800000</v>
      </c>
      <c r="D33" s="371"/>
      <c r="E33" s="371"/>
      <c r="F33" s="371"/>
      <c r="G33" s="371"/>
      <c r="H33" s="487">
        <f>SUM(H34:H38)</f>
        <v>83800000</v>
      </c>
    </row>
    <row r="34" spans="1:8" x14ac:dyDescent="0.25">
      <c r="A34" s="368" t="s">
        <v>974</v>
      </c>
      <c r="B34" s="356"/>
      <c r="C34" s="488">
        <v>1000000</v>
      </c>
      <c r="D34" s="437"/>
      <c r="E34" s="437"/>
      <c r="F34" s="437"/>
      <c r="G34" s="437"/>
      <c r="H34" s="488">
        <v>1000000</v>
      </c>
    </row>
    <row r="35" spans="1:8" x14ac:dyDescent="0.25">
      <c r="A35" s="368" t="s">
        <v>975</v>
      </c>
      <c r="B35" s="356"/>
      <c r="C35" s="488">
        <v>2500000</v>
      </c>
      <c r="D35" s="437"/>
      <c r="E35" s="437"/>
      <c r="F35" s="437"/>
      <c r="G35" s="437"/>
      <c r="H35" s="488">
        <v>2500000</v>
      </c>
    </row>
    <row r="36" spans="1:8" x14ac:dyDescent="0.25">
      <c r="A36" s="368" t="s">
        <v>976</v>
      </c>
      <c r="B36" s="356"/>
      <c r="C36" s="488">
        <v>75000000</v>
      </c>
      <c r="D36" s="437"/>
      <c r="E36" s="437"/>
      <c r="F36" s="437"/>
      <c r="G36" s="437"/>
      <c r="H36" s="488">
        <v>75000000</v>
      </c>
    </row>
    <row r="37" spans="1:8" x14ac:dyDescent="0.25">
      <c r="A37" s="368" t="s">
        <v>977</v>
      </c>
      <c r="B37" s="356"/>
      <c r="C37" s="488">
        <v>5000000</v>
      </c>
      <c r="D37" s="437"/>
      <c r="E37" s="437"/>
      <c r="F37" s="437"/>
      <c r="G37" s="437"/>
      <c r="H37" s="488">
        <v>5000000</v>
      </c>
    </row>
    <row r="38" spans="1:8" x14ac:dyDescent="0.25">
      <c r="A38" s="368" t="s">
        <v>978</v>
      </c>
      <c r="B38" s="356"/>
      <c r="C38" s="488">
        <v>300000</v>
      </c>
      <c r="D38" s="437"/>
      <c r="E38" s="437"/>
      <c r="F38" s="437"/>
      <c r="G38" s="437"/>
      <c r="H38" s="488">
        <v>300000</v>
      </c>
    </row>
    <row r="39" spans="1:8" x14ac:dyDescent="0.25">
      <c r="A39" s="360" t="s">
        <v>571</v>
      </c>
      <c r="B39" s="361" t="s">
        <v>572</v>
      </c>
      <c r="C39" s="487">
        <v>59777192</v>
      </c>
      <c r="D39" s="371"/>
      <c r="E39" s="371"/>
      <c r="F39" s="371"/>
      <c r="G39" s="371"/>
      <c r="H39" s="487">
        <v>59777192</v>
      </c>
    </row>
    <row r="40" spans="1:8" s="227" customFormat="1" ht="15.75" x14ac:dyDescent="0.25">
      <c r="A40" s="489" t="s">
        <v>877</v>
      </c>
      <c r="B40" s="469" t="s">
        <v>573</v>
      </c>
      <c r="C40" s="490">
        <f>SUM(C13+C14+C30+C33+C39)</f>
        <v>279101742</v>
      </c>
      <c r="D40" s="268"/>
      <c r="E40" s="268"/>
      <c r="F40" s="268"/>
      <c r="G40" s="268"/>
      <c r="H40" s="490">
        <f>SUM(H13+H14+H30+H33+H39)</f>
        <v>279101742</v>
      </c>
    </row>
    <row r="41" spans="1:8" x14ac:dyDescent="0.25">
      <c r="A41" s="373" t="s">
        <v>574</v>
      </c>
      <c r="B41" s="361" t="s">
        <v>575</v>
      </c>
      <c r="C41" s="487">
        <f>SUM(C42:C49)</f>
        <v>62140000</v>
      </c>
      <c r="D41" s="371"/>
      <c r="E41" s="371"/>
      <c r="F41" s="371"/>
      <c r="G41" s="371"/>
      <c r="H41" s="487">
        <f>SUM(H42:H49)</f>
        <v>62140000</v>
      </c>
    </row>
    <row r="42" spans="1:8" ht="15.75" x14ac:dyDescent="0.25">
      <c r="A42" s="491" t="s">
        <v>979</v>
      </c>
      <c r="B42" s="361"/>
      <c r="C42" s="488">
        <v>3940000</v>
      </c>
      <c r="D42" s="437"/>
      <c r="E42" s="437"/>
      <c r="F42" s="437"/>
      <c r="G42" s="437"/>
      <c r="H42" s="488">
        <v>3940000</v>
      </c>
    </row>
    <row r="43" spans="1:8" ht="15.75" x14ac:dyDescent="0.25">
      <c r="A43" s="491" t="s">
        <v>980</v>
      </c>
      <c r="B43" s="361"/>
      <c r="C43" s="488">
        <v>10000000</v>
      </c>
      <c r="D43" s="437"/>
      <c r="E43" s="437"/>
      <c r="F43" s="437"/>
      <c r="G43" s="437"/>
      <c r="H43" s="488">
        <v>10000000</v>
      </c>
    </row>
    <row r="44" spans="1:8" ht="15.75" x14ac:dyDescent="0.25">
      <c r="A44" s="491" t="s">
        <v>981</v>
      </c>
      <c r="B44" s="361"/>
      <c r="C44" s="488">
        <v>15000000</v>
      </c>
      <c r="D44" s="437"/>
      <c r="E44" s="437"/>
      <c r="F44" s="437"/>
      <c r="G44" s="437"/>
      <c r="H44" s="488">
        <v>15000000</v>
      </c>
    </row>
    <row r="45" spans="1:8" ht="15.75" x14ac:dyDescent="0.25">
      <c r="A45" s="491" t="s">
        <v>982</v>
      </c>
      <c r="B45" s="361"/>
      <c r="C45" s="488">
        <v>2000000</v>
      </c>
      <c r="D45" s="437"/>
      <c r="E45" s="437"/>
      <c r="F45" s="437"/>
      <c r="G45" s="437"/>
      <c r="H45" s="488">
        <v>2000000</v>
      </c>
    </row>
    <row r="46" spans="1:8" ht="15.75" x14ac:dyDescent="0.25">
      <c r="A46" s="491" t="s">
        <v>983</v>
      </c>
      <c r="B46" s="361"/>
      <c r="C46" s="488">
        <v>7800000</v>
      </c>
      <c r="D46" s="437"/>
      <c r="E46" s="437"/>
      <c r="F46" s="437"/>
      <c r="G46" s="437"/>
      <c r="H46" s="488">
        <v>7800000</v>
      </c>
    </row>
    <row r="47" spans="1:8" ht="15.75" x14ac:dyDescent="0.25">
      <c r="A47" s="491" t="s">
        <v>984</v>
      </c>
      <c r="B47" s="361"/>
      <c r="C47" s="488">
        <v>2400000</v>
      </c>
      <c r="D47" s="437"/>
      <c r="E47" s="437"/>
      <c r="F47" s="437"/>
      <c r="G47" s="437"/>
      <c r="H47" s="488">
        <v>2400000</v>
      </c>
    </row>
    <row r="48" spans="1:8" ht="15.75" x14ac:dyDescent="0.25">
      <c r="A48" s="491" t="s">
        <v>985</v>
      </c>
      <c r="B48" s="361"/>
      <c r="C48" s="488">
        <v>5000000</v>
      </c>
      <c r="D48" s="437"/>
      <c r="E48" s="437"/>
      <c r="F48" s="437"/>
      <c r="G48" s="437"/>
      <c r="H48" s="488">
        <v>5000000</v>
      </c>
    </row>
    <row r="49" spans="1:8" x14ac:dyDescent="0.25">
      <c r="A49" s="492" t="s">
        <v>986</v>
      </c>
      <c r="B49" s="492"/>
      <c r="C49" s="493">
        <v>16000000</v>
      </c>
      <c r="D49" s="492"/>
      <c r="E49" s="492"/>
      <c r="F49" s="492"/>
      <c r="G49" s="492"/>
      <c r="H49" s="493">
        <v>16000000</v>
      </c>
    </row>
    <row r="50" spans="1:8" x14ac:dyDescent="0.25">
      <c r="A50" s="373" t="s">
        <v>580</v>
      </c>
      <c r="B50" s="361" t="s">
        <v>581</v>
      </c>
      <c r="C50" s="487">
        <v>17000000</v>
      </c>
      <c r="D50" s="371"/>
      <c r="E50" s="371"/>
      <c r="F50" s="371"/>
      <c r="G50" s="371"/>
      <c r="H50" s="487">
        <v>17000000</v>
      </c>
    </row>
    <row r="51" spans="1:8" s="227" customFormat="1" ht="15.75" x14ac:dyDescent="0.25">
      <c r="A51" s="489" t="s">
        <v>878</v>
      </c>
      <c r="B51" s="469" t="s">
        <v>582</v>
      </c>
      <c r="C51" s="490">
        <f>SUM(C41+C50)</f>
        <v>79140000</v>
      </c>
      <c r="D51" s="268">
        <v>0</v>
      </c>
      <c r="E51" s="268">
        <v>0</v>
      </c>
      <c r="F51" s="268"/>
      <c r="G51" s="268"/>
      <c r="H51" s="490">
        <f>SUM(H41+H50)</f>
        <v>79140000</v>
      </c>
    </row>
    <row r="54" spans="1:8" x14ac:dyDescent="0.25">
      <c r="A54" s="349"/>
      <c r="B54" s="349"/>
      <c r="C54" s="494"/>
      <c r="D54" s="349"/>
      <c r="E54" s="349"/>
      <c r="F54" s="349"/>
      <c r="G54" s="349"/>
    </row>
    <row r="55" spans="1:8" x14ac:dyDescent="0.25">
      <c r="A55" s="349"/>
      <c r="B55" s="349"/>
      <c r="C55" s="494"/>
      <c r="D55" s="349"/>
      <c r="E55" s="349"/>
      <c r="F55" s="349"/>
      <c r="G55" s="349"/>
    </row>
    <row r="56" spans="1:8" x14ac:dyDescent="0.25">
      <c r="A56" s="349"/>
      <c r="B56" s="349"/>
      <c r="C56" s="494"/>
      <c r="D56" s="349"/>
      <c r="E56" s="349"/>
      <c r="F56" s="349"/>
      <c r="G56" s="349"/>
    </row>
    <row r="57" spans="1:8" x14ac:dyDescent="0.25">
      <c r="A57" s="349"/>
      <c r="B57" s="349"/>
      <c r="C57" s="494"/>
      <c r="D57" s="349"/>
      <c r="E57" s="349"/>
      <c r="F57" s="349"/>
      <c r="G57" s="349"/>
    </row>
    <row r="58" spans="1:8" x14ac:dyDescent="0.25">
      <c r="A58" s="349"/>
      <c r="B58" s="349"/>
      <c r="C58" s="494"/>
      <c r="D58" s="349"/>
      <c r="E58" s="349"/>
      <c r="F58" s="349"/>
      <c r="G58" s="349"/>
    </row>
    <row r="59" spans="1:8" x14ac:dyDescent="0.25">
      <c r="A59" s="349"/>
      <c r="B59" s="349"/>
      <c r="C59" s="494"/>
      <c r="D59" s="349"/>
      <c r="E59" s="349"/>
      <c r="F59" s="349"/>
      <c r="G59" s="349"/>
    </row>
  </sheetData>
  <mergeCells count="3">
    <mergeCell ref="A1:H1"/>
    <mergeCell ref="A5:H5"/>
    <mergeCell ref="A6:H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19"/>
  <sheetViews>
    <sheetView workbookViewId="0">
      <selection activeCell="P13" sqref="P13"/>
    </sheetView>
  </sheetViews>
  <sheetFormatPr defaultRowHeight="15" x14ac:dyDescent="0.25"/>
  <cols>
    <col min="1" max="1" width="36.42578125" style="295" customWidth="1"/>
    <col min="2" max="2" width="12" style="295" customWidth="1"/>
    <col min="3" max="3" width="18.85546875" style="295" customWidth="1"/>
    <col min="4" max="4" width="17.28515625" style="295" customWidth="1"/>
    <col min="5" max="5" width="19.7109375" style="295" customWidth="1"/>
    <col min="6" max="6" width="20.7109375" style="295" customWidth="1"/>
    <col min="7" max="254" width="9.140625" style="295"/>
    <col min="255" max="255" width="36.42578125" style="295" customWidth="1"/>
    <col min="256" max="256" width="10.140625" style="295" customWidth="1"/>
    <col min="257" max="257" width="18.85546875" style="295" customWidth="1"/>
    <col min="258" max="258" width="17.28515625" style="295" customWidth="1"/>
    <col min="259" max="259" width="17.5703125" style="295" customWidth="1"/>
    <col min="260" max="261" width="0" style="295" hidden="1" customWidth="1"/>
    <col min="262" max="262" width="17.7109375" style="295" customWidth="1"/>
    <col min="263" max="510" width="9.140625" style="295"/>
    <col min="511" max="511" width="36.42578125" style="295" customWidth="1"/>
    <col min="512" max="512" width="10.140625" style="295" customWidth="1"/>
    <col min="513" max="513" width="18.85546875" style="295" customWidth="1"/>
    <col min="514" max="514" width="17.28515625" style="295" customWidth="1"/>
    <col min="515" max="515" width="17.5703125" style="295" customWidth="1"/>
    <col min="516" max="517" width="0" style="295" hidden="1" customWidth="1"/>
    <col min="518" max="518" width="17.7109375" style="295" customWidth="1"/>
    <col min="519" max="766" width="9.140625" style="295"/>
    <col min="767" max="767" width="36.42578125" style="295" customWidth="1"/>
    <col min="768" max="768" width="10.140625" style="295" customWidth="1"/>
    <col min="769" max="769" width="18.85546875" style="295" customWidth="1"/>
    <col min="770" max="770" width="17.28515625" style="295" customWidth="1"/>
    <col min="771" max="771" width="17.5703125" style="295" customWidth="1"/>
    <col min="772" max="773" width="0" style="295" hidden="1" customWidth="1"/>
    <col min="774" max="774" width="17.7109375" style="295" customWidth="1"/>
    <col min="775" max="1022" width="9.140625" style="295"/>
    <col min="1023" max="1023" width="36.42578125" style="295" customWidth="1"/>
    <col min="1024" max="1024" width="10.140625" style="295" customWidth="1"/>
    <col min="1025" max="1025" width="18.85546875" style="295" customWidth="1"/>
    <col min="1026" max="1026" width="17.28515625" style="295" customWidth="1"/>
    <col min="1027" max="1027" width="17.5703125" style="295" customWidth="1"/>
    <col min="1028" max="1029" width="0" style="295" hidden="1" customWidth="1"/>
    <col min="1030" max="1030" width="17.7109375" style="295" customWidth="1"/>
    <col min="1031" max="1278" width="9.140625" style="295"/>
    <col min="1279" max="1279" width="36.42578125" style="295" customWidth="1"/>
    <col min="1280" max="1280" width="10.140625" style="295" customWidth="1"/>
    <col min="1281" max="1281" width="18.85546875" style="295" customWidth="1"/>
    <col min="1282" max="1282" width="17.28515625" style="295" customWidth="1"/>
    <col min="1283" max="1283" width="17.5703125" style="295" customWidth="1"/>
    <col min="1284" max="1285" width="0" style="295" hidden="1" customWidth="1"/>
    <col min="1286" max="1286" width="17.7109375" style="295" customWidth="1"/>
    <col min="1287" max="1534" width="9.140625" style="295"/>
    <col min="1535" max="1535" width="36.42578125" style="295" customWidth="1"/>
    <col min="1536" max="1536" width="10.140625" style="295" customWidth="1"/>
    <col min="1537" max="1537" width="18.85546875" style="295" customWidth="1"/>
    <col min="1538" max="1538" width="17.28515625" style="295" customWidth="1"/>
    <col min="1539" max="1539" width="17.5703125" style="295" customWidth="1"/>
    <col min="1540" max="1541" width="0" style="295" hidden="1" customWidth="1"/>
    <col min="1542" max="1542" width="17.7109375" style="295" customWidth="1"/>
    <col min="1543" max="1790" width="9.140625" style="295"/>
    <col min="1791" max="1791" width="36.42578125" style="295" customWidth="1"/>
    <col min="1792" max="1792" width="10.140625" style="295" customWidth="1"/>
    <col min="1793" max="1793" width="18.85546875" style="295" customWidth="1"/>
    <col min="1794" max="1794" width="17.28515625" style="295" customWidth="1"/>
    <col min="1795" max="1795" width="17.5703125" style="295" customWidth="1"/>
    <col min="1796" max="1797" width="0" style="295" hidden="1" customWidth="1"/>
    <col min="1798" max="1798" width="17.7109375" style="295" customWidth="1"/>
    <col min="1799" max="2046" width="9.140625" style="295"/>
    <col min="2047" max="2047" width="36.42578125" style="295" customWidth="1"/>
    <col min="2048" max="2048" width="10.140625" style="295" customWidth="1"/>
    <col min="2049" max="2049" width="18.85546875" style="295" customWidth="1"/>
    <col min="2050" max="2050" width="17.28515625" style="295" customWidth="1"/>
    <col min="2051" max="2051" width="17.5703125" style="295" customWidth="1"/>
    <col min="2052" max="2053" width="0" style="295" hidden="1" customWidth="1"/>
    <col min="2054" max="2054" width="17.7109375" style="295" customWidth="1"/>
    <col min="2055" max="2302" width="9.140625" style="295"/>
    <col min="2303" max="2303" width="36.42578125" style="295" customWidth="1"/>
    <col min="2304" max="2304" width="10.140625" style="295" customWidth="1"/>
    <col min="2305" max="2305" width="18.85546875" style="295" customWidth="1"/>
    <col min="2306" max="2306" width="17.28515625" style="295" customWidth="1"/>
    <col min="2307" max="2307" width="17.5703125" style="295" customWidth="1"/>
    <col min="2308" max="2309" width="0" style="295" hidden="1" customWidth="1"/>
    <col min="2310" max="2310" width="17.7109375" style="295" customWidth="1"/>
    <col min="2311" max="2558" width="9.140625" style="295"/>
    <col min="2559" max="2559" width="36.42578125" style="295" customWidth="1"/>
    <col min="2560" max="2560" width="10.140625" style="295" customWidth="1"/>
    <col min="2561" max="2561" width="18.85546875" style="295" customWidth="1"/>
    <col min="2562" max="2562" width="17.28515625" style="295" customWidth="1"/>
    <col min="2563" max="2563" width="17.5703125" style="295" customWidth="1"/>
    <col min="2564" max="2565" width="0" style="295" hidden="1" customWidth="1"/>
    <col min="2566" max="2566" width="17.7109375" style="295" customWidth="1"/>
    <col min="2567" max="2814" width="9.140625" style="295"/>
    <col min="2815" max="2815" width="36.42578125" style="295" customWidth="1"/>
    <col min="2816" max="2816" width="10.140625" style="295" customWidth="1"/>
    <col min="2817" max="2817" width="18.85546875" style="295" customWidth="1"/>
    <col min="2818" max="2818" width="17.28515625" style="295" customWidth="1"/>
    <col min="2819" max="2819" width="17.5703125" style="295" customWidth="1"/>
    <col min="2820" max="2821" width="0" style="295" hidden="1" customWidth="1"/>
    <col min="2822" max="2822" width="17.7109375" style="295" customWidth="1"/>
    <col min="2823" max="3070" width="9.140625" style="295"/>
    <col min="3071" max="3071" width="36.42578125" style="295" customWidth="1"/>
    <col min="3072" max="3072" width="10.140625" style="295" customWidth="1"/>
    <col min="3073" max="3073" width="18.85546875" style="295" customWidth="1"/>
    <col min="3074" max="3074" width="17.28515625" style="295" customWidth="1"/>
    <col min="3075" max="3075" width="17.5703125" style="295" customWidth="1"/>
    <col min="3076" max="3077" width="0" style="295" hidden="1" customWidth="1"/>
    <col min="3078" max="3078" width="17.7109375" style="295" customWidth="1"/>
    <col min="3079" max="3326" width="9.140625" style="295"/>
    <col min="3327" max="3327" width="36.42578125" style="295" customWidth="1"/>
    <col min="3328" max="3328" width="10.140625" style="295" customWidth="1"/>
    <col min="3329" max="3329" width="18.85546875" style="295" customWidth="1"/>
    <col min="3330" max="3330" width="17.28515625" style="295" customWidth="1"/>
    <col min="3331" max="3331" width="17.5703125" style="295" customWidth="1"/>
    <col min="3332" max="3333" width="0" style="295" hidden="1" customWidth="1"/>
    <col min="3334" max="3334" width="17.7109375" style="295" customWidth="1"/>
    <col min="3335" max="3582" width="9.140625" style="295"/>
    <col min="3583" max="3583" width="36.42578125" style="295" customWidth="1"/>
    <col min="3584" max="3584" width="10.140625" style="295" customWidth="1"/>
    <col min="3585" max="3585" width="18.85546875" style="295" customWidth="1"/>
    <col min="3586" max="3586" width="17.28515625" style="295" customWidth="1"/>
    <col min="3587" max="3587" width="17.5703125" style="295" customWidth="1"/>
    <col min="3588" max="3589" width="0" style="295" hidden="1" customWidth="1"/>
    <col min="3590" max="3590" width="17.7109375" style="295" customWidth="1"/>
    <col min="3591" max="3838" width="9.140625" style="295"/>
    <col min="3839" max="3839" width="36.42578125" style="295" customWidth="1"/>
    <col min="3840" max="3840" width="10.140625" style="295" customWidth="1"/>
    <col min="3841" max="3841" width="18.85546875" style="295" customWidth="1"/>
    <col min="3842" max="3842" width="17.28515625" style="295" customWidth="1"/>
    <col min="3843" max="3843" width="17.5703125" style="295" customWidth="1"/>
    <col min="3844" max="3845" width="0" style="295" hidden="1" customWidth="1"/>
    <col min="3846" max="3846" width="17.7109375" style="295" customWidth="1"/>
    <col min="3847" max="4094" width="9.140625" style="295"/>
    <col min="4095" max="4095" width="36.42578125" style="295" customWidth="1"/>
    <col min="4096" max="4096" width="10.140625" style="295" customWidth="1"/>
    <col min="4097" max="4097" width="18.85546875" style="295" customWidth="1"/>
    <col min="4098" max="4098" width="17.28515625" style="295" customWidth="1"/>
    <col min="4099" max="4099" width="17.5703125" style="295" customWidth="1"/>
    <col min="4100" max="4101" width="0" style="295" hidden="1" customWidth="1"/>
    <col min="4102" max="4102" width="17.7109375" style="295" customWidth="1"/>
    <col min="4103" max="4350" width="9.140625" style="295"/>
    <col min="4351" max="4351" width="36.42578125" style="295" customWidth="1"/>
    <col min="4352" max="4352" width="10.140625" style="295" customWidth="1"/>
    <col min="4353" max="4353" width="18.85546875" style="295" customWidth="1"/>
    <col min="4354" max="4354" width="17.28515625" style="295" customWidth="1"/>
    <col min="4355" max="4355" width="17.5703125" style="295" customWidth="1"/>
    <col min="4356" max="4357" width="0" style="295" hidden="1" customWidth="1"/>
    <col min="4358" max="4358" width="17.7109375" style="295" customWidth="1"/>
    <col min="4359" max="4606" width="9.140625" style="295"/>
    <col min="4607" max="4607" width="36.42578125" style="295" customWidth="1"/>
    <col min="4608" max="4608" width="10.140625" style="295" customWidth="1"/>
    <col min="4609" max="4609" width="18.85546875" style="295" customWidth="1"/>
    <col min="4610" max="4610" width="17.28515625" style="295" customWidth="1"/>
    <col min="4611" max="4611" width="17.5703125" style="295" customWidth="1"/>
    <col min="4612" max="4613" width="0" style="295" hidden="1" customWidth="1"/>
    <col min="4614" max="4614" width="17.7109375" style="295" customWidth="1"/>
    <col min="4615" max="4862" width="9.140625" style="295"/>
    <col min="4863" max="4863" width="36.42578125" style="295" customWidth="1"/>
    <col min="4864" max="4864" width="10.140625" style="295" customWidth="1"/>
    <col min="4865" max="4865" width="18.85546875" style="295" customWidth="1"/>
    <col min="4866" max="4866" width="17.28515625" style="295" customWidth="1"/>
    <col min="4867" max="4867" width="17.5703125" style="295" customWidth="1"/>
    <col min="4868" max="4869" width="0" style="295" hidden="1" customWidth="1"/>
    <col min="4870" max="4870" width="17.7109375" style="295" customWidth="1"/>
    <col min="4871" max="5118" width="9.140625" style="295"/>
    <col min="5119" max="5119" width="36.42578125" style="295" customWidth="1"/>
    <col min="5120" max="5120" width="10.140625" style="295" customWidth="1"/>
    <col min="5121" max="5121" width="18.85546875" style="295" customWidth="1"/>
    <col min="5122" max="5122" width="17.28515625" style="295" customWidth="1"/>
    <col min="5123" max="5123" width="17.5703125" style="295" customWidth="1"/>
    <col min="5124" max="5125" width="0" style="295" hidden="1" customWidth="1"/>
    <col min="5126" max="5126" width="17.7109375" style="295" customWidth="1"/>
    <col min="5127" max="5374" width="9.140625" style="295"/>
    <col min="5375" max="5375" width="36.42578125" style="295" customWidth="1"/>
    <col min="5376" max="5376" width="10.140625" style="295" customWidth="1"/>
    <col min="5377" max="5377" width="18.85546875" style="295" customWidth="1"/>
    <col min="5378" max="5378" width="17.28515625" style="295" customWidth="1"/>
    <col min="5379" max="5379" width="17.5703125" style="295" customWidth="1"/>
    <col min="5380" max="5381" width="0" style="295" hidden="1" customWidth="1"/>
    <col min="5382" max="5382" width="17.7109375" style="295" customWidth="1"/>
    <col min="5383" max="5630" width="9.140625" style="295"/>
    <col min="5631" max="5631" width="36.42578125" style="295" customWidth="1"/>
    <col min="5632" max="5632" width="10.140625" style="295" customWidth="1"/>
    <col min="5633" max="5633" width="18.85546875" style="295" customWidth="1"/>
    <col min="5634" max="5634" width="17.28515625" style="295" customWidth="1"/>
    <col min="5635" max="5635" width="17.5703125" style="295" customWidth="1"/>
    <col min="5636" max="5637" width="0" style="295" hidden="1" customWidth="1"/>
    <col min="5638" max="5638" width="17.7109375" style="295" customWidth="1"/>
    <col min="5639" max="5886" width="9.140625" style="295"/>
    <col min="5887" max="5887" width="36.42578125" style="295" customWidth="1"/>
    <col min="5888" max="5888" width="10.140625" style="295" customWidth="1"/>
    <col min="5889" max="5889" width="18.85546875" style="295" customWidth="1"/>
    <col min="5890" max="5890" width="17.28515625" style="295" customWidth="1"/>
    <col min="5891" max="5891" width="17.5703125" style="295" customWidth="1"/>
    <col min="5892" max="5893" width="0" style="295" hidden="1" customWidth="1"/>
    <col min="5894" max="5894" width="17.7109375" style="295" customWidth="1"/>
    <col min="5895" max="6142" width="9.140625" style="295"/>
    <col min="6143" max="6143" width="36.42578125" style="295" customWidth="1"/>
    <col min="6144" max="6144" width="10.140625" style="295" customWidth="1"/>
    <col min="6145" max="6145" width="18.85546875" style="295" customWidth="1"/>
    <col min="6146" max="6146" width="17.28515625" style="295" customWidth="1"/>
    <col min="6147" max="6147" width="17.5703125" style="295" customWidth="1"/>
    <col min="6148" max="6149" width="0" style="295" hidden="1" customWidth="1"/>
    <col min="6150" max="6150" width="17.7109375" style="295" customWidth="1"/>
    <col min="6151" max="6398" width="9.140625" style="295"/>
    <col min="6399" max="6399" width="36.42578125" style="295" customWidth="1"/>
    <col min="6400" max="6400" width="10.140625" style="295" customWidth="1"/>
    <col min="6401" max="6401" width="18.85546875" style="295" customWidth="1"/>
    <col min="6402" max="6402" width="17.28515625" style="295" customWidth="1"/>
    <col min="6403" max="6403" width="17.5703125" style="295" customWidth="1"/>
    <col min="6404" max="6405" width="0" style="295" hidden="1" customWidth="1"/>
    <col min="6406" max="6406" width="17.7109375" style="295" customWidth="1"/>
    <col min="6407" max="6654" width="9.140625" style="295"/>
    <col min="6655" max="6655" width="36.42578125" style="295" customWidth="1"/>
    <col min="6656" max="6656" width="10.140625" style="295" customWidth="1"/>
    <col min="6657" max="6657" width="18.85546875" style="295" customWidth="1"/>
    <col min="6658" max="6658" width="17.28515625" style="295" customWidth="1"/>
    <col min="6659" max="6659" width="17.5703125" style="295" customWidth="1"/>
    <col min="6660" max="6661" width="0" style="295" hidden="1" customWidth="1"/>
    <col min="6662" max="6662" width="17.7109375" style="295" customWidth="1"/>
    <col min="6663" max="6910" width="9.140625" style="295"/>
    <col min="6911" max="6911" width="36.42578125" style="295" customWidth="1"/>
    <col min="6912" max="6912" width="10.140625" style="295" customWidth="1"/>
    <col min="6913" max="6913" width="18.85546875" style="295" customWidth="1"/>
    <col min="6914" max="6914" width="17.28515625" style="295" customWidth="1"/>
    <col min="6915" max="6915" width="17.5703125" style="295" customWidth="1"/>
    <col min="6916" max="6917" width="0" style="295" hidden="1" customWidth="1"/>
    <col min="6918" max="6918" width="17.7109375" style="295" customWidth="1"/>
    <col min="6919" max="7166" width="9.140625" style="295"/>
    <col min="7167" max="7167" width="36.42578125" style="295" customWidth="1"/>
    <col min="7168" max="7168" width="10.140625" style="295" customWidth="1"/>
    <col min="7169" max="7169" width="18.85546875" style="295" customWidth="1"/>
    <col min="7170" max="7170" width="17.28515625" style="295" customWidth="1"/>
    <col min="7171" max="7171" width="17.5703125" style="295" customWidth="1"/>
    <col min="7172" max="7173" width="0" style="295" hidden="1" customWidth="1"/>
    <col min="7174" max="7174" width="17.7109375" style="295" customWidth="1"/>
    <col min="7175" max="7422" width="9.140625" style="295"/>
    <col min="7423" max="7423" width="36.42578125" style="295" customWidth="1"/>
    <col min="7424" max="7424" width="10.140625" style="295" customWidth="1"/>
    <col min="7425" max="7425" width="18.85546875" style="295" customWidth="1"/>
    <col min="7426" max="7426" width="17.28515625" style="295" customWidth="1"/>
    <col min="7427" max="7427" width="17.5703125" style="295" customWidth="1"/>
    <col min="7428" max="7429" width="0" style="295" hidden="1" customWidth="1"/>
    <col min="7430" max="7430" width="17.7109375" style="295" customWidth="1"/>
    <col min="7431" max="7678" width="9.140625" style="295"/>
    <col min="7679" max="7679" width="36.42578125" style="295" customWidth="1"/>
    <col min="7680" max="7680" width="10.140625" style="295" customWidth="1"/>
    <col min="7681" max="7681" width="18.85546875" style="295" customWidth="1"/>
    <col min="7682" max="7682" width="17.28515625" style="295" customWidth="1"/>
    <col min="7683" max="7683" width="17.5703125" style="295" customWidth="1"/>
    <col min="7684" max="7685" width="0" style="295" hidden="1" customWidth="1"/>
    <col min="7686" max="7686" width="17.7109375" style="295" customWidth="1"/>
    <col min="7687" max="7934" width="9.140625" style="295"/>
    <col min="7935" max="7935" width="36.42578125" style="295" customWidth="1"/>
    <col min="7936" max="7936" width="10.140625" style="295" customWidth="1"/>
    <col min="7937" max="7937" width="18.85546875" style="295" customWidth="1"/>
    <col min="7938" max="7938" width="17.28515625" style="295" customWidth="1"/>
    <col min="7939" max="7939" width="17.5703125" style="295" customWidth="1"/>
    <col min="7940" max="7941" width="0" style="295" hidden="1" customWidth="1"/>
    <col min="7942" max="7942" width="17.7109375" style="295" customWidth="1"/>
    <col min="7943" max="8190" width="9.140625" style="295"/>
    <col min="8191" max="8191" width="36.42578125" style="295" customWidth="1"/>
    <col min="8192" max="8192" width="10.140625" style="295" customWidth="1"/>
    <col min="8193" max="8193" width="18.85546875" style="295" customWidth="1"/>
    <col min="8194" max="8194" width="17.28515625" style="295" customWidth="1"/>
    <col min="8195" max="8195" width="17.5703125" style="295" customWidth="1"/>
    <col min="8196" max="8197" width="0" style="295" hidden="1" customWidth="1"/>
    <col min="8198" max="8198" width="17.7109375" style="295" customWidth="1"/>
    <col min="8199" max="8446" width="9.140625" style="295"/>
    <col min="8447" max="8447" width="36.42578125" style="295" customWidth="1"/>
    <col min="8448" max="8448" width="10.140625" style="295" customWidth="1"/>
    <col min="8449" max="8449" width="18.85546875" style="295" customWidth="1"/>
    <col min="8450" max="8450" width="17.28515625" style="295" customWidth="1"/>
    <col min="8451" max="8451" width="17.5703125" style="295" customWidth="1"/>
    <col min="8452" max="8453" width="0" style="295" hidden="1" customWidth="1"/>
    <col min="8454" max="8454" width="17.7109375" style="295" customWidth="1"/>
    <col min="8455" max="8702" width="9.140625" style="295"/>
    <col min="8703" max="8703" width="36.42578125" style="295" customWidth="1"/>
    <col min="8704" max="8704" width="10.140625" style="295" customWidth="1"/>
    <col min="8705" max="8705" width="18.85546875" style="295" customWidth="1"/>
    <col min="8706" max="8706" width="17.28515625" style="295" customWidth="1"/>
    <col min="8707" max="8707" width="17.5703125" style="295" customWidth="1"/>
    <col min="8708" max="8709" width="0" style="295" hidden="1" customWidth="1"/>
    <col min="8710" max="8710" width="17.7109375" style="295" customWidth="1"/>
    <col min="8711" max="8958" width="9.140625" style="295"/>
    <col min="8959" max="8959" width="36.42578125" style="295" customWidth="1"/>
    <col min="8960" max="8960" width="10.140625" style="295" customWidth="1"/>
    <col min="8961" max="8961" width="18.85546875" style="295" customWidth="1"/>
    <col min="8962" max="8962" width="17.28515625" style="295" customWidth="1"/>
    <col min="8963" max="8963" width="17.5703125" style="295" customWidth="1"/>
    <col min="8964" max="8965" width="0" style="295" hidden="1" customWidth="1"/>
    <col min="8966" max="8966" width="17.7109375" style="295" customWidth="1"/>
    <col min="8967" max="9214" width="9.140625" style="295"/>
    <col min="9215" max="9215" width="36.42578125" style="295" customWidth="1"/>
    <col min="9216" max="9216" width="10.140625" style="295" customWidth="1"/>
    <col min="9217" max="9217" width="18.85546875" style="295" customWidth="1"/>
    <col min="9218" max="9218" width="17.28515625" style="295" customWidth="1"/>
    <col min="9219" max="9219" width="17.5703125" style="295" customWidth="1"/>
    <col min="9220" max="9221" width="0" style="295" hidden="1" customWidth="1"/>
    <col min="9222" max="9222" width="17.7109375" style="295" customWidth="1"/>
    <col min="9223" max="9470" width="9.140625" style="295"/>
    <col min="9471" max="9471" width="36.42578125" style="295" customWidth="1"/>
    <col min="9472" max="9472" width="10.140625" style="295" customWidth="1"/>
    <col min="9473" max="9473" width="18.85546875" style="295" customWidth="1"/>
    <col min="9474" max="9474" width="17.28515625" style="295" customWidth="1"/>
    <col min="9475" max="9475" width="17.5703125" style="295" customWidth="1"/>
    <col min="9476" max="9477" width="0" style="295" hidden="1" customWidth="1"/>
    <col min="9478" max="9478" width="17.7109375" style="295" customWidth="1"/>
    <col min="9479" max="9726" width="9.140625" style="295"/>
    <col min="9727" max="9727" width="36.42578125" style="295" customWidth="1"/>
    <col min="9728" max="9728" width="10.140625" style="295" customWidth="1"/>
    <col min="9729" max="9729" width="18.85546875" style="295" customWidth="1"/>
    <col min="9730" max="9730" width="17.28515625" style="295" customWidth="1"/>
    <col min="9731" max="9731" width="17.5703125" style="295" customWidth="1"/>
    <col min="9732" max="9733" width="0" style="295" hidden="1" customWidth="1"/>
    <col min="9734" max="9734" width="17.7109375" style="295" customWidth="1"/>
    <col min="9735" max="9982" width="9.140625" style="295"/>
    <col min="9983" max="9983" width="36.42578125" style="295" customWidth="1"/>
    <col min="9984" max="9984" width="10.140625" style="295" customWidth="1"/>
    <col min="9985" max="9985" width="18.85546875" style="295" customWidth="1"/>
    <col min="9986" max="9986" width="17.28515625" style="295" customWidth="1"/>
    <col min="9987" max="9987" width="17.5703125" style="295" customWidth="1"/>
    <col min="9988" max="9989" width="0" style="295" hidden="1" customWidth="1"/>
    <col min="9990" max="9990" width="17.7109375" style="295" customWidth="1"/>
    <col min="9991" max="10238" width="9.140625" style="295"/>
    <col min="10239" max="10239" width="36.42578125" style="295" customWidth="1"/>
    <col min="10240" max="10240" width="10.140625" style="295" customWidth="1"/>
    <col min="10241" max="10241" width="18.85546875" style="295" customWidth="1"/>
    <col min="10242" max="10242" width="17.28515625" style="295" customWidth="1"/>
    <col min="10243" max="10243" width="17.5703125" style="295" customWidth="1"/>
    <col min="10244" max="10245" width="0" style="295" hidden="1" customWidth="1"/>
    <col min="10246" max="10246" width="17.7109375" style="295" customWidth="1"/>
    <col min="10247" max="10494" width="9.140625" style="295"/>
    <col min="10495" max="10495" width="36.42578125" style="295" customWidth="1"/>
    <col min="10496" max="10496" width="10.140625" style="295" customWidth="1"/>
    <col min="10497" max="10497" width="18.85546875" style="295" customWidth="1"/>
    <col min="10498" max="10498" width="17.28515625" style="295" customWidth="1"/>
    <col min="10499" max="10499" width="17.5703125" style="295" customWidth="1"/>
    <col min="10500" max="10501" width="0" style="295" hidden="1" customWidth="1"/>
    <col min="10502" max="10502" width="17.7109375" style="295" customWidth="1"/>
    <col min="10503" max="10750" width="9.140625" style="295"/>
    <col min="10751" max="10751" width="36.42578125" style="295" customWidth="1"/>
    <col min="10752" max="10752" width="10.140625" style="295" customWidth="1"/>
    <col min="10753" max="10753" width="18.85546875" style="295" customWidth="1"/>
    <col min="10754" max="10754" width="17.28515625" style="295" customWidth="1"/>
    <col min="10755" max="10755" width="17.5703125" style="295" customWidth="1"/>
    <col min="10756" max="10757" width="0" style="295" hidden="1" customWidth="1"/>
    <col min="10758" max="10758" width="17.7109375" style="295" customWidth="1"/>
    <col min="10759" max="11006" width="9.140625" style="295"/>
    <col min="11007" max="11007" width="36.42578125" style="295" customWidth="1"/>
    <col min="11008" max="11008" width="10.140625" style="295" customWidth="1"/>
    <col min="11009" max="11009" width="18.85546875" style="295" customWidth="1"/>
    <col min="11010" max="11010" width="17.28515625" style="295" customWidth="1"/>
    <col min="11011" max="11011" width="17.5703125" style="295" customWidth="1"/>
    <col min="11012" max="11013" width="0" style="295" hidden="1" customWidth="1"/>
    <col min="11014" max="11014" width="17.7109375" style="295" customWidth="1"/>
    <col min="11015" max="11262" width="9.140625" style="295"/>
    <col min="11263" max="11263" width="36.42578125" style="295" customWidth="1"/>
    <col min="11264" max="11264" width="10.140625" style="295" customWidth="1"/>
    <col min="11265" max="11265" width="18.85546875" style="295" customWidth="1"/>
    <col min="11266" max="11266" width="17.28515625" style="295" customWidth="1"/>
    <col min="11267" max="11267" width="17.5703125" style="295" customWidth="1"/>
    <col min="11268" max="11269" width="0" style="295" hidden="1" customWidth="1"/>
    <col min="11270" max="11270" width="17.7109375" style="295" customWidth="1"/>
    <col min="11271" max="11518" width="9.140625" style="295"/>
    <col min="11519" max="11519" width="36.42578125" style="295" customWidth="1"/>
    <col min="11520" max="11520" width="10.140625" style="295" customWidth="1"/>
    <col min="11521" max="11521" width="18.85546875" style="295" customWidth="1"/>
    <col min="11522" max="11522" width="17.28515625" style="295" customWidth="1"/>
    <col min="11523" max="11523" width="17.5703125" style="295" customWidth="1"/>
    <col min="11524" max="11525" width="0" style="295" hidden="1" customWidth="1"/>
    <col min="11526" max="11526" width="17.7109375" style="295" customWidth="1"/>
    <col min="11527" max="11774" width="9.140625" style="295"/>
    <col min="11775" max="11775" width="36.42578125" style="295" customWidth="1"/>
    <col min="11776" max="11776" width="10.140625" style="295" customWidth="1"/>
    <col min="11777" max="11777" width="18.85546875" style="295" customWidth="1"/>
    <col min="11778" max="11778" width="17.28515625" style="295" customWidth="1"/>
    <col min="11779" max="11779" width="17.5703125" style="295" customWidth="1"/>
    <col min="11780" max="11781" width="0" style="295" hidden="1" customWidth="1"/>
    <col min="11782" max="11782" width="17.7109375" style="295" customWidth="1"/>
    <col min="11783" max="12030" width="9.140625" style="295"/>
    <col min="12031" max="12031" width="36.42578125" style="295" customWidth="1"/>
    <col min="12032" max="12032" width="10.140625" style="295" customWidth="1"/>
    <col min="12033" max="12033" width="18.85546875" style="295" customWidth="1"/>
    <col min="12034" max="12034" width="17.28515625" style="295" customWidth="1"/>
    <col min="12035" max="12035" width="17.5703125" style="295" customWidth="1"/>
    <col min="12036" max="12037" width="0" style="295" hidden="1" customWidth="1"/>
    <col min="12038" max="12038" width="17.7109375" style="295" customWidth="1"/>
    <col min="12039" max="12286" width="9.140625" style="295"/>
    <col min="12287" max="12287" width="36.42578125" style="295" customWidth="1"/>
    <col min="12288" max="12288" width="10.140625" style="295" customWidth="1"/>
    <col min="12289" max="12289" width="18.85546875" style="295" customWidth="1"/>
    <col min="12290" max="12290" width="17.28515625" style="295" customWidth="1"/>
    <col min="12291" max="12291" width="17.5703125" style="295" customWidth="1"/>
    <col min="12292" max="12293" width="0" style="295" hidden="1" customWidth="1"/>
    <col min="12294" max="12294" width="17.7109375" style="295" customWidth="1"/>
    <col min="12295" max="12542" width="9.140625" style="295"/>
    <col min="12543" max="12543" width="36.42578125" style="295" customWidth="1"/>
    <col min="12544" max="12544" width="10.140625" style="295" customWidth="1"/>
    <col min="12545" max="12545" width="18.85546875" style="295" customWidth="1"/>
    <col min="12546" max="12546" width="17.28515625" style="295" customWidth="1"/>
    <col min="12547" max="12547" width="17.5703125" style="295" customWidth="1"/>
    <col min="12548" max="12549" width="0" style="295" hidden="1" customWidth="1"/>
    <col min="12550" max="12550" width="17.7109375" style="295" customWidth="1"/>
    <col min="12551" max="12798" width="9.140625" style="295"/>
    <col min="12799" max="12799" width="36.42578125" style="295" customWidth="1"/>
    <col min="12800" max="12800" width="10.140625" style="295" customWidth="1"/>
    <col min="12801" max="12801" width="18.85546875" style="295" customWidth="1"/>
    <col min="12802" max="12802" width="17.28515625" style="295" customWidth="1"/>
    <col min="12803" max="12803" width="17.5703125" style="295" customWidth="1"/>
    <col min="12804" max="12805" width="0" style="295" hidden="1" customWidth="1"/>
    <col min="12806" max="12806" width="17.7109375" style="295" customWidth="1"/>
    <col min="12807" max="13054" width="9.140625" style="295"/>
    <col min="13055" max="13055" width="36.42578125" style="295" customWidth="1"/>
    <col min="13056" max="13056" width="10.140625" style="295" customWidth="1"/>
    <col min="13057" max="13057" width="18.85546875" style="295" customWidth="1"/>
    <col min="13058" max="13058" width="17.28515625" style="295" customWidth="1"/>
    <col min="13059" max="13059" width="17.5703125" style="295" customWidth="1"/>
    <col min="13060" max="13061" width="0" style="295" hidden="1" customWidth="1"/>
    <col min="13062" max="13062" width="17.7109375" style="295" customWidth="1"/>
    <col min="13063" max="13310" width="9.140625" style="295"/>
    <col min="13311" max="13311" width="36.42578125" style="295" customWidth="1"/>
    <col min="13312" max="13312" width="10.140625" style="295" customWidth="1"/>
    <col min="13313" max="13313" width="18.85546875" style="295" customWidth="1"/>
    <col min="13314" max="13314" width="17.28515625" style="295" customWidth="1"/>
    <col min="13315" max="13315" width="17.5703125" style="295" customWidth="1"/>
    <col min="13316" max="13317" width="0" style="295" hidden="1" customWidth="1"/>
    <col min="13318" max="13318" width="17.7109375" style="295" customWidth="1"/>
    <col min="13319" max="13566" width="9.140625" style="295"/>
    <col min="13567" max="13567" width="36.42578125" style="295" customWidth="1"/>
    <col min="13568" max="13568" width="10.140625" style="295" customWidth="1"/>
    <col min="13569" max="13569" width="18.85546875" style="295" customWidth="1"/>
    <col min="13570" max="13570" width="17.28515625" style="295" customWidth="1"/>
    <col min="13571" max="13571" width="17.5703125" style="295" customWidth="1"/>
    <col min="13572" max="13573" width="0" style="295" hidden="1" customWidth="1"/>
    <col min="13574" max="13574" width="17.7109375" style="295" customWidth="1"/>
    <col min="13575" max="13822" width="9.140625" style="295"/>
    <col min="13823" max="13823" width="36.42578125" style="295" customWidth="1"/>
    <col min="13824" max="13824" width="10.140625" style="295" customWidth="1"/>
    <col min="13825" max="13825" width="18.85546875" style="295" customWidth="1"/>
    <col min="13826" max="13826" width="17.28515625" style="295" customWidth="1"/>
    <col min="13827" max="13827" width="17.5703125" style="295" customWidth="1"/>
    <col min="13828" max="13829" width="0" style="295" hidden="1" customWidth="1"/>
    <col min="13830" max="13830" width="17.7109375" style="295" customWidth="1"/>
    <col min="13831" max="14078" width="9.140625" style="295"/>
    <col min="14079" max="14079" width="36.42578125" style="295" customWidth="1"/>
    <col min="14080" max="14080" width="10.140625" style="295" customWidth="1"/>
    <col min="14081" max="14081" width="18.85546875" style="295" customWidth="1"/>
    <col min="14082" max="14082" width="17.28515625" style="295" customWidth="1"/>
    <col min="14083" max="14083" width="17.5703125" style="295" customWidth="1"/>
    <col min="14084" max="14085" width="0" style="295" hidden="1" customWidth="1"/>
    <col min="14086" max="14086" width="17.7109375" style="295" customWidth="1"/>
    <col min="14087" max="14334" width="9.140625" style="295"/>
    <col min="14335" max="14335" width="36.42578125" style="295" customWidth="1"/>
    <col min="14336" max="14336" width="10.140625" style="295" customWidth="1"/>
    <col min="14337" max="14337" width="18.85546875" style="295" customWidth="1"/>
    <col min="14338" max="14338" width="17.28515625" style="295" customWidth="1"/>
    <col min="14339" max="14339" width="17.5703125" style="295" customWidth="1"/>
    <col min="14340" max="14341" width="0" style="295" hidden="1" customWidth="1"/>
    <col min="14342" max="14342" width="17.7109375" style="295" customWidth="1"/>
    <col min="14343" max="14590" width="9.140625" style="295"/>
    <col min="14591" max="14591" width="36.42578125" style="295" customWidth="1"/>
    <col min="14592" max="14592" width="10.140625" style="295" customWidth="1"/>
    <col min="14593" max="14593" width="18.85546875" style="295" customWidth="1"/>
    <col min="14594" max="14594" width="17.28515625" style="295" customWidth="1"/>
    <col min="14595" max="14595" width="17.5703125" style="295" customWidth="1"/>
    <col min="14596" max="14597" width="0" style="295" hidden="1" customWidth="1"/>
    <col min="14598" max="14598" width="17.7109375" style="295" customWidth="1"/>
    <col min="14599" max="14846" width="9.140625" style="295"/>
    <col min="14847" max="14847" width="36.42578125" style="295" customWidth="1"/>
    <col min="14848" max="14848" width="10.140625" style="295" customWidth="1"/>
    <col min="14849" max="14849" width="18.85546875" style="295" customWidth="1"/>
    <col min="14850" max="14850" width="17.28515625" style="295" customWidth="1"/>
    <col min="14851" max="14851" width="17.5703125" style="295" customWidth="1"/>
    <col min="14852" max="14853" width="0" style="295" hidden="1" customWidth="1"/>
    <col min="14854" max="14854" width="17.7109375" style="295" customWidth="1"/>
    <col min="14855" max="15102" width="9.140625" style="295"/>
    <col min="15103" max="15103" width="36.42578125" style="295" customWidth="1"/>
    <col min="15104" max="15104" width="10.140625" style="295" customWidth="1"/>
    <col min="15105" max="15105" width="18.85546875" style="295" customWidth="1"/>
    <col min="15106" max="15106" width="17.28515625" style="295" customWidth="1"/>
    <col min="15107" max="15107" width="17.5703125" style="295" customWidth="1"/>
    <col min="15108" max="15109" width="0" style="295" hidden="1" customWidth="1"/>
    <col min="15110" max="15110" width="17.7109375" style="295" customWidth="1"/>
    <col min="15111" max="15358" width="9.140625" style="295"/>
    <col min="15359" max="15359" width="36.42578125" style="295" customWidth="1"/>
    <col min="15360" max="15360" width="10.140625" style="295" customWidth="1"/>
    <col min="15361" max="15361" width="18.85546875" style="295" customWidth="1"/>
    <col min="15362" max="15362" width="17.28515625" style="295" customWidth="1"/>
    <col min="15363" max="15363" width="17.5703125" style="295" customWidth="1"/>
    <col min="15364" max="15365" width="0" style="295" hidden="1" customWidth="1"/>
    <col min="15366" max="15366" width="17.7109375" style="295" customWidth="1"/>
    <col min="15367" max="15614" width="9.140625" style="295"/>
    <col min="15615" max="15615" width="36.42578125" style="295" customWidth="1"/>
    <col min="15616" max="15616" width="10.140625" style="295" customWidth="1"/>
    <col min="15617" max="15617" width="18.85546875" style="295" customWidth="1"/>
    <col min="15618" max="15618" width="17.28515625" style="295" customWidth="1"/>
    <col min="15619" max="15619" width="17.5703125" style="295" customWidth="1"/>
    <col min="15620" max="15621" width="0" style="295" hidden="1" customWidth="1"/>
    <col min="15622" max="15622" width="17.7109375" style="295" customWidth="1"/>
    <col min="15623" max="15870" width="9.140625" style="295"/>
    <col min="15871" max="15871" width="36.42578125" style="295" customWidth="1"/>
    <col min="15872" max="15872" width="10.140625" style="295" customWidth="1"/>
    <col min="15873" max="15873" width="18.85546875" style="295" customWidth="1"/>
    <col min="15874" max="15874" width="17.28515625" style="295" customWidth="1"/>
    <col min="15875" max="15875" width="17.5703125" style="295" customWidth="1"/>
    <col min="15876" max="15877" width="0" style="295" hidden="1" customWidth="1"/>
    <col min="15878" max="15878" width="17.7109375" style="295" customWidth="1"/>
    <col min="15879" max="16126" width="9.140625" style="295"/>
    <col min="16127" max="16127" width="36.42578125" style="295" customWidth="1"/>
    <col min="16128" max="16128" width="10.140625" style="295" customWidth="1"/>
    <col min="16129" max="16129" width="18.85546875" style="295" customWidth="1"/>
    <col min="16130" max="16130" width="17.28515625" style="295" customWidth="1"/>
    <col min="16131" max="16131" width="17.5703125" style="295" customWidth="1"/>
    <col min="16132" max="16133" width="0" style="295" hidden="1" customWidth="1"/>
    <col min="16134" max="16134" width="17.7109375" style="295" customWidth="1"/>
    <col min="16135" max="16384" width="9.140625" style="295"/>
  </cols>
  <sheetData>
    <row r="1" spans="1:6" ht="24" customHeight="1" x14ac:dyDescent="0.25">
      <c r="A1" s="703" t="s">
        <v>1095</v>
      </c>
      <c r="B1" s="703"/>
      <c r="C1" s="703"/>
      <c r="D1" s="703"/>
      <c r="E1" s="703"/>
      <c r="F1" s="703"/>
    </row>
    <row r="2" spans="1:6" ht="24" customHeight="1" x14ac:dyDescent="0.25">
      <c r="A2" s="428"/>
      <c r="B2" s="428"/>
      <c r="C2" s="428"/>
      <c r="D2" s="428"/>
      <c r="E2" s="428"/>
      <c r="F2" s="428"/>
    </row>
    <row r="3" spans="1:6" ht="19.5" customHeight="1" x14ac:dyDescent="0.3">
      <c r="A3" s="681" t="s">
        <v>947</v>
      </c>
      <c r="B3" s="682"/>
      <c r="C3" s="682"/>
      <c r="D3" s="682"/>
      <c r="E3" s="682"/>
      <c r="F3" s="682"/>
    </row>
    <row r="4" spans="1:6" ht="19.5" customHeight="1" x14ac:dyDescent="0.35">
      <c r="A4" s="684" t="s">
        <v>988</v>
      </c>
      <c r="B4" s="682"/>
      <c r="C4" s="682"/>
      <c r="D4" s="682"/>
      <c r="E4" s="682"/>
      <c r="F4" s="682"/>
    </row>
    <row r="8" spans="1:6" x14ac:dyDescent="0.25">
      <c r="F8" s="483"/>
    </row>
    <row r="9" spans="1:6" ht="38.25" x14ac:dyDescent="0.25">
      <c r="A9" s="351" t="s">
        <v>444</v>
      </c>
      <c r="B9" s="352" t="s">
        <v>445</v>
      </c>
      <c r="C9" s="485" t="s">
        <v>305</v>
      </c>
      <c r="D9" s="485" t="s">
        <v>989</v>
      </c>
      <c r="E9" s="485" t="s">
        <v>990</v>
      </c>
      <c r="F9" s="395" t="s">
        <v>307</v>
      </c>
    </row>
    <row r="10" spans="1:6" x14ac:dyDescent="0.25">
      <c r="A10" s="492"/>
      <c r="B10" s="492"/>
      <c r="C10" s="496"/>
      <c r="D10" s="496"/>
      <c r="E10" s="496"/>
      <c r="F10" s="497"/>
    </row>
    <row r="11" spans="1:6" x14ac:dyDescent="0.25">
      <c r="A11" s="492"/>
      <c r="B11" s="492"/>
      <c r="C11" s="496"/>
      <c r="D11" s="496"/>
      <c r="E11" s="496"/>
      <c r="F11" s="497"/>
    </row>
    <row r="12" spans="1:6" x14ac:dyDescent="0.25">
      <c r="A12" s="492"/>
      <c r="B12" s="492"/>
      <c r="C12" s="496"/>
      <c r="D12" s="496"/>
      <c r="E12" s="496"/>
      <c r="F12" s="497"/>
    </row>
    <row r="13" spans="1:6" x14ac:dyDescent="0.25">
      <c r="A13" s="492"/>
      <c r="B13" s="492"/>
      <c r="C13" s="496"/>
      <c r="D13" s="496"/>
      <c r="E13" s="496"/>
      <c r="F13" s="497"/>
    </row>
    <row r="14" spans="1:6" x14ac:dyDescent="0.25">
      <c r="A14" s="373" t="s">
        <v>193</v>
      </c>
      <c r="B14" s="361" t="s">
        <v>557</v>
      </c>
      <c r="C14" s="496">
        <v>160196140</v>
      </c>
      <c r="D14" s="496">
        <v>0</v>
      </c>
      <c r="E14" s="496">
        <v>0</v>
      </c>
      <c r="F14" s="497">
        <v>160196140</v>
      </c>
    </row>
    <row r="15" spans="1:6" x14ac:dyDescent="0.25">
      <c r="A15" s="373"/>
      <c r="B15" s="361"/>
      <c r="C15" s="496"/>
      <c r="D15" s="496"/>
      <c r="E15" s="496"/>
      <c r="F15" s="497"/>
    </row>
    <row r="16" spans="1:6" x14ac:dyDescent="0.25">
      <c r="A16" s="373"/>
      <c r="B16" s="361"/>
      <c r="C16" s="496"/>
      <c r="D16" s="496"/>
      <c r="E16" s="496"/>
      <c r="F16" s="497"/>
    </row>
    <row r="17" spans="1:6" x14ac:dyDescent="0.25">
      <c r="A17" s="373"/>
      <c r="B17" s="361"/>
      <c r="C17" s="496"/>
      <c r="D17" s="496"/>
      <c r="E17" s="496"/>
      <c r="F17" s="497"/>
    </row>
    <row r="18" spans="1:6" x14ac:dyDescent="0.25">
      <c r="A18" s="373"/>
      <c r="B18" s="361"/>
      <c r="C18" s="496"/>
      <c r="D18" s="496"/>
      <c r="E18" s="496"/>
      <c r="F18" s="497"/>
    </row>
    <row r="19" spans="1:6" x14ac:dyDescent="0.25">
      <c r="A19" s="373" t="s">
        <v>192</v>
      </c>
      <c r="B19" s="361" t="s">
        <v>557</v>
      </c>
      <c r="C19" s="496"/>
      <c r="D19" s="496"/>
      <c r="E19" s="496"/>
      <c r="F19" s="497"/>
    </row>
  </sheetData>
  <mergeCells count="3">
    <mergeCell ref="A1:F1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15"/>
  <sheetViews>
    <sheetView workbookViewId="0">
      <selection activeCell="I8" sqref="I8"/>
    </sheetView>
  </sheetViews>
  <sheetFormatPr defaultRowHeight="15" x14ac:dyDescent="0.25"/>
  <cols>
    <col min="1" max="1" width="74.42578125" style="295" customWidth="1"/>
    <col min="2" max="2" width="14.5703125" style="295" customWidth="1"/>
    <col min="3" max="3" width="22.7109375" style="295" hidden="1" customWidth="1"/>
    <col min="4" max="4" width="22.5703125" style="295" hidden="1" customWidth="1"/>
    <col min="5" max="5" width="19.5703125" style="295" customWidth="1"/>
    <col min="6" max="254" width="9.140625" style="295"/>
    <col min="255" max="255" width="78.42578125" style="295" customWidth="1"/>
    <col min="256" max="256" width="14.5703125" style="295" customWidth="1"/>
    <col min="257" max="257" width="27" style="295" customWidth="1"/>
    <col min="258" max="258" width="35" style="295" customWidth="1"/>
    <col min="259" max="260" width="0" style="295" hidden="1" customWidth="1"/>
    <col min="261" max="261" width="19.5703125" style="295" customWidth="1"/>
    <col min="262" max="510" width="9.140625" style="295"/>
    <col min="511" max="511" width="78.42578125" style="295" customWidth="1"/>
    <col min="512" max="512" width="14.5703125" style="295" customWidth="1"/>
    <col min="513" max="513" width="27" style="295" customWidth="1"/>
    <col min="514" max="514" width="35" style="295" customWidth="1"/>
    <col min="515" max="516" width="0" style="295" hidden="1" customWidth="1"/>
    <col min="517" max="517" width="19.5703125" style="295" customWidth="1"/>
    <col min="518" max="766" width="9.140625" style="295"/>
    <col min="767" max="767" width="78.42578125" style="295" customWidth="1"/>
    <col min="768" max="768" width="14.5703125" style="295" customWidth="1"/>
    <col min="769" max="769" width="27" style="295" customWidth="1"/>
    <col min="770" max="770" width="35" style="295" customWidth="1"/>
    <col min="771" max="772" width="0" style="295" hidden="1" customWidth="1"/>
    <col min="773" max="773" width="19.5703125" style="295" customWidth="1"/>
    <col min="774" max="1022" width="9.140625" style="295"/>
    <col min="1023" max="1023" width="78.42578125" style="295" customWidth="1"/>
    <col min="1024" max="1024" width="14.5703125" style="295" customWidth="1"/>
    <col min="1025" max="1025" width="27" style="295" customWidth="1"/>
    <col min="1026" max="1026" width="35" style="295" customWidth="1"/>
    <col min="1027" max="1028" width="0" style="295" hidden="1" customWidth="1"/>
    <col min="1029" max="1029" width="19.5703125" style="295" customWidth="1"/>
    <col min="1030" max="1278" width="9.140625" style="295"/>
    <col min="1279" max="1279" width="78.42578125" style="295" customWidth="1"/>
    <col min="1280" max="1280" width="14.5703125" style="295" customWidth="1"/>
    <col min="1281" max="1281" width="27" style="295" customWidth="1"/>
    <col min="1282" max="1282" width="35" style="295" customWidth="1"/>
    <col min="1283" max="1284" width="0" style="295" hidden="1" customWidth="1"/>
    <col min="1285" max="1285" width="19.5703125" style="295" customWidth="1"/>
    <col min="1286" max="1534" width="9.140625" style="295"/>
    <col min="1535" max="1535" width="78.42578125" style="295" customWidth="1"/>
    <col min="1536" max="1536" width="14.5703125" style="295" customWidth="1"/>
    <col min="1537" max="1537" width="27" style="295" customWidth="1"/>
    <col min="1538" max="1538" width="35" style="295" customWidth="1"/>
    <col min="1539" max="1540" width="0" style="295" hidden="1" customWidth="1"/>
    <col min="1541" max="1541" width="19.5703125" style="295" customWidth="1"/>
    <col min="1542" max="1790" width="9.140625" style="295"/>
    <col min="1791" max="1791" width="78.42578125" style="295" customWidth="1"/>
    <col min="1792" max="1792" width="14.5703125" style="295" customWidth="1"/>
    <col min="1793" max="1793" width="27" style="295" customWidth="1"/>
    <col min="1794" max="1794" width="35" style="295" customWidth="1"/>
    <col min="1795" max="1796" width="0" style="295" hidden="1" customWidth="1"/>
    <col min="1797" max="1797" width="19.5703125" style="295" customWidth="1"/>
    <col min="1798" max="2046" width="9.140625" style="295"/>
    <col min="2047" max="2047" width="78.42578125" style="295" customWidth="1"/>
    <col min="2048" max="2048" width="14.5703125" style="295" customWidth="1"/>
    <col min="2049" max="2049" width="27" style="295" customWidth="1"/>
    <col min="2050" max="2050" width="35" style="295" customWidth="1"/>
    <col min="2051" max="2052" width="0" style="295" hidden="1" customWidth="1"/>
    <col min="2053" max="2053" width="19.5703125" style="295" customWidth="1"/>
    <col min="2054" max="2302" width="9.140625" style="295"/>
    <col min="2303" max="2303" width="78.42578125" style="295" customWidth="1"/>
    <col min="2304" max="2304" width="14.5703125" style="295" customWidth="1"/>
    <col min="2305" max="2305" width="27" style="295" customWidth="1"/>
    <col min="2306" max="2306" width="35" style="295" customWidth="1"/>
    <col min="2307" max="2308" width="0" style="295" hidden="1" customWidth="1"/>
    <col min="2309" max="2309" width="19.5703125" style="295" customWidth="1"/>
    <col min="2310" max="2558" width="9.140625" style="295"/>
    <col min="2559" max="2559" width="78.42578125" style="295" customWidth="1"/>
    <col min="2560" max="2560" width="14.5703125" style="295" customWidth="1"/>
    <col min="2561" max="2561" width="27" style="295" customWidth="1"/>
    <col min="2562" max="2562" width="35" style="295" customWidth="1"/>
    <col min="2563" max="2564" width="0" style="295" hidden="1" customWidth="1"/>
    <col min="2565" max="2565" width="19.5703125" style="295" customWidth="1"/>
    <col min="2566" max="2814" width="9.140625" style="295"/>
    <col min="2815" max="2815" width="78.42578125" style="295" customWidth="1"/>
    <col min="2816" max="2816" width="14.5703125" style="295" customWidth="1"/>
    <col min="2817" max="2817" width="27" style="295" customWidth="1"/>
    <col min="2818" max="2818" width="35" style="295" customWidth="1"/>
    <col min="2819" max="2820" width="0" style="295" hidden="1" customWidth="1"/>
    <col min="2821" max="2821" width="19.5703125" style="295" customWidth="1"/>
    <col min="2822" max="3070" width="9.140625" style="295"/>
    <col min="3071" max="3071" width="78.42578125" style="295" customWidth="1"/>
    <col min="3072" max="3072" width="14.5703125" style="295" customWidth="1"/>
    <col min="3073" max="3073" width="27" style="295" customWidth="1"/>
    <col min="3074" max="3074" width="35" style="295" customWidth="1"/>
    <col min="3075" max="3076" width="0" style="295" hidden="1" customWidth="1"/>
    <col min="3077" max="3077" width="19.5703125" style="295" customWidth="1"/>
    <col min="3078" max="3326" width="9.140625" style="295"/>
    <col min="3327" max="3327" width="78.42578125" style="295" customWidth="1"/>
    <col min="3328" max="3328" width="14.5703125" style="295" customWidth="1"/>
    <col min="3329" max="3329" width="27" style="295" customWidth="1"/>
    <col min="3330" max="3330" width="35" style="295" customWidth="1"/>
    <col min="3331" max="3332" width="0" style="295" hidden="1" customWidth="1"/>
    <col min="3333" max="3333" width="19.5703125" style="295" customWidth="1"/>
    <col min="3334" max="3582" width="9.140625" style="295"/>
    <col min="3583" max="3583" width="78.42578125" style="295" customWidth="1"/>
    <col min="3584" max="3584" width="14.5703125" style="295" customWidth="1"/>
    <col min="3585" max="3585" width="27" style="295" customWidth="1"/>
    <col min="3586" max="3586" width="35" style="295" customWidth="1"/>
    <col min="3587" max="3588" width="0" style="295" hidden="1" customWidth="1"/>
    <col min="3589" max="3589" width="19.5703125" style="295" customWidth="1"/>
    <col min="3590" max="3838" width="9.140625" style="295"/>
    <col min="3839" max="3839" width="78.42578125" style="295" customWidth="1"/>
    <col min="3840" max="3840" width="14.5703125" style="295" customWidth="1"/>
    <col min="3841" max="3841" width="27" style="295" customWidth="1"/>
    <col min="3842" max="3842" width="35" style="295" customWidth="1"/>
    <col min="3843" max="3844" width="0" style="295" hidden="1" customWidth="1"/>
    <col min="3845" max="3845" width="19.5703125" style="295" customWidth="1"/>
    <col min="3846" max="4094" width="9.140625" style="295"/>
    <col min="4095" max="4095" width="78.42578125" style="295" customWidth="1"/>
    <col min="4096" max="4096" width="14.5703125" style="295" customWidth="1"/>
    <col min="4097" max="4097" width="27" style="295" customWidth="1"/>
    <col min="4098" max="4098" width="35" style="295" customWidth="1"/>
    <col min="4099" max="4100" width="0" style="295" hidden="1" customWidth="1"/>
    <col min="4101" max="4101" width="19.5703125" style="295" customWidth="1"/>
    <col min="4102" max="4350" width="9.140625" style="295"/>
    <col min="4351" max="4351" width="78.42578125" style="295" customWidth="1"/>
    <col min="4352" max="4352" width="14.5703125" style="295" customWidth="1"/>
    <col min="4353" max="4353" width="27" style="295" customWidth="1"/>
    <col min="4354" max="4354" width="35" style="295" customWidth="1"/>
    <col min="4355" max="4356" width="0" style="295" hidden="1" customWidth="1"/>
    <col min="4357" max="4357" width="19.5703125" style="295" customWidth="1"/>
    <col min="4358" max="4606" width="9.140625" style="295"/>
    <col min="4607" max="4607" width="78.42578125" style="295" customWidth="1"/>
    <col min="4608" max="4608" width="14.5703125" style="295" customWidth="1"/>
    <col min="4609" max="4609" width="27" style="295" customWidth="1"/>
    <col min="4610" max="4610" width="35" style="295" customWidth="1"/>
    <col min="4611" max="4612" width="0" style="295" hidden="1" customWidth="1"/>
    <col min="4613" max="4613" width="19.5703125" style="295" customWidth="1"/>
    <col min="4614" max="4862" width="9.140625" style="295"/>
    <col min="4863" max="4863" width="78.42578125" style="295" customWidth="1"/>
    <col min="4864" max="4864" width="14.5703125" style="295" customWidth="1"/>
    <col min="4865" max="4865" width="27" style="295" customWidth="1"/>
    <col min="4866" max="4866" width="35" style="295" customWidth="1"/>
    <col min="4867" max="4868" width="0" style="295" hidden="1" customWidth="1"/>
    <col min="4869" max="4869" width="19.5703125" style="295" customWidth="1"/>
    <col min="4870" max="5118" width="9.140625" style="295"/>
    <col min="5119" max="5119" width="78.42578125" style="295" customWidth="1"/>
    <col min="5120" max="5120" width="14.5703125" style="295" customWidth="1"/>
    <col min="5121" max="5121" width="27" style="295" customWidth="1"/>
    <col min="5122" max="5122" width="35" style="295" customWidth="1"/>
    <col min="5123" max="5124" width="0" style="295" hidden="1" customWidth="1"/>
    <col min="5125" max="5125" width="19.5703125" style="295" customWidth="1"/>
    <col min="5126" max="5374" width="9.140625" style="295"/>
    <col min="5375" max="5375" width="78.42578125" style="295" customWidth="1"/>
    <col min="5376" max="5376" width="14.5703125" style="295" customWidth="1"/>
    <col min="5377" max="5377" width="27" style="295" customWidth="1"/>
    <col min="5378" max="5378" width="35" style="295" customWidth="1"/>
    <col min="5379" max="5380" width="0" style="295" hidden="1" customWidth="1"/>
    <col min="5381" max="5381" width="19.5703125" style="295" customWidth="1"/>
    <col min="5382" max="5630" width="9.140625" style="295"/>
    <col min="5631" max="5631" width="78.42578125" style="295" customWidth="1"/>
    <col min="5632" max="5632" width="14.5703125" style="295" customWidth="1"/>
    <col min="5633" max="5633" width="27" style="295" customWidth="1"/>
    <col min="5634" max="5634" width="35" style="295" customWidth="1"/>
    <col min="5635" max="5636" width="0" style="295" hidden="1" customWidth="1"/>
    <col min="5637" max="5637" width="19.5703125" style="295" customWidth="1"/>
    <col min="5638" max="5886" width="9.140625" style="295"/>
    <col min="5887" max="5887" width="78.42578125" style="295" customWidth="1"/>
    <col min="5888" max="5888" width="14.5703125" style="295" customWidth="1"/>
    <col min="5889" max="5889" width="27" style="295" customWidth="1"/>
    <col min="5890" max="5890" width="35" style="295" customWidth="1"/>
    <col min="5891" max="5892" width="0" style="295" hidden="1" customWidth="1"/>
    <col min="5893" max="5893" width="19.5703125" style="295" customWidth="1"/>
    <col min="5894" max="6142" width="9.140625" style="295"/>
    <col min="6143" max="6143" width="78.42578125" style="295" customWidth="1"/>
    <col min="6144" max="6144" width="14.5703125" style="295" customWidth="1"/>
    <col min="6145" max="6145" width="27" style="295" customWidth="1"/>
    <col min="6146" max="6146" width="35" style="295" customWidth="1"/>
    <col min="6147" max="6148" width="0" style="295" hidden="1" customWidth="1"/>
    <col min="6149" max="6149" width="19.5703125" style="295" customWidth="1"/>
    <col min="6150" max="6398" width="9.140625" style="295"/>
    <col min="6399" max="6399" width="78.42578125" style="295" customWidth="1"/>
    <col min="6400" max="6400" width="14.5703125" style="295" customWidth="1"/>
    <col min="6401" max="6401" width="27" style="295" customWidth="1"/>
    <col min="6402" max="6402" width="35" style="295" customWidth="1"/>
    <col min="6403" max="6404" width="0" style="295" hidden="1" customWidth="1"/>
    <col min="6405" max="6405" width="19.5703125" style="295" customWidth="1"/>
    <col min="6406" max="6654" width="9.140625" style="295"/>
    <col min="6655" max="6655" width="78.42578125" style="295" customWidth="1"/>
    <col min="6656" max="6656" width="14.5703125" style="295" customWidth="1"/>
    <col min="6657" max="6657" width="27" style="295" customWidth="1"/>
    <col min="6658" max="6658" width="35" style="295" customWidth="1"/>
    <col min="6659" max="6660" width="0" style="295" hidden="1" customWidth="1"/>
    <col min="6661" max="6661" width="19.5703125" style="295" customWidth="1"/>
    <col min="6662" max="6910" width="9.140625" style="295"/>
    <col min="6911" max="6911" width="78.42578125" style="295" customWidth="1"/>
    <col min="6912" max="6912" width="14.5703125" style="295" customWidth="1"/>
    <col min="6913" max="6913" width="27" style="295" customWidth="1"/>
    <col min="6914" max="6914" width="35" style="295" customWidth="1"/>
    <col min="6915" max="6916" width="0" style="295" hidden="1" customWidth="1"/>
    <col min="6917" max="6917" width="19.5703125" style="295" customWidth="1"/>
    <col min="6918" max="7166" width="9.140625" style="295"/>
    <col min="7167" max="7167" width="78.42578125" style="295" customWidth="1"/>
    <col min="7168" max="7168" width="14.5703125" style="295" customWidth="1"/>
    <col min="7169" max="7169" width="27" style="295" customWidth="1"/>
    <col min="7170" max="7170" width="35" style="295" customWidth="1"/>
    <col min="7171" max="7172" width="0" style="295" hidden="1" customWidth="1"/>
    <col min="7173" max="7173" width="19.5703125" style="295" customWidth="1"/>
    <col min="7174" max="7422" width="9.140625" style="295"/>
    <col min="7423" max="7423" width="78.42578125" style="295" customWidth="1"/>
    <col min="7424" max="7424" width="14.5703125" style="295" customWidth="1"/>
    <col min="7425" max="7425" width="27" style="295" customWidth="1"/>
    <col min="7426" max="7426" width="35" style="295" customWidth="1"/>
    <col min="7427" max="7428" width="0" style="295" hidden="1" customWidth="1"/>
    <col min="7429" max="7429" width="19.5703125" style="295" customWidth="1"/>
    <col min="7430" max="7678" width="9.140625" style="295"/>
    <col min="7679" max="7679" width="78.42578125" style="295" customWidth="1"/>
    <col min="7680" max="7680" width="14.5703125" style="295" customWidth="1"/>
    <col min="7681" max="7681" width="27" style="295" customWidth="1"/>
    <col min="7682" max="7682" width="35" style="295" customWidth="1"/>
    <col min="7683" max="7684" width="0" style="295" hidden="1" customWidth="1"/>
    <col min="7685" max="7685" width="19.5703125" style="295" customWidth="1"/>
    <col min="7686" max="7934" width="9.140625" style="295"/>
    <col min="7935" max="7935" width="78.42578125" style="295" customWidth="1"/>
    <col min="7936" max="7936" width="14.5703125" style="295" customWidth="1"/>
    <col min="7937" max="7937" width="27" style="295" customWidth="1"/>
    <col min="7938" max="7938" width="35" style="295" customWidth="1"/>
    <col min="7939" max="7940" width="0" style="295" hidden="1" customWidth="1"/>
    <col min="7941" max="7941" width="19.5703125" style="295" customWidth="1"/>
    <col min="7942" max="8190" width="9.140625" style="295"/>
    <col min="8191" max="8191" width="78.42578125" style="295" customWidth="1"/>
    <col min="8192" max="8192" width="14.5703125" style="295" customWidth="1"/>
    <col min="8193" max="8193" width="27" style="295" customWidth="1"/>
    <col min="8194" max="8194" width="35" style="295" customWidth="1"/>
    <col min="8195" max="8196" width="0" style="295" hidden="1" customWidth="1"/>
    <col min="8197" max="8197" width="19.5703125" style="295" customWidth="1"/>
    <col min="8198" max="8446" width="9.140625" style="295"/>
    <col min="8447" max="8447" width="78.42578125" style="295" customWidth="1"/>
    <col min="8448" max="8448" width="14.5703125" style="295" customWidth="1"/>
    <col min="8449" max="8449" width="27" style="295" customWidth="1"/>
    <col min="8450" max="8450" width="35" style="295" customWidth="1"/>
    <col min="8451" max="8452" width="0" style="295" hidden="1" customWidth="1"/>
    <col min="8453" max="8453" width="19.5703125" style="295" customWidth="1"/>
    <col min="8454" max="8702" width="9.140625" style="295"/>
    <col min="8703" max="8703" width="78.42578125" style="295" customWidth="1"/>
    <col min="8704" max="8704" width="14.5703125" style="295" customWidth="1"/>
    <col min="8705" max="8705" width="27" style="295" customWidth="1"/>
    <col min="8706" max="8706" width="35" style="295" customWidth="1"/>
    <col min="8707" max="8708" width="0" style="295" hidden="1" customWidth="1"/>
    <col min="8709" max="8709" width="19.5703125" style="295" customWidth="1"/>
    <col min="8710" max="8958" width="9.140625" style="295"/>
    <col min="8959" max="8959" width="78.42578125" style="295" customWidth="1"/>
    <col min="8960" max="8960" width="14.5703125" style="295" customWidth="1"/>
    <col min="8961" max="8961" width="27" style="295" customWidth="1"/>
    <col min="8962" max="8962" width="35" style="295" customWidth="1"/>
    <col min="8963" max="8964" width="0" style="295" hidden="1" customWidth="1"/>
    <col min="8965" max="8965" width="19.5703125" style="295" customWidth="1"/>
    <col min="8966" max="9214" width="9.140625" style="295"/>
    <col min="9215" max="9215" width="78.42578125" style="295" customWidth="1"/>
    <col min="9216" max="9216" width="14.5703125" style="295" customWidth="1"/>
    <col min="9217" max="9217" width="27" style="295" customWidth="1"/>
    <col min="9218" max="9218" width="35" style="295" customWidth="1"/>
    <col min="9219" max="9220" width="0" style="295" hidden="1" customWidth="1"/>
    <col min="9221" max="9221" width="19.5703125" style="295" customWidth="1"/>
    <col min="9222" max="9470" width="9.140625" style="295"/>
    <col min="9471" max="9471" width="78.42578125" style="295" customWidth="1"/>
    <col min="9472" max="9472" width="14.5703125" style="295" customWidth="1"/>
    <col min="9473" max="9473" width="27" style="295" customWidth="1"/>
    <col min="9474" max="9474" width="35" style="295" customWidth="1"/>
    <col min="9475" max="9476" width="0" style="295" hidden="1" customWidth="1"/>
    <col min="9477" max="9477" width="19.5703125" style="295" customWidth="1"/>
    <col min="9478" max="9726" width="9.140625" style="295"/>
    <col min="9727" max="9727" width="78.42578125" style="295" customWidth="1"/>
    <col min="9728" max="9728" width="14.5703125" style="295" customWidth="1"/>
    <col min="9729" max="9729" width="27" style="295" customWidth="1"/>
    <col min="9730" max="9730" width="35" style="295" customWidth="1"/>
    <col min="9731" max="9732" width="0" style="295" hidden="1" customWidth="1"/>
    <col min="9733" max="9733" width="19.5703125" style="295" customWidth="1"/>
    <col min="9734" max="9982" width="9.140625" style="295"/>
    <col min="9983" max="9983" width="78.42578125" style="295" customWidth="1"/>
    <col min="9984" max="9984" width="14.5703125" style="295" customWidth="1"/>
    <col min="9985" max="9985" width="27" style="295" customWidth="1"/>
    <col min="9986" max="9986" width="35" style="295" customWidth="1"/>
    <col min="9987" max="9988" width="0" style="295" hidden="1" customWidth="1"/>
    <col min="9989" max="9989" width="19.5703125" style="295" customWidth="1"/>
    <col min="9990" max="10238" width="9.140625" style="295"/>
    <col min="10239" max="10239" width="78.42578125" style="295" customWidth="1"/>
    <col min="10240" max="10240" width="14.5703125" style="295" customWidth="1"/>
    <col min="10241" max="10241" width="27" style="295" customWidth="1"/>
    <col min="10242" max="10242" width="35" style="295" customWidth="1"/>
    <col min="10243" max="10244" width="0" style="295" hidden="1" customWidth="1"/>
    <col min="10245" max="10245" width="19.5703125" style="295" customWidth="1"/>
    <col min="10246" max="10494" width="9.140625" style="295"/>
    <col min="10495" max="10495" width="78.42578125" style="295" customWidth="1"/>
    <col min="10496" max="10496" width="14.5703125" style="295" customWidth="1"/>
    <col min="10497" max="10497" width="27" style="295" customWidth="1"/>
    <col min="10498" max="10498" width="35" style="295" customWidth="1"/>
    <col min="10499" max="10500" width="0" style="295" hidden="1" customWidth="1"/>
    <col min="10501" max="10501" width="19.5703125" style="295" customWidth="1"/>
    <col min="10502" max="10750" width="9.140625" style="295"/>
    <col min="10751" max="10751" width="78.42578125" style="295" customWidth="1"/>
    <col min="10752" max="10752" width="14.5703125" style="295" customWidth="1"/>
    <col min="10753" max="10753" width="27" style="295" customWidth="1"/>
    <col min="10754" max="10754" width="35" style="295" customWidth="1"/>
    <col min="10755" max="10756" width="0" style="295" hidden="1" customWidth="1"/>
    <col min="10757" max="10757" width="19.5703125" style="295" customWidth="1"/>
    <col min="10758" max="11006" width="9.140625" style="295"/>
    <col min="11007" max="11007" width="78.42578125" style="295" customWidth="1"/>
    <col min="11008" max="11008" width="14.5703125" style="295" customWidth="1"/>
    <col min="11009" max="11009" width="27" style="295" customWidth="1"/>
    <col min="11010" max="11010" width="35" style="295" customWidth="1"/>
    <col min="11011" max="11012" width="0" style="295" hidden="1" customWidth="1"/>
    <col min="11013" max="11013" width="19.5703125" style="295" customWidth="1"/>
    <col min="11014" max="11262" width="9.140625" style="295"/>
    <col min="11263" max="11263" width="78.42578125" style="295" customWidth="1"/>
    <col min="11264" max="11264" width="14.5703125" style="295" customWidth="1"/>
    <col min="11265" max="11265" width="27" style="295" customWidth="1"/>
    <col min="11266" max="11266" width="35" style="295" customWidth="1"/>
    <col min="11267" max="11268" width="0" style="295" hidden="1" customWidth="1"/>
    <col min="11269" max="11269" width="19.5703125" style="295" customWidth="1"/>
    <col min="11270" max="11518" width="9.140625" style="295"/>
    <col min="11519" max="11519" width="78.42578125" style="295" customWidth="1"/>
    <col min="11520" max="11520" width="14.5703125" style="295" customWidth="1"/>
    <col min="11521" max="11521" width="27" style="295" customWidth="1"/>
    <col min="11522" max="11522" width="35" style="295" customWidth="1"/>
    <col min="11523" max="11524" width="0" style="295" hidden="1" customWidth="1"/>
    <col min="11525" max="11525" width="19.5703125" style="295" customWidth="1"/>
    <col min="11526" max="11774" width="9.140625" style="295"/>
    <col min="11775" max="11775" width="78.42578125" style="295" customWidth="1"/>
    <col min="11776" max="11776" width="14.5703125" style="295" customWidth="1"/>
    <col min="11777" max="11777" width="27" style="295" customWidth="1"/>
    <col min="11778" max="11778" width="35" style="295" customWidth="1"/>
    <col min="11779" max="11780" width="0" style="295" hidden="1" customWidth="1"/>
    <col min="11781" max="11781" width="19.5703125" style="295" customWidth="1"/>
    <col min="11782" max="12030" width="9.140625" style="295"/>
    <col min="12031" max="12031" width="78.42578125" style="295" customWidth="1"/>
    <col min="12032" max="12032" width="14.5703125" style="295" customWidth="1"/>
    <col min="12033" max="12033" width="27" style="295" customWidth="1"/>
    <col min="12034" max="12034" width="35" style="295" customWidth="1"/>
    <col min="12035" max="12036" width="0" style="295" hidden="1" customWidth="1"/>
    <col min="12037" max="12037" width="19.5703125" style="295" customWidth="1"/>
    <col min="12038" max="12286" width="9.140625" style="295"/>
    <col min="12287" max="12287" width="78.42578125" style="295" customWidth="1"/>
    <col min="12288" max="12288" width="14.5703125" style="295" customWidth="1"/>
    <col min="12289" max="12289" width="27" style="295" customWidth="1"/>
    <col min="12290" max="12290" width="35" style="295" customWidth="1"/>
    <col min="12291" max="12292" width="0" style="295" hidden="1" customWidth="1"/>
    <col min="12293" max="12293" width="19.5703125" style="295" customWidth="1"/>
    <col min="12294" max="12542" width="9.140625" style="295"/>
    <col min="12543" max="12543" width="78.42578125" style="295" customWidth="1"/>
    <col min="12544" max="12544" width="14.5703125" style="295" customWidth="1"/>
    <col min="12545" max="12545" width="27" style="295" customWidth="1"/>
    <col min="12546" max="12546" width="35" style="295" customWidth="1"/>
    <col min="12547" max="12548" width="0" style="295" hidden="1" customWidth="1"/>
    <col min="12549" max="12549" width="19.5703125" style="295" customWidth="1"/>
    <col min="12550" max="12798" width="9.140625" style="295"/>
    <col min="12799" max="12799" width="78.42578125" style="295" customWidth="1"/>
    <col min="12800" max="12800" width="14.5703125" style="295" customWidth="1"/>
    <col min="12801" max="12801" width="27" style="295" customWidth="1"/>
    <col min="12802" max="12802" width="35" style="295" customWidth="1"/>
    <col min="12803" max="12804" width="0" style="295" hidden="1" customWidth="1"/>
    <col min="12805" max="12805" width="19.5703125" style="295" customWidth="1"/>
    <col min="12806" max="13054" width="9.140625" style="295"/>
    <col min="13055" max="13055" width="78.42578125" style="295" customWidth="1"/>
    <col min="13056" max="13056" width="14.5703125" style="295" customWidth="1"/>
    <col min="13057" max="13057" width="27" style="295" customWidth="1"/>
    <col min="13058" max="13058" width="35" style="295" customWidth="1"/>
    <col min="13059" max="13060" width="0" style="295" hidden="1" customWidth="1"/>
    <col min="13061" max="13061" width="19.5703125" style="295" customWidth="1"/>
    <col min="13062" max="13310" width="9.140625" style="295"/>
    <col min="13311" max="13311" width="78.42578125" style="295" customWidth="1"/>
    <col min="13312" max="13312" width="14.5703125" style="295" customWidth="1"/>
    <col min="13313" max="13313" width="27" style="295" customWidth="1"/>
    <col min="13314" max="13314" width="35" style="295" customWidth="1"/>
    <col min="13315" max="13316" width="0" style="295" hidden="1" customWidth="1"/>
    <col min="13317" max="13317" width="19.5703125" style="295" customWidth="1"/>
    <col min="13318" max="13566" width="9.140625" style="295"/>
    <col min="13567" max="13567" width="78.42578125" style="295" customWidth="1"/>
    <col min="13568" max="13568" width="14.5703125" style="295" customWidth="1"/>
    <col min="13569" max="13569" width="27" style="295" customWidth="1"/>
    <col min="13570" max="13570" width="35" style="295" customWidth="1"/>
    <col min="13571" max="13572" width="0" style="295" hidden="1" customWidth="1"/>
    <col min="13573" max="13573" width="19.5703125" style="295" customWidth="1"/>
    <col min="13574" max="13822" width="9.140625" style="295"/>
    <col min="13823" max="13823" width="78.42578125" style="295" customWidth="1"/>
    <col min="13824" max="13824" width="14.5703125" style="295" customWidth="1"/>
    <col min="13825" max="13825" width="27" style="295" customWidth="1"/>
    <col min="13826" max="13826" width="35" style="295" customWidth="1"/>
    <col min="13827" max="13828" width="0" style="295" hidden="1" customWidth="1"/>
    <col min="13829" max="13829" width="19.5703125" style="295" customWidth="1"/>
    <col min="13830" max="14078" width="9.140625" style="295"/>
    <col min="14079" max="14079" width="78.42578125" style="295" customWidth="1"/>
    <col min="14080" max="14080" width="14.5703125" style="295" customWidth="1"/>
    <col min="14081" max="14081" width="27" style="295" customWidth="1"/>
    <col min="14082" max="14082" width="35" style="295" customWidth="1"/>
    <col min="14083" max="14084" width="0" style="295" hidden="1" customWidth="1"/>
    <col min="14085" max="14085" width="19.5703125" style="295" customWidth="1"/>
    <col min="14086" max="14334" width="9.140625" style="295"/>
    <col min="14335" max="14335" width="78.42578125" style="295" customWidth="1"/>
    <col min="14336" max="14336" width="14.5703125" style="295" customWidth="1"/>
    <col min="14337" max="14337" width="27" style="295" customWidth="1"/>
    <col min="14338" max="14338" width="35" style="295" customWidth="1"/>
    <col min="14339" max="14340" width="0" style="295" hidden="1" customWidth="1"/>
    <col min="14341" max="14341" width="19.5703125" style="295" customWidth="1"/>
    <col min="14342" max="14590" width="9.140625" style="295"/>
    <col min="14591" max="14591" width="78.42578125" style="295" customWidth="1"/>
    <col min="14592" max="14592" width="14.5703125" style="295" customWidth="1"/>
    <col min="14593" max="14593" width="27" style="295" customWidth="1"/>
    <col min="14594" max="14594" width="35" style="295" customWidth="1"/>
    <col min="14595" max="14596" width="0" style="295" hidden="1" customWidth="1"/>
    <col min="14597" max="14597" width="19.5703125" style="295" customWidth="1"/>
    <col min="14598" max="14846" width="9.140625" style="295"/>
    <col min="14847" max="14847" width="78.42578125" style="295" customWidth="1"/>
    <col min="14848" max="14848" width="14.5703125" style="295" customWidth="1"/>
    <col min="14849" max="14849" width="27" style="295" customWidth="1"/>
    <col min="14850" max="14850" width="35" style="295" customWidth="1"/>
    <col min="14851" max="14852" width="0" style="295" hidden="1" customWidth="1"/>
    <col min="14853" max="14853" width="19.5703125" style="295" customWidth="1"/>
    <col min="14854" max="15102" width="9.140625" style="295"/>
    <col min="15103" max="15103" width="78.42578125" style="295" customWidth="1"/>
    <col min="15104" max="15104" width="14.5703125" style="295" customWidth="1"/>
    <col min="15105" max="15105" width="27" style="295" customWidth="1"/>
    <col min="15106" max="15106" width="35" style="295" customWidth="1"/>
    <col min="15107" max="15108" width="0" style="295" hidden="1" customWidth="1"/>
    <col min="15109" max="15109" width="19.5703125" style="295" customWidth="1"/>
    <col min="15110" max="15358" width="9.140625" style="295"/>
    <col min="15359" max="15359" width="78.42578125" style="295" customWidth="1"/>
    <col min="15360" max="15360" width="14.5703125" style="295" customWidth="1"/>
    <col min="15361" max="15361" width="27" style="295" customWidth="1"/>
    <col min="15362" max="15362" width="35" style="295" customWidth="1"/>
    <col min="15363" max="15364" width="0" style="295" hidden="1" customWidth="1"/>
    <col min="15365" max="15365" width="19.5703125" style="295" customWidth="1"/>
    <col min="15366" max="15614" width="9.140625" style="295"/>
    <col min="15615" max="15615" width="78.42578125" style="295" customWidth="1"/>
    <col min="15616" max="15616" width="14.5703125" style="295" customWidth="1"/>
    <col min="15617" max="15617" width="27" style="295" customWidth="1"/>
    <col min="15618" max="15618" width="35" style="295" customWidth="1"/>
    <col min="15619" max="15620" width="0" style="295" hidden="1" customWidth="1"/>
    <col min="15621" max="15621" width="19.5703125" style="295" customWidth="1"/>
    <col min="15622" max="15870" width="9.140625" style="295"/>
    <col min="15871" max="15871" width="78.42578125" style="295" customWidth="1"/>
    <col min="15872" max="15872" width="14.5703125" style="295" customWidth="1"/>
    <col min="15873" max="15873" width="27" style="295" customWidth="1"/>
    <col min="15874" max="15874" width="35" style="295" customWidth="1"/>
    <col min="15875" max="15876" width="0" style="295" hidden="1" customWidth="1"/>
    <col min="15877" max="15877" width="19.5703125" style="295" customWidth="1"/>
    <col min="15878" max="16126" width="9.140625" style="295"/>
    <col min="16127" max="16127" width="78.42578125" style="295" customWidth="1"/>
    <col min="16128" max="16128" width="14.5703125" style="295" customWidth="1"/>
    <col min="16129" max="16129" width="27" style="295" customWidth="1"/>
    <col min="16130" max="16130" width="35" style="295" customWidth="1"/>
    <col min="16131" max="16132" width="0" style="295" hidden="1" customWidth="1"/>
    <col min="16133" max="16133" width="19.5703125" style="295" customWidth="1"/>
    <col min="16134" max="16384" width="9.140625" style="295"/>
  </cols>
  <sheetData>
    <row r="1" spans="1:6" ht="23.25" customHeight="1" x14ac:dyDescent="0.25">
      <c r="A1" s="703" t="s">
        <v>1096</v>
      </c>
      <c r="B1" s="703"/>
      <c r="C1" s="703"/>
      <c r="D1" s="703"/>
      <c r="E1" s="703"/>
      <c r="F1" s="498"/>
    </row>
    <row r="2" spans="1:6" ht="23.25" customHeight="1" x14ac:dyDescent="0.25">
      <c r="A2" s="549"/>
      <c r="B2" s="549"/>
      <c r="C2" s="549"/>
      <c r="D2" s="549"/>
      <c r="E2" s="549"/>
      <c r="F2" s="498"/>
    </row>
    <row r="3" spans="1:6" ht="25.5" customHeight="1" x14ac:dyDescent="0.3">
      <c r="A3" s="681" t="s">
        <v>947</v>
      </c>
      <c r="B3" s="682"/>
      <c r="C3" s="682"/>
      <c r="D3" s="682"/>
      <c r="E3" s="682"/>
    </row>
    <row r="4" spans="1:6" ht="21.75" customHeight="1" x14ac:dyDescent="0.25">
      <c r="A4" s="704" t="s">
        <v>991</v>
      </c>
      <c r="B4" s="682"/>
      <c r="C4" s="682"/>
      <c r="D4" s="682"/>
      <c r="E4" s="682"/>
    </row>
    <row r="5" spans="1:6" ht="21.75" customHeight="1" x14ac:dyDescent="0.25">
      <c r="A5" s="499"/>
      <c r="B5" s="391"/>
      <c r="C5" s="391"/>
      <c r="D5" s="391"/>
      <c r="E5" s="391"/>
    </row>
    <row r="6" spans="1:6" ht="21.75" customHeight="1" x14ac:dyDescent="0.25">
      <c r="A6" s="550"/>
      <c r="B6" s="545"/>
      <c r="C6" s="545"/>
      <c r="D6" s="545"/>
      <c r="E6" s="545"/>
    </row>
    <row r="7" spans="1:6" ht="21.75" customHeight="1" x14ac:dyDescent="0.25">
      <c r="A7" s="499"/>
      <c r="B7" s="391"/>
      <c r="C7" s="391"/>
      <c r="D7" s="391"/>
      <c r="E7" s="391"/>
    </row>
    <row r="8" spans="1:6" ht="20.25" customHeight="1" x14ac:dyDescent="0.25">
      <c r="A8" s="349"/>
      <c r="E8" s="483"/>
    </row>
    <row r="9" spans="1:6" ht="29.25" customHeight="1" x14ac:dyDescent="0.25">
      <c r="A9" s="500" t="s">
        <v>194</v>
      </c>
      <c r="B9" s="352" t="s">
        <v>445</v>
      </c>
      <c r="C9" s="501" t="s">
        <v>371</v>
      </c>
      <c r="D9" s="501" t="s">
        <v>371</v>
      </c>
      <c r="E9" s="502" t="s">
        <v>372</v>
      </c>
    </row>
    <row r="10" spans="1:6" ht="26.25" customHeight="1" x14ac:dyDescent="0.25">
      <c r="A10" s="460" t="s">
        <v>369</v>
      </c>
      <c r="B10" s="503" t="s">
        <v>616</v>
      </c>
      <c r="C10" s="492"/>
      <c r="D10" s="492"/>
      <c r="E10" s="487">
        <f>SUM(E11:E12)</f>
        <v>110663667</v>
      </c>
    </row>
    <row r="11" spans="1:6" ht="26.25" customHeight="1" x14ac:dyDescent="0.25">
      <c r="A11" s="460" t="s">
        <v>1009</v>
      </c>
      <c r="B11" s="503"/>
      <c r="C11" s="492"/>
      <c r="D11" s="492"/>
      <c r="E11" s="487">
        <v>53252357</v>
      </c>
    </row>
    <row r="12" spans="1:6" ht="26.25" customHeight="1" x14ac:dyDescent="0.25">
      <c r="A12" s="460" t="s">
        <v>1010</v>
      </c>
      <c r="B12" s="503"/>
      <c r="C12" s="492"/>
      <c r="D12" s="492"/>
      <c r="E12" s="487">
        <v>57411310</v>
      </c>
    </row>
    <row r="13" spans="1:6" ht="26.25" customHeight="1" x14ac:dyDescent="0.25">
      <c r="A13" s="460" t="s">
        <v>370</v>
      </c>
      <c r="B13" s="503" t="s">
        <v>616</v>
      </c>
      <c r="C13" s="492"/>
      <c r="D13" s="492"/>
      <c r="E13" s="487">
        <v>0</v>
      </c>
    </row>
    <row r="14" spans="1:6" ht="22.5" customHeight="1" x14ac:dyDescent="0.25">
      <c r="A14" s="500" t="s">
        <v>374</v>
      </c>
      <c r="B14" s="504"/>
      <c r="C14" s="492"/>
      <c r="D14" s="492"/>
      <c r="E14" s="487">
        <f>SUM(E10)</f>
        <v>110663667</v>
      </c>
    </row>
    <row r="15" spans="1:6" x14ac:dyDescent="0.25">
      <c r="E15" s="372"/>
    </row>
  </sheetData>
  <mergeCells count="3">
    <mergeCell ref="A1:E1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18"/>
  <sheetViews>
    <sheetView workbookViewId="0">
      <selection activeCell="F9" sqref="F9"/>
    </sheetView>
  </sheetViews>
  <sheetFormatPr defaultRowHeight="15" x14ac:dyDescent="0.25"/>
  <cols>
    <col min="1" max="1" width="98" customWidth="1"/>
    <col min="3" max="3" width="15" customWidth="1"/>
    <col min="257" max="257" width="100" customWidth="1"/>
    <col min="259" max="259" width="17" customWidth="1"/>
    <col min="513" max="513" width="100" customWidth="1"/>
    <col min="515" max="515" width="17" customWidth="1"/>
    <col min="769" max="769" width="100" customWidth="1"/>
    <col min="771" max="771" width="17" customWidth="1"/>
    <col min="1025" max="1025" width="100" customWidth="1"/>
    <col min="1027" max="1027" width="17" customWidth="1"/>
    <col min="1281" max="1281" width="100" customWidth="1"/>
    <col min="1283" max="1283" width="17" customWidth="1"/>
    <col min="1537" max="1537" width="100" customWidth="1"/>
    <col min="1539" max="1539" width="17" customWidth="1"/>
    <col min="1793" max="1793" width="100" customWidth="1"/>
    <col min="1795" max="1795" width="17" customWidth="1"/>
    <col min="2049" max="2049" width="100" customWidth="1"/>
    <col min="2051" max="2051" width="17" customWidth="1"/>
    <col min="2305" max="2305" width="100" customWidth="1"/>
    <col min="2307" max="2307" width="17" customWidth="1"/>
    <col min="2561" max="2561" width="100" customWidth="1"/>
    <col min="2563" max="2563" width="17" customWidth="1"/>
    <col min="2817" max="2817" width="100" customWidth="1"/>
    <col min="2819" max="2819" width="17" customWidth="1"/>
    <col min="3073" max="3073" width="100" customWidth="1"/>
    <col min="3075" max="3075" width="17" customWidth="1"/>
    <col min="3329" max="3329" width="100" customWidth="1"/>
    <col min="3331" max="3331" width="17" customWidth="1"/>
    <col min="3585" max="3585" width="100" customWidth="1"/>
    <col min="3587" max="3587" width="17" customWidth="1"/>
    <col min="3841" max="3841" width="100" customWidth="1"/>
    <col min="3843" max="3843" width="17" customWidth="1"/>
    <col min="4097" max="4097" width="100" customWidth="1"/>
    <col min="4099" max="4099" width="17" customWidth="1"/>
    <col min="4353" max="4353" width="100" customWidth="1"/>
    <col min="4355" max="4355" width="17" customWidth="1"/>
    <col min="4609" max="4609" width="100" customWidth="1"/>
    <col min="4611" max="4611" width="17" customWidth="1"/>
    <col min="4865" max="4865" width="100" customWidth="1"/>
    <col min="4867" max="4867" width="17" customWidth="1"/>
    <col min="5121" max="5121" width="100" customWidth="1"/>
    <col min="5123" max="5123" width="17" customWidth="1"/>
    <col min="5377" max="5377" width="100" customWidth="1"/>
    <col min="5379" max="5379" width="17" customWidth="1"/>
    <col min="5633" max="5633" width="100" customWidth="1"/>
    <col min="5635" max="5635" width="17" customWidth="1"/>
    <col min="5889" max="5889" width="100" customWidth="1"/>
    <col min="5891" max="5891" width="17" customWidth="1"/>
    <col min="6145" max="6145" width="100" customWidth="1"/>
    <col min="6147" max="6147" width="17" customWidth="1"/>
    <col min="6401" max="6401" width="100" customWidth="1"/>
    <col min="6403" max="6403" width="17" customWidth="1"/>
    <col min="6657" max="6657" width="100" customWidth="1"/>
    <col min="6659" max="6659" width="17" customWidth="1"/>
    <col min="6913" max="6913" width="100" customWidth="1"/>
    <col min="6915" max="6915" width="17" customWidth="1"/>
    <col min="7169" max="7169" width="100" customWidth="1"/>
    <col min="7171" max="7171" width="17" customWidth="1"/>
    <col min="7425" max="7425" width="100" customWidth="1"/>
    <col min="7427" max="7427" width="17" customWidth="1"/>
    <col min="7681" max="7681" width="100" customWidth="1"/>
    <col min="7683" max="7683" width="17" customWidth="1"/>
    <col min="7937" max="7937" width="100" customWidth="1"/>
    <col min="7939" max="7939" width="17" customWidth="1"/>
    <col min="8193" max="8193" width="100" customWidth="1"/>
    <col min="8195" max="8195" width="17" customWidth="1"/>
    <col min="8449" max="8449" width="100" customWidth="1"/>
    <col min="8451" max="8451" width="17" customWidth="1"/>
    <col min="8705" max="8705" width="100" customWidth="1"/>
    <col min="8707" max="8707" width="17" customWidth="1"/>
    <col min="8961" max="8961" width="100" customWidth="1"/>
    <col min="8963" max="8963" width="17" customWidth="1"/>
    <col min="9217" max="9217" width="100" customWidth="1"/>
    <col min="9219" max="9219" width="17" customWidth="1"/>
    <col min="9473" max="9473" width="100" customWidth="1"/>
    <col min="9475" max="9475" width="17" customWidth="1"/>
    <col min="9729" max="9729" width="100" customWidth="1"/>
    <col min="9731" max="9731" width="17" customWidth="1"/>
    <col min="9985" max="9985" width="100" customWidth="1"/>
    <col min="9987" max="9987" width="17" customWidth="1"/>
    <col min="10241" max="10241" width="100" customWidth="1"/>
    <col min="10243" max="10243" width="17" customWidth="1"/>
    <col min="10497" max="10497" width="100" customWidth="1"/>
    <col min="10499" max="10499" width="17" customWidth="1"/>
    <col min="10753" max="10753" width="100" customWidth="1"/>
    <col min="10755" max="10755" width="17" customWidth="1"/>
    <col min="11009" max="11009" width="100" customWidth="1"/>
    <col min="11011" max="11011" width="17" customWidth="1"/>
    <col min="11265" max="11265" width="100" customWidth="1"/>
    <col min="11267" max="11267" width="17" customWidth="1"/>
    <col min="11521" max="11521" width="100" customWidth="1"/>
    <col min="11523" max="11523" width="17" customWidth="1"/>
    <col min="11777" max="11777" width="100" customWidth="1"/>
    <col min="11779" max="11779" width="17" customWidth="1"/>
    <col min="12033" max="12033" width="100" customWidth="1"/>
    <col min="12035" max="12035" width="17" customWidth="1"/>
    <col min="12289" max="12289" width="100" customWidth="1"/>
    <col min="12291" max="12291" width="17" customWidth="1"/>
    <col min="12545" max="12545" width="100" customWidth="1"/>
    <col min="12547" max="12547" width="17" customWidth="1"/>
    <col min="12801" max="12801" width="100" customWidth="1"/>
    <col min="12803" max="12803" width="17" customWidth="1"/>
    <col min="13057" max="13057" width="100" customWidth="1"/>
    <col min="13059" max="13059" width="17" customWidth="1"/>
    <col min="13313" max="13313" width="100" customWidth="1"/>
    <col min="13315" max="13315" width="17" customWidth="1"/>
    <col min="13569" max="13569" width="100" customWidth="1"/>
    <col min="13571" max="13571" width="17" customWidth="1"/>
    <col min="13825" max="13825" width="100" customWidth="1"/>
    <col min="13827" max="13827" width="17" customWidth="1"/>
    <col min="14081" max="14081" width="100" customWidth="1"/>
    <col min="14083" max="14083" width="17" customWidth="1"/>
    <col min="14337" max="14337" width="100" customWidth="1"/>
    <col min="14339" max="14339" width="17" customWidth="1"/>
    <col min="14593" max="14593" width="100" customWidth="1"/>
    <col min="14595" max="14595" width="17" customWidth="1"/>
    <col min="14849" max="14849" width="100" customWidth="1"/>
    <col min="14851" max="14851" width="17" customWidth="1"/>
    <col min="15105" max="15105" width="100" customWidth="1"/>
    <col min="15107" max="15107" width="17" customWidth="1"/>
    <col min="15361" max="15361" width="100" customWidth="1"/>
    <col min="15363" max="15363" width="17" customWidth="1"/>
    <col min="15617" max="15617" width="100" customWidth="1"/>
    <col min="15619" max="15619" width="17" customWidth="1"/>
    <col min="15873" max="15873" width="100" customWidth="1"/>
    <col min="15875" max="15875" width="17" customWidth="1"/>
    <col min="16129" max="16129" width="100" customWidth="1"/>
    <col min="16131" max="16131" width="17" customWidth="1"/>
  </cols>
  <sheetData>
    <row r="1" spans="1:8" ht="28.5" customHeight="1" x14ac:dyDescent="0.25">
      <c r="A1" s="705" t="s">
        <v>1097</v>
      </c>
      <c r="B1" s="705"/>
      <c r="C1" s="705"/>
      <c r="D1" s="419"/>
      <c r="E1" s="419"/>
      <c r="F1" s="419"/>
      <c r="G1" s="419"/>
      <c r="H1" s="419"/>
    </row>
    <row r="2" spans="1:8" ht="28.5" customHeight="1" x14ac:dyDescent="0.25">
      <c r="A2" s="551"/>
      <c r="B2" s="551"/>
      <c r="C2" s="551"/>
      <c r="D2" s="419"/>
      <c r="E2" s="419"/>
      <c r="F2" s="419"/>
      <c r="G2" s="419"/>
      <c r="H2" s="419"/>
    </row>
    <row r="3" spans="1:8" ht="21" customHeight="1" x14ac:dyDescent="0.25">
      <c r="A3" s="665" t="s">
        <v>947</v>
      </c>
      <c r="B3" s="691"/>
      <c r="C3" s="691"/>
    </row>
    <row r="4" spans="1:8" ht="18.75" customHeight="1" x14ac:dyDescent="0.25">
      <c r="A4" s="706" t="s">
        <v>992</v>
      </c>
      <c r="B4" s="706"/>
      <c r="C4" s="706"/>
    </row>
    <row r="5" spans="1:8" ht="18.75" customHeight="1" x14ac:dyDescent="0.25">
      <c r="A5" s="390"/>
      <c r="B5" s="390"/>
      <c r="C5" s="390"/>
    </row>
    <row r="6" spans="1:8" ht="18.75" customHeight="1" x14ac:dyDescent="0.25">
      <c r="A6" s="390"/>
      <c r="B6" s="390"/>
      <c r="C6" s="390"/>
    </row>
    <row r="7" spans="1:8" ht="18.75" customHeight="1" x14ac:dyDescent="0.25">
      <c r="A7" s="390"/>
      <c r="B7" s="390"/>
      <c r="C7" s="390"/>
    </row>
    <row r="8" spans="1:8" ht="23.25" customHeight="1" x14ac:dyDescent="0.25">
      <c r="A8" s="382"/>
      <c r="C8" s="483"/>
    </row>
    <row r="9" spans="1:8" ht="25.5" x14ac:dyDescent="0.25">
      <c r="A9" s="420" t="s">
        <v>194</v>
      </c>
      <c r="B9" s="3" t="s">
        <v>445</v>
      </c>
      <c r="C9" s="422" t="s">
        <v>316</v>
      </c>
    </row>
    <row r="10" spans="1:8" ht="23.25" customHeight="1" x14ac:dyDescent="0.25">
      <c r="A10" s="17" t="s">
        <v>993</v>
      </c>
      <c r="B10" s="6" t="s">
        <v>536</v>
      </c>
      <c r="C10" s="378">
        <v>950000</v>
      </c>
    </row>
    <row r="11" spans="1:8" ht="21.75" customHeight="1" x14ac:dyDescent="0.25">
      <c r="A11" s="17" t="s">
        <v>1011</v>
      </c>
      <c r="B11" s="6" t="s">
        <v>536</v>
      </c>
      <c r="C11" s="378"/>
    </row>
    <row r="12" spans="1:8" ht="23.25" customHeight="1" x14ac:dyDescent="0.25">
      <c r="A12" s="17" t="s">
        <v>1012</v>
      </c>
      <c r="B12" s="6" t="s">
        <v>536</v>
      </c>
      <c r="C12" s="378">
        <v>600000</v>
      </c>
    </row>
    <row r="13" spans="1:8" ht="23.25" customHeight="1" x14ac:dyDescent="0.25">
      <c r="A13" s="17" t="s">
        <v>1013</v>
      </c>
      <c r="B13" s="6" t="s">
        <v>536</v>
      </c>
      <c r="C13" s="378">
        <v>550000</v>
      </c>
    </row>
    <row r="14" spans="1:8" ht="22.5" customHeight="1" x14ac:dyDescent="0.25">
      <c r="A14" s="17" t="s">
        <v>1014</v>
      </c>
      <c r="B14" s="6" t="s">
        <v>536</v>
      </c>
      <c r="C14" s="378"/>
    </row>
    <row r="15" spans="1:8" ht="21.75" customHeight="1" x14ac:dyDescent="0.25">
      <c r="A15" s="17" t="s">
        <v>1015</v>
      </c>
      <c r="B15" s="6" t="s">
        <v>536</v>
      </c>
      <c r="C15" s="378">
        <v>600000</v>
      </c>
    </row>
    <row r="16" spans="1:8" ht="30" x14ac:dyDescent="0.25">
      <c r="A16" s="17" t="s">
        <v>1016</v>
      </c>
      <c r="B16" s="6" t="s">
        <v>536</v>
      </c>
      <c r="C16" s="378">
        <v>1400000</v>
      </c>
    </row>
    <row r="17" spans="1:3" ht="24" customHeight="1" x14ac:dyDescent="0.25">
      <c r="A17" s="15" t="s">
        <v>866</v>
      </c>
      <c r="B17" s="18" t="s">
        <v>536</v>
      </c>
      <c r="C17" s="377">
        <f>SUM(C10:C16)</f>
        <v>4100000</v>
      </c>
    </row>
    <row r="18" spans="1:3" s="381" customFormat="1" ht="30.75" customHeight="1" x14ac:dyDescent="0.25">
      <c r="A18" s="423" t="s">
        <v>867</v>
      </c>
      <c r="B18" s="379" t="s">
        <v>537</v>
      </c>
      <c r="C18" s="380">
        <f>SUM(C17)</f>
        <v>4100000</v>
      </c>
    </row>
  </sheetData>
  <mergeCells count="3">
    <mergeCell ref="A1:C1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25"/>
  <sheetViews>
    <sheetView workbookViewId="0">
      <selection activeCell="G24" sqref="G24"/>
    </sheetView>
  </sheetViews>
  <sheetFormatPr defaultRowHeight="15" x14ac:dyDescent="0.25"/>
  <cols>
    <col min="1" max="1" width="69.28515625" customWidth="1"/>
    <col min="2" max="2" width="10.7109375" customWidth="1"/>
    <col min="3" max="3" width="17.42578125" customWidth="1"/>
    <col min="257" max="257" width="91.28515625" customWidth="1"/>
    <col min="258" max="258" width="10.7109375" customWidth="1"/>
    <col min="259" max="259" width="17.42578125" customWidth="1"/>
    <col min="513" max="513" width="91.28515625" customWidth="1"/>
    <col min="514" max="514" width="10.7109375" customWidth="1"/>
    <col min="515" max="515" width="17.42578125" customWidth="1"/>
    <col min="769" max="769" width="91.28515625" customWidth="1"/>
    <col min="770" max="770" width="10.7109375" customWidth="1"/>
    <col min="771" max="771" width="17.42578125" customWidth="1"/>
    <col min="1025" max="1025" width="91.28515625" customWidth="1"/>
    <col min="1026" max="1026" width="10.7109375" customWidth="1"/>
    <col min="1027" max="1027" width="17.42578125" customWidth="1"/>
    <col min="1281" max="1281" width="91.28515625" customWidth="1"/>
    <col min="1282" max="1282" width="10.7109375" customWidth="1"/>
    <col min="1283" max="1283" width="17.42578125" customWidth="1"/>
    <col min="1537" max="1537" width="91.28515625" customWidth="1"/>
    <col min="1538" max="1538" width="10.7109375" customWidth="1"/>
    <col min="1539" max="1539" width="17.42578125" customWidth="1"/>
    <col min="1793" max="1793" width="91.28515625" customWidth="1"/>
    <col min="1794" max="1794" width="10.7109375" customWidth="1"/>
    <col min="1795" max="1795" width="17.42578125" customWidth="1"/>
    <col min="2049" max="2049" width="91.28515625" customWidth="1"/>
    <col min="2050" max="2050" width="10.7109375" customWidth="1"/>
    <col min="2051" max="2051" width="17.42578125" customWidth="1"/>
    <col min="2305" max="2305" width="91.28515625" customWidth="1"/>
    <col min="2306" max="2306" width="10.7109375" customWidth="1"/>
    <col min="2307" max="2307" width="17.42578125" customWidth="1"/>
    <col min="2561" max="2561" width="91.28515625" customWidth="1"/>
    <col min="2562" max="2562" width="10.7109375" customWidth="1"/>
    <col min="2563" max="2563" width="17.42578125" customWidth="1"/>
    <col min="2817" max="2817" width="91.28515625" customWidth="1"/>
    <col min="2818" max="2818" width="10.7109375" customWidth="1"/>
    <col min="2819" max="2819" width="17.42578125" customWidth="1"/>
    <col min="3073" max="3073" width="91.28515625" customWidth="1"/>
    <col min="3074" max="3074" width="10.7109375" customWidth="1"/>
    <col min="3075" max="3075" width="17.42578125" customWidth="1"/>
    <col min="3329" max="3329" width="91.28515625" customWidth="1"/>
    <col min="3330" max="3330" width="10.7109375" customWidth="1"/>
    <col min="3331" max="3331" width="17.42578125" customWidth="1"/>
    <col min="3585" max="3585" width="91.28515625" customWidth="1"/>
    <col min="3586" max="3586" width="10.7109375" customWidth="1"/>
    <col min="3587" max="3587" width="17.42578125" customWidth="1"/>
    <col min="3841" max="3841" width="91.28515625" customWidth="1"/>
    <col min="3842" max="3842" width="10.7109375" customWidth="1"/>
    <col min="3843" max="3843" width="17.42578125" customWidth="1"/>
    <col min="4097" max="4097" width="91.28515625" customWidth="1"/>
    <col min="4098" max="4098" width="10.7109375" customWidth="1"/>
    <col min="4099" max="4099" width="17.42578125" customWidth="1"/>
    <col min="4353" max="4353" width="91.28515625" customWidth="1"/>
    <col min="4354" max="4354" width="10.7109375" customWidth="1"/>
    <col min="4355" max="4355" width="17.42578125" customWidth="1"/>
    <col min="4609" max="4609" width="91.28515625" customWidth="1"/>
    <col min="4610" max="4610" width="10.7109375" customWidth="1"/>
    <col min="4611" max="4611" width="17.42578125" customWidth="1"/>
    <col min="4865" max="4865" width="91.28515625" customWidth="1"/>
    <col min="4866" max="4866" width="10.7109375" customWidth="1"/>
    <col min="4867" max="4867" width="17.42578125" customWidth="1"/>
    <col min="5121" max="5121" width="91.28515625" customWidth="1"/>
    <col min="5122" max="5122" width="10.7109375" customWidth="1"/>
    <col min="5123" max="5123" width="17.42578125" customWidth="1"/>
    <col min="5377" max="5377" width="91.28515625" customWidth="1"/>
    <col min="5378" max="5378" width="10.7109375" customWidth="1"/>
    <col min="5379" max="5379" width="17.42578125" customWidth="1"/>
    <col min="5633" max="5633" width="91.28515625" customWidth="1"/>
    <col min="5634" max="5634" width="10.7109375" customWidth="1"/>
    <col min="5635" max="5635" width="17.42578125" customWidth="1"/>
    <col min="5889" max="5889" width="91.28515625" customWidth="1"/>
    <col min="5890" max="5890" width="10.7109375" customWidth="1"/>
    <col min="5891" max="5891" width="17.42578125" customWidth="1"/>
    <col min="6145" max="6145" width="91.28515625" customWidth="1"/>
    <col min="6146" max="6146" width="10.7109375" customWidth="1"/>
    <col min="6147" max="6147" width="17.42578125" customWidth="1"/>
    <col min="6401" max="6401" width="91.28515625" customWidth="1"/>
    <col min="6402" max="6402" width="10.7109375" customWidth="1"/>
    <col min="6403" max="6403" width="17.42578125" customWidth="1"/>
    <col min="6657" max="6657" width="91.28515625" customWidth="1"/>
    <col min="6658" max="6658" width="10.7109375" customWidth="1"/>
    <col min="6659" max="6659" width="17.42578125" customWidth="1"/>
    <col min="6913" max="6913" width="91.28515625" customWidth="1"/>
    <col min="6914" max="6914" width="10.7109375" customWidth="1"/>
    <col min="6915" max="6915" width="17.42578125" customWidth="1"/>
    <col min="7169" max="7169" width="91.28515625" customWidth="1"/>
    <col min="7170" max="7170" width="10.7109375" customWidth="1"/>
    <col min="7171" max="7171" width="17.42578125" customWidth="1"/>
    <col min="7425" max="7425" width="91.28515625" customWidth="1"/>
    <col min="7426" max="7426" width="10.7109375" customWidth="1"/>
    <col min="7427" max="7427" width="17.42578125" customWidth="1"/>
    <col min="7681" max="7681" width="91.28515625" customWidth="1"/>
    <col min="7682" max="7682" width="10.7109375" customWidth="1"/>
    <col min="7683" max="7683" width="17.42578125" customWidth="1"/>
    <col min="7937" max="7937" width="91.28515625" customWidth="1"/>
    <col min="7938" max="7938" width="10.7109375" customWidth="1"/>
    <col min="7939" max="7939" width="17.42578125" customWidth="1"/>
    <col min="8193" max="8193" width="91.28515625" customWidth="1"/>
    <col min="8194" max="8194" width="10.7109375" customWidth="1"/>
    <col min="8195" max="8195" width="17.42578125" customWidth="1"/>
    <col min="8449" max="8449" width="91.28515625" customWidth="1"/>
    <col min="8450" max="8450" width="10.7109375" customWidth="1"/>
    <col min="8451" max="8451" width="17.42578125" customWidth="1"/>
    <col min="8705" max="8705" width="91.28515625" customWidth="1"/>
    <col min="8706" max="8706" width="10.7109375" customWidth="1"/>
    <col min="8707" max="8707" width="17.42578125" customWidth="1"/>
    <col min="8961" max="8961" width="91.28515625" customWidth="1"/>
    <col min="8962" max="8962" width="10.7109375" customWidth="1"/>
    <col min="8963" max="8963" width="17.42578125" customWidth="1"/>
    <col min="9217" max="9217" width="91.28515625" customWidth="1"/>
    <col min="9218" max="9218" width="10.7109375" customWidth="1"/>
    <col min="9219" max="9219" width="17.42578125" customWidth="1"/>
    <col min="9473" max="9473" width="91.28515625" customWidth="1"/>
    <col min="9474" max="9474" width="10.7109375" customWidth="1"/>
    <col min="9475" max="9475" width="17.42578125" customWidth="1"/>
    <col min="9729" max="9729" width="91.28515625" customWidth="1"/>
    <col min="9730" max="9730" width="10.7109375" customWidth="1"/>
    <col min="9731" max="9731" width="17.42578125" customWidth="1"/>
    <col min="9985" max="9985" width="91.28515625" customWidth="1"/>
    <col min="9986" max="9986" width="10.7109375" customWidth="1"/>
    <col min="9987" max="9987" width="17.42578125" customWidth="1"/>
    <col min="10241" max="10241" width="91.28515625" customWidth="1"/>
    <col min="10242" max="10242" width="10.7109375" customWidth="1"/>
    <col min="10243" max="10243" width="17.42578125" customWidth="1"/>
    <col min="10497" max="10497" width="91.28515625" customWidth="1"/>
    <col min="10498" max="10498" width="10.7109375" customWidth="1"/>
    <col min="10499" max="10499" width="17.42578125" customWidth="1"/>
    <col min="10753" max="10753" width="91.28515625" customWidth="1"/>
    <col min="10754" max="10754" width="10.7109375" customWidth="1"/>
    <col min="10755" max="10755" width="17.42578125" customWidth="1"/>
    <col min="11009" max="11009" width="91.28515625" customWidth="1"/>
    <col min="11010" max="11010" width="10.7109375" customWidth="1"/>
    <col min="11011" max="11011" width="17.42578125" customWidth="1"/>
    <col min="11265" max="11265" width="91.28515625" customWidth="1"/>
    <col min="11266" max="11266" width="10.7109375" customWidth="1"/>
    <col min="11267" max="11267" width="17.42578125" customWidth="1"/>
    <col min="11521" max="11521" width="91.28515625" customWidth="1"/>
    <col min="11522" max="11522" width="10.7109375" customWidth="1"/>
    <col min="11523" max="11523" width="17.42578125" customWidth="1"/>
    <col min="11777" max="11777" width="91.28515625" customWidth="1"/>
    <col min="11778" max="11778" width="10.7109375" customWidth="1"/>
    <col min="11779" max="11779" width="17.42578125" customWidth="1"/>
    <col min="12033" max="12033" width="91.28515625" customWidth="1"/>
    <col min="12034" max="12034" width="10.7109375" customWidth="1"/>
    <col min="12035" max="12035" width="17.42578125" customWidth="1"/>
    <col min="12289" max="12289" width="91.28515625" customWidth="1"/>
    <col min="12290" max="12290" width="10.7109375" customWidth="1"/>
    <col min="12291" max="12291" width="17.42578125" customWidth="1"/>
    <col min="12545" max="12545" width="91.28515625" customWidth="1"/>
    <col min="12546" max="12546" width="10.7109375" customWidth="1"/>
    <col min="12547" max="12547" width="17.42578125" customWidth="1"/>
    <col min="12801" max="12801" width="91.28515625" customWidth="1"/>
    <col min="12802" max="12802" width="10.7109375" customWidth="1"/>
    <col min="12803" max="12803" width="17.42578125" customWidth="1"/>
    <col min="13057" max="13057" width="91.28515625" customWidth="1"/>
    <col min="13058" max="13058" width="10.7109375" customWidth="1"/>
    <col min="13059" max="13059" width="17.42578125" customWidth="1"/>
    <col min="13313" max="13313" width="91.28515625" customWidth="1"/>
    <col min="13314" max="13314" width="10.7109375" customWidth="1"/>
    <col min="13315" max="13315" width="17.42578125" customWidth="1"/>
    <col min="13569" max="13569" width="91.28515625" customWidth="1"/>
    <col min="13570" max="13570" width="10.7109375" customWidth="1"/>
    <col min="13571" max="13571" width="17.42578125" customWidth="1"/>
    <col min="13825" max="13825" width="91.28515625" customWidth="1"/>
    <col min="13826" max="13826" width="10.7109375" customWidth="1"/>
    <col min="13827" max="13827" width="17.42578125" customWidth="1"/>
    <col min="14081" max="14081" width="91.28515625" customWidth="1"/>
    <col min="14082" max="14082" width="10.7109375" customWidth="1"/>
    <col min="14083" max="14083" width="17.42578125" customWidth="1"/>
    <col min="14337" max="14337" width="91.28515625" customWidth="1"/>
    <col min="14338" max="14338" width="10.7109375" customWidth="1"/>
    <col min="14339" max="14339" width="17.42578125" customWidth="1"/>
    <col min="14593" max="14593" width="91.28515625" customWidth="1"/>
    <col min="14594" max="14594" width="10.7109375" customWidth="1"/>
    <col min="14595" max="14595" width="17.42578125" customWidth="1"/>
    <col min="14849" max="14849" width="91.28515625" customWidth="1"/>
    <col min="14850" max="14850" width="10.7109375" customWidth="1"/>
    <col min="14851" max="14851" width="17.42578125" customWidth="1"/>
    <col min="15105" max="15105" width="91.28515625" customWidth="1"/>
    <col min="15106" max="15106" width="10.7109375" customWidth="1"/>
    <col min="15107" max="15107" width="17.42578125" customWidth="1"/>
    <col min="15361" max="15361" width="91.28515625" customWidth="1"/>
    <col min="15362" max="15362" width="10.7109375" customWidth="1"/>
    <col min="15363" max="15363" width="17.42578125" customWidth="1"/>
    <col min="15617" max="15617" width="91.28515625" customWidth="1"/>
    <col min="15618" max="15618" width="10.7109375" customWidth="1"/>
    <col min="15619" max="15619" width="17.42578125" customWidth="1"/>
    <col min="15873" max="15873" width="91.28515625" customWidth="1"/>
    <col min="15874" max="15874" width="10.7109375" customWidth="1"/>
    <col min="15875" max="15875" width="17.42578125" customWidth="1"/>
    <col min="16129" max="16129" width="91.28515625" customWidth="1"/>
    <col min="16130" max="16130" width="10.7109375" customWidth="1"/>
    <col min="16131" max="16131" width="17.42578125" customWidth="1"/>
  </cols>
  <sheetData>
    <row r="1" spans="1:3" x14ac:dyDescent="0.25">
      <c r="A1" s="705" t="s">
        <v>1098</v>
      </c>
      <c r="B1" s="705"/>
      <c r="C1" s="705"/>
    </row>
    <row r="2" spans="1:3" x14ac:dyDescent="0.25">
      <c r="A2" s="388"/>
      <c r="B2" s="388"/>
      <c r="C2" s="388"/>
    </row>
    <row r="3" spans="1:3" x14ac:dyDescent="0.25">
      <c r="A3" s="388"/>
      <c r="B3" s="388"/>
      <c r="C3" s="388"/>
    </row>
    <row r="4" spans="1:3" x14ac:dyDescent="0.25">
      <c r="A4" s="665" t="s">
        <v>947</v>
      </c>
      <c r="B4" s="666"/>
      <c r="C4" s="666"/>
    </row>
    <row r="5" spans="1:3" x14ac:dyDescent="0.25">
      <c r="A5" s="706" t="s">
        <v>994</v>
      </c>
      <c r="B5" s="666"/>
      <c r="C5" s="666"/>
    </row>
    <row r="6" spans="1:3" ht="18" x14ac:dyDescent="0.25">
      <c r="A6" s="385"/>
      <c r="B6" s="384"/>
      <c r="C6" s="384"/>
    </row>
    <row r="7" spans="1:3" ht="18" x14ac:dyDescent="0.25">
      <c r="A7" s="390"/>
      <c r="B7" s="389"/>
      <c r="C7" s="389"/>
    </row>
    <row r="8" spans="1:3" ht="18" x14ac:dyDescent="0.25">
      <c r="A8" s="390"/>
      <c r="B8" s="389"/>
      <c r="C8" s="389"/>
    </row>
    <row r="9" spans="1:3" ht="18" x14ac:dyDescent="0.25">
      <c r="A9" s="385"/>
      <c r="B9" s="384"/>
      <c r="C9" s="384"/>
    </row>
    <row r="10" spans="1:3" ht="18" x14ac:dyDescent="0.25">
      <c r="A10" s="385"/>
      <c r="B10" s="384"/>
      <c r="C10" s="384"/>
    </row>
    <row r="11" spans="1:3" x14ac:dyDescent="0.25">
      <c r="A11" s="382"/>
    </row>
    <row r="12" spans="1:3" ht="25.5" x14ac:dyDescent="0.25">
      <c r="A12" s="421" t="s">
        <v>194</v>
      </c>
      <c r="B12" s="3" t="s">
        <v>445</v>
      </c>
      <c r="C12" s="421" t="s">
        <v>316</v>
      </c>
    </row>
    <row r="13" spans="1:3" ht="25.5" customHeight="1" x14ac:dyDescent="0.25">
      <c r="A13" s="17" t="s">
        <v>995</v>
      </c>
      <c r="B13" s="6" t="s">
        <v>548</v>
      </c>
      <c r="C13" s="417">
        <v>700000</v>
      </c>
    </row>
    <row r="14" spans="1:3" ht="28.5" customHeight="1" x14ac:dyDescent="0.25">
      <c r="A14" s="17" t="s">
        <v>145</v>
      </c>
      <c r="B14" s="6" t="s">
        <v>548</v>
      </c>
      <c r="C14" s="417">
        <v>234179</v>
      </c>
    </row>
    <row r="15" spans="1:3" ht="27.75" customHeight="1" x14ac:dyDescent="0.25">
      <c r="A15" s="17" t="s">
        <v>146</v>
      </c>
      <c r="B15" s="6" t="s">
        <v>548</v>
      </c>
      <c r="C15" s="417">
        <v>36939440</v>
      </c>
    </row>
    <row r="16" spans="1:3" ht="30" customHeight="1" x14ac:dyDescent="0.25">
      <c r="A16" s="15" t="s">
        <v>871</v>
      </c>
      <c r="B16" s="10" t="s">
        <v>548</v>
      </c>
      <c r="C16" s="418">
        <f>SUM(C13:C15)</f>
        <v>37873619</v>
      </c>
    </row>
    <row r="17" spans="1:3" ht="27.75" customHeight="1" x14ac:dyDescent="0.25">
      <c r="A17" s="17" t="s">
        <v>149</v>
      </c>
      <c r="B17" s="5" t="s">
        <v>557</v>
      </c>
      <c r="C17" s="417">
        <v>1890000</v>
      </c>
    </row>
    <row r="18" spans="1:3" ht="32.25" customHeight="1" x14ac:dyDescent="0.25">
      <c r="A18" s="17" t="s">
        <v>150</v>
      </c>
      <c r="B18" s="5" t="s">
        <v>557</v>
      </c>
      <c r="C18" s="417">
        <v>11484932</v>
      </c>
    </row>
    <row r="19" spans="1:3" ht="29.25" customHeight="1" x14ac:dyDescent="0.25">
      <c r="A19" s="5" t="s">
        <v>154</v>
      </c>
      <c r="B19" s="5" t="s">
        <v>557</v>
      </c>
      <c r="C19" s="417">
        <v>29054800</v>
      </c>
    </row>
    <row r="20" spans="1:3" ht="29.25" customHeight="1" x14ac:dyDescent="0.25">
      <c r="A20" s="5" t="s">
        <v>1060</v>
      </c>
      <c r="B20" s="5" t="s">
        <v>557</v>
      </c>
      <c r="C20" s="417">
        <v>800000</v>
      </c>
    </row>
    <row r="21" spans="1:3" ht="27" customHeight="1" x14ac:dyDescent="0.25">
      <c r="A21" s="20" t="s">
        <v>874</v>
      </c>
      <c r="B21" s="9" t="s">
        <v>557</v>
      </c>
      <c r="C21" s="418">
        <f>SUM(C17:C20)</f>
        <v>43229732</v>
      </c>
    </row>
    <row r="22" spans="1:3" ht="26.25" customHeight="1" x14ac:dyDescent="0.25">
      <c r="A22" s="17" t="s">
        <v>149</v>
      </c>
      <c r="B22" s="6" t="s">
        <v>959</v>
      </c>
      <c r="C22" s="417">
        <v>3000000</v>
      </c>
    </row>
    <row r="23" spans="1:3" ht="28.5" customHeight="1" x14ac:dyDescent="0.25">
      <c r="A23" s="17" t="s">
        <v>150</v>
      </c>
      <c r="B23" s="6" t="s">
        <v>959</v>
      </c>
      <c r="C23" s="417">
        <v>5000000</v>
      </c>
    </row>
    <row r="24" spans="1:3" ht="30" customHeight="1" x14ac:dyDescent="0.25">
      <c r="A24" s="17" t="s">
        <v>151</v>
      </c>
      <c r="B24" s="6" t="s">
        <v>959</v>
      </c>
      <c r="C24" s="417">
        <v>10000000</v>
      </c>
    </row>
    <row r="25" spans="1:3" ht="32.25" customHeight="1" x14ac:dyDescent="0.25">
      <c r="A25" s="20" t="s">
        <v>922</v>
      </c>
      <c r="B25" s="10" t="s">
        <v>959</v>
      </c>
      <c r="C25" s="418">
        <f>SUM(C22:C24)</f>
        <v>18000000</v>
      </c>
    </row>
  </sheetData>
  <mergeCells count="3">
    <mergeCell ref="A1:C1"/>
    <mergeCell ref="A4:C4"/>
    <mergeCell ref="A5:C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13"/>
  <sheetViews>
    <sheetView workbookViewId="0">
      <selection activeCell="K10" sqref="K9:K10"/>
    </sheetView>
  </sheetViews>
  <sheetFormatPr defaultRowHeight="15" x14ac:dyDescent="0.25"/>
  <cols>
    <col min="1" max="1" width="71.7109375" customWidth="1"/>
    <col min="3" max="3" width="15.28515625" customWidth="1"/>
    <col min="256" max="256" width="82.5703125" customWidth="1"/>
    <col min="258" max="258" width="15.28515625" customWidth="1"/>
    <col min="259" max="259" width="12.42578125" bestFit="1" customWidth="1"/>
    <col min="512" max="512" width="82.5703125" customWidth="1"/>
    <col min="514" max="514" width="15.28515625" customWidth="1"/>
    <col min="515" max="515" width="12.42578125" bestFit="1" customWidth="1"/>
    <col min="768" max="768" width="82.5703125" customWidth="1"/>
    <col min="770" max="770" width="15.28515625" customWidth="1"/>
    <col min="771" max="771" width="12.42578125" bestFit="1" customWidth="1"/>
    <col min="1024" max="1024" width="82.5703125" customWidth="1"/>
    <col min="1026" max="1026" width="15.28515625" customWidth="1"/>
    <col min="1027" max="1027" width="12.42578125" bestFit="1" customWidth="1"/>
    <col min="1280" max="1280" width="82.5703125" customWidth="1"/>
    <col min="1282" max="1282" width="15.28515625" customWidth="1"/>
    <col min="1283" max="1283" width="12.42578125" bestFit="1" customWidth="1"/>
    <col min="1536" max="1536" width="82.5703125" customWidth="1"/>
    <col min="1538" max="1538" width="15.28515625" customWidth="1"/>
    <col min="1539" max="1539" width="12.42578125" bestFit="1" customWidth="1"/>
    <col min="1792" max="1792" width="82.5703125" customWidth="1"/>
    <col min="1794" max="1794" width="15.28515625" customWidth="1"/>
    <col min="1795" max="1795" width="12.42578125" bestFit="1" customWidth="1"/>
    <col min="2048" max="2048" width="82.5703125" customWidth="1"/>
    <col min="2050" max="2050" width="15.28515625" customWidth="1"/>
    <col min="2051" max="2051" width="12.42578125" bestFit="1" customWidth="1"/>
    <col min="2304" max="2304" width="82.5703125" customWidth="1"/>
    <col min="2306" max="2306" width="15.28515625" customWidth="1"/>
    <col min="2307" max="2307" width="12.42578125" bestFit="1" customWidth="1"/>
    <col min="2560" max="2560" width="82.5703125" customWidth="1"/>
    <col min="2562" max="2562" width="15.28515625" customWidth="1"/>
    <col min="2563" max="2563" width="12.42578125" bestFit="1" customWidth="1"/>
    <col min="2816" max="2816" width="82.5703125" customWidth="1"/>
    <col min="2818" max="2818" width="15.28515625" customWidth="1"/>
    <col min="2819" max="2819" width="12.42578125" bestFit="1" customWidth="1"/>
    <col min="3072" max="3072" width="82.5703125" customWidth="1"/>
    <col min="3074" max="3074" width="15.28515625" customWidth="1"/>
    <col min="3075" max="3075" width="12.42578125" bestFit="1" customWidth="1"/>
    <col min="3328" max="3328" width="82.5703125" customWidth="1"/>
    <col min="3330" max="3330" width="15.28515625" customWidth="1"/>
    <col min="3331" max="3331" width="12.42578125" bestFit="1" customWidth="1"/>
    <col min="3584" max="3584" width="82.5703125" customWidth="1"/>
    <col min="3586" max="3586" width="15.28515625" customWidth="1"/>
    <col min="3587" max="3587" width="12.42578125" bestFit="1" customWidth="1"/>
    <col min="3840" max="3840" width="82.5703125" customWidth="1"/>
    <col min="3842" max="3842" width="15.28515625" customWidth="1"/>
    <col min="3843" max="3843" width="12.42578125" bestFit="1" customWidth="1"/>
    <col min="4096" max="4096" width="82.5703125" customWidth="1"/>
    <col min="4098" max="4098" width="15.28515625" customWidth="1"/>
    <col min="4099" max="4099" width="12.42578125" bestFit="1" customWidth="1"/>
    <col min="4352" max="4352" width="82.5703125" customWidth="1"/>
    <col min="4354" max="4354" width="15.28515625" customWidth="1"/>
    <col min="4355" max="4355" width="12.42578125" bestFit="1" customWidth="1"/>
    <col min="4608" max="4608" width="82.5703125" customWidth="1"/>
    <col min="4610" max="4610" width="15.28515625" customWidth="1"/>
    <col min="4611" max="4611" width="12.42578125" bestFit="1" customWidth="1"/>
    <col min="4864" max="4864" width="82.5703125" customWidth="1"/>
    <col min="4866" max="4866" width="15.28515625" customWidth="1"/>
    <col min="4867" max="4867" width="12.42578125" bestFit="1" customWidth="1"/>
    <col min="5120" max="5120" width="82.5703125" customWidth="1"/>
    <col min="5122" max="5122" width="15.28515625" customWidth="1"/>
    <col min="5123" max="5123" width="12.42578125" bestFit="1" customWidth="1"/>
    <col min="5376" max="5376" width="82.5703125" customWidth="1"/>
    <col min="5378" max="5378" width="15.28515625" customWidth="1"/>
    <col min="5379" max="5379" width="12.42578125" bestFit="1" customWidth="1"/>
    <col min="5632" max="5632" width="82.5703125" customWidth="1"/>
    <col min="5634" max="5634" width="15.28515625" customWidth="1"/>
    <col min="5635" max="5635" width="12.42578125" bestFit="1" customWidth="1"/>
    <col min="5888" max="5888" width="82.5703125" customWidth="1"/>
    <col min="5890" max="5890" width="15.28515625" customWidth="1"/>
    <col min="5891" max="5891" width="12.42578125" bestFit="1" customWidth="1"/>
    <col min="6144" max="6144" width="82.5703125" customWidth="1"/>
    <col min="6146" max="6146" width="15.28515625" customWidth="1"/>
    <col min="6147" max="6147" width="12.42578125" bestFit="1" customWidth="1"/>
    <col min="6400" max="6400" width="82.5703125" customWidth="1"/>
    <col min="6402" max="6402" width="15.28515625" customWidth="1"/>
    <col min="6403" max="6403" width="12.42578125" bestFit="1" customWidth="1"/>
    <col min="6656" max="6656" width="82.5703125" customWidth="1"/>
    <col min="6658" max="6658" width="15.28515625" customWidth="1"/>
    <col min="6659" max="6659" width="12.42578125" bestFit="1" customWidth="1"/>
    <col min="6912" max="6912" width="82.5703125" customWidth="1"/>
    <col min="6914" max="6914" width="15.28515625" customWidth="1"/>
    <col min="6915" max="6915" width="12.42578125" bestFit="1" customWidth="1"/>
    <col min="7168" max="7168" width="82.5703125" customWidth="1"/>
    <col min="7170" max="7170" width="15.28515625" customWidth="1"/>
    <col min="7171" max="7171" width="12.42578125" bestFit="1" customWidth="1"/>
    <col min="7424" max="7424" width="82.5703125" customWidth="1"/>
    <col min="7426" max="7426" width="15.28515625" customWidth="1"/>
    <col min="7427" max="7427" width="12.42578125" bestFit="1" customWidth="1"/>
    <col min="7680" max="7680" width="82.5703125" customWidth="1"/>
    <col min="7682" max="7682" width="15.28515625" customWidth="1"/>
    <col min="7683" max="7683" width="12.42578125" bestFit="1" customWidth="1"/>
    <col min="7936" max="7936" width="82.5703125" customWidth="1"/>
    <col min="7938" max="7938" width="15.28515625" customWidth="1"/>
    <col min="7939" max="7939" width="12.42578125" bestFit="1" customWidth="1"/>
    <col min="8192" max="8192" width="82.5703125" customWidth="1"/>
    <col min="8194" max="8194" width="15.28515625" customWidth="1"/>
    <col min="8195" max="8195" width="12.42578125" bestFit="1" customWidth="1"/>
    <col min="8448" max="8448" width="82.5703125" customWidth="1"/>
    <col min="8450" max="8450" width="15.28515625" customWidth="1"/>
    <col min="8451" max="8451" width="12.42578125" bestFit="1" customWidth="1"/>
    <col min="8704" max="8704" width="82.5703125" customWidth="1"/>
    <col min="8706" max="8706" width="15.28515625" customWidth="1"/>
    <col min="8707" max="8707" width="12.42578125" bestFit="1" customWidth="1"/>
    <col min="8960" max="8960" width="82.5703125" customWidth="1"/>
    <col min="8962" max="8962" width="15.28515625" customWidth="1"/>
    <col min="8963" max="8963" width="12.42578125" bestFit="1" customWidth="1"/>
    <col min="9216" max="9216" width="82.5703125" customWidth="1"/>
    <col min="9218" max="9218" width="15.28515625" customWidth="1"/>
    <col min="9219" max="9219" width="12.42578125" bestFit="1" customWidth="1"/>
    <col min="9472" max="9472" width="82.5703125" customWidth="1"/>
    <col min="9474" max="9474" width="15.28515625" customWidth="1"/>
    <col min="9475" max="9475" width="12.42578125" bestFit="1" customWidth="1"/>
    <col min="9728" max="9728" width="82.5703125" customWidth="1"/>
    <col min="9730" max="9730" width="15.28515625" customWidth="1"/>
    <col min="9731" max="9731" width="12.42578125" bestFit="1" customWidth="1"/>
    <col min="9984" max="9984" width="82.5703125" customWidth="1"/>
    <col min="9986" max="9986" width="15.28515625" customWidth="1"/>
    <col min="9987" max="9987" width="12.42578125" bestFit="1" customWidth="1"/>
    <col min="10240" max="10240" width="82.5703125" customWidth="1"/>
    <col min="10242" max="10242" width="15.28515625" customWidth="1"/>
    <col min="10243" max="10243" width="12.42578125" bestFit="1" customWidth="1"/>
    <col min="10496" max="10496" width="82.5703125" customWidth="1"/>
    <col min="10498" max="10498" width="15.28515625" customWidth="1"/>
    <col min="10499" max="10499" width="12.42578125" bestFit="1" customWidth="1"/>
    <col min="10752" max="10752" width="82.5703125" customWidth="1"/>
    <col min="10754" max="10754" width="15.28515625" customWidth="1"/>
    <col min="10755" max="10755" width="12.42578125" bestFit="1" customWidth="1"/>
    <col min="11008" max="11008" width="82.5703125" customWidth="1"/>
    <col min="11010" max="11010" width="15.28515625" customWidth="1"/>
    <col min="11011" max="11011" width="12.42578125" bestFit="1" customWidth="1"/>
    <col min="11264" max="11264" width="82.5703125" customWidth="1"/>
    <col min="11266" max="11266" width="15.28515625" customWidth="1"/>
    <col min="11267" max="11267" width="12.42578125" bestFit="1" customWidth="1"/>
    <col min="11520" max="11520" width="82.5703125" customWidth="1"/>
    <col min="11522" max="11522" width="15.28515625" customWidth="1"/>
    <col min="11523" max="11523" width="12.42578125" bestFit="1" customWidth="1"/>
    <col min="11776" max="11776" width="82.5703125" customWidth="1"/>
    <col min="11778" max="11778" width="15.28515625" customWidth="1"/>
    <col min="11779" max="11779" width="12.42578125" bestFit="1" customWidth="1"/>
    <col min="12032" max="12032" width="82.5703125" customWidth="1"/>
    <col min="12034" max="12034" width="15.28515625" customWidth="1"/>
    <col min="12035" max="12035" width="12.42578125" bestFit="1" customWidth="1"/>
    <col min="12288" max="12288" width="82.5703125" customWidth="1"/>
    <col min="12290" max="12290" width="15.28515625" customWidth="1"/>
    <col min="12291" max="12291" width="12.42578125" bestFit="1" customWidth="1"/>
    <col min="12544" max="12544" width="82.5703125" customWidth="1"/>
    <col min="12546" max="12546" width="15.28515625" customWidth="1"/>
    <col min="12547" max="12547" width="12.42578125" bestFit="1" customWidth="1"/>
    <col min="12800" max="12800" width="82.5703125" customWidth="1"/>
    <col min="12802" max="12802" width="15.28515625" customWidth="1"/>
    <col min="12803" max="12803" width="12.42578125" bestFit="1" customWidth="1"/>
    <col min="13056" max="13056" width="82.5703125" customWidth="1"/>
    <col min="13058" max="13058" width="15.28515625" customWidth="1"/>
    <col min="13059" max="13059" width="12.42578125" bestFit="1" customWidth="1"/>
    <col min="13312" max="13312" width="82.5703125" customWidth="1"/>
    <col min="13314" max="13314" width="15.28515625" customWidth="1"/>
    <col min="13315" max="13315" width="12.42578125" bestFit="1" customWidth="1"/>
    <col min="13568" max="13568" width="82.5703125" customWidth="1"/>
    <col min="13570" max="13570" width="15.28515625" customWidth="1"/>
    <col min="13571" max="13571" width="12.42578125" bestFit="1" customWidth="1"/>
    <col min="13824" max="13824" width="82.5703125" customWidth="1"/>
    <col min="13826" max="13826" width="15.28515625" customWidth="1"/>
    <col min="13827" max="13827" width="12.42578125" bestFit="1" customWidth="1"/>
    <col min="14080" max="14080" width="82.5703125" customWidth="1"/>
    <col min="14082" max="14082" width="15.28515625" customWidth="1"/>
    <col min="14083" max="14083" width="12.42578125" bestFit="1" customWidth="1"/>
    <col min="14336" max="14336" width="82.5703125" customWidth="1"/>
    <col min="14338" max="14338" width="15.28515625" customWidth="1"/>
    <col min="14339" max="14339" width="12.42578125" bestFit="1" customWidth="1"/>
    <col min="14592" max="14592" width="82.5703125" customWidth="1"/>
    <col min="14594" max="14594" width="15.28515625" customWidth="1"/>
    <col min="14595" max="14595" width="12.42578125" bestFit="1" customWidth="1"/>
    <col min="14848" max="14848" width="82.5703125" customWidth="1"/>
    <col min="14850" max="14850" width="15.28515625" customWidth="1"/>
    <col min="14851" max="14851" width="12.42578125" bestFit="1" customWidth="1"/>
    <col min="15104" max="15104" width="82.5703125" customWidth="1"/>
    <col min="15106" max="15106" width="15.28515625" customWidth="1"/>
    <col min="15107" max="15107" width="12.42578125" bestFit="1" customWidth="1"/>
    <col min="15360" max="15360" width="82.5703125" customWidth="1"/>
    <col min="15362" max="15362" width="15.28515625" customWidth="1"/>
    <col min="15363" max="15363" width="12.42578125" bestFit="1" customWidth="1"/>
    <col min="15616" max="15616" width="82.5703125" customWidth="1"/>
    <col min="15618" max="15618" width="15.28515625" customWidth="1"/>
    <col min="15619" max="15619" width="12.42578125" bestFit="1" customWidth="1"/>
    <col min="15872" max="15872" width="82.5703125" customWidth="1"/>
    <col min="15874" max="15874" width="15.28515625" customWidth="1"/>
    <col min="15875" max="15875" width="12.42578125" bestFit="1" customWidth="1"/>
    <col min="16128" max="16128" width="82.5703125" customWidth="1"/>
    <col min="16130" max="16130" width="15.28515625" customWidth="1"/>
    <col min="16131" max="16131" width="12.42578125" bestFit="1" customWidth="1"/>
  </cols>
  <sheetData>
    <row r="1" spans="1:3" ht="27" customHeight="1" x14ac:dyDescent="0.25">
      <c r="A1" s="705" t="s">
        <v>1099</v>
      </c>
      <c r="B1" s="705"/>
      <c r="C1" s="705"/>
    </row>
    <row r="2" spans="1:3" ht="27" customHeight="1" x14ac:dyDescent="0.25">
      <c r="A2" s="388"/>
      <c r="B2" s="388"/>
      <c r="C2" s="388"/>
    </row>
    <row r="3" spans="1:3" ht="19.5" customHeight="1" x14ac:dyDescent="0.25">
      <c r="A3" s="665" t="s">
        <v>947</v>
      </c>
      <c r="B3" s="666"/>
      <c r="C3" s="666"/>
    </row>
    <row r="4" spans="1:3" ht="21" customHeight="1" x14ac:dyDescent="0.25">
      <c r="A4" s="706" t="s">
        <v>996</v>
      </c>
      <c r="B4" s="666"/>
      <c r="C4" s="666"/>
    </row>
    <row r="5" spans="1:3" ht="27.75" customHeight="1" x14ac:dyDescent="0.25">
      <c r="A5" s="385"/>
      <c r="B5" s="384"/>
      <c r="C5" s="384"/>
    </row>
    <row r="6" spans="1:3" ht="27.75" customHeight="1" x14ac:dyDescent="0.25">
      <c r="A6" s="385"/>
      <c r="B6" s="384"/>
      <c r="C6" s="384"/>
    </row>
    <row r="7" spans="1:3" ht="27.75" customHeight="1" x14ac:dyDescent="0.25"/>
    <row r="8" spans="1:3" ht="21" customHeight="1" x14ac:dyDescent="0.25">
      <c r="A8" s="382"/>
    </row>
    <row r="9" spans="1:3" ht="25.5" x14ac:dyDescent="0.25">
      <c r="A9" s="420" t="s">
        <v>194</v>
      </c>
      <c r="B9" s="3" t="s">
        <v>445</v>
      </c>
      <c r="C9" s="422" t="s">
        <v>316</v>
      </c>
    </row>
    <row r="10" spans="1:3" ht="23.25" customHeight="1" x14ac:dyDescent="0.25">
      <c r="A10" s="17" t="s">
        <v>167</v>
      </c>
      <c r="B10" s="6" t="s">
        <v>656</v>
      </c>
      <c r="C10" s="378">
        <v>6346000</v>
      </c>
    </row>
    <row r="11" spans="1:3" ht="27" customHeight="1" x14ac:dyDescent="0.25">
      <c r="A11" s="17" t="s">
        <v>161</v>
      </c>
      <c r="B11" s="6" t="s">
        <v>656</v>
      </c>
      <c r="C11" s="378">
        <v>4688917</v>
      </c>
    </row>
    <row r="12" spans="1:3" ht="30" customHeight="1" x14ac:dyDescent="0.25">
      <c r="A12" s="17" t="s">
        <v>162</v>
      </c>
      <c r="B12" s="6" t="s">
        <v>656</v>
      </c>
      <c r="C12" s="378">
        <v>1278166</v>
      </c>
    </row>
    <row r="13" spans="1:3" ht="32.25" customHeight="1" x14ac:dyDescent="0.25">
      <c r="A13" s="9" t="s">
        <v>57</v>
      </c>
      <c r="B13" s="10" t="s">
        <v>656</v>
      </c>
      <c r="C13" s="377">
        <f>SUM(C10:C12)</f>
        <v>12313083</v>
      </c>
    </row>
  </sheetData>
  <mergeCells count="3">
    <mergeCell ref="A1:C1"/>
    <mergeCell ref="A3:C3"/>
    <mergeCell ref="A4:C4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15"/>
  <sheetViews>
    <sheetView workbookViewId="0">
      <selection activeCell="F21" sqref="F21"/>
    </sheetView>
  </sheetViews>
  <sheetFormatPr defaultRowHeight="15" x14ac:dyDescent="0.25"/>
  <cols>
    <col min="1" max="1" width="65" customWidth="1"/>
    <col min="3" max="3" width="16.85546875" customWidth="1"/>
    <col min="6" max="6" width="14.5703125" bestFit="1" customWidth="1"/>
  </cols>
  <sheetData>
    <row r="1" spans="1:6" ht="16.5" customHeight="1" x14ac:dyDescent="0.25">
      <c r="A1" s="705" t="s">
        <v>1100</v>
      </c>
      <c r="B1" s="705"/>
      <c r="C1" s="705"/>
    </row>
    <row r="2" spans="1:6" ht="16.5" customHeight="1" x14ac:dyDescent="0.25">
      <c r="A2" s="388"/>
      <c r="B2" s="388"/>
      <c r="C2" s="388"/>
    </row>
    <row r="3" spans="1:6" ht="18" customHeight="1" x14ac:dyDescent="0.25">
      <c r="A3" s="665" t="s">
        <v>947</v>
      </c>
      <c r="B3" s="666"/>
      <c r="C3" s="666"/>
    </row>
    <row r="4" spans="1:6" ht="18" customHeight="1" x14ac:dyDescent="0.25">
      <c r="A4" s="706" t="s">
        <v>997</v>
      </c>
      <c r="B4" s="666"/>
      <c r="C4" s="666"/>
    </row>
    <row r="5" spans="1:6" ht="18" customHeight="1" x14ac:dyDescent="0.25">
      <c r="A5" s="385"/>
      <c r="B5" s="384"/>
      <c r="C5" s="384"/>
    </row>
    <row r="6" spans="1:6" ht="18" customHeight="1" x14ac:dyDescent="0.25">
      <c r="A6" s="385"/>
      <c r="B6" s="384"/>
      <c r="C6" s="384"/>
    </row>
    <row r="7" spans="1:6" ht="18" customHeight="1" x14ac:dyDescent="0.25"/>
    <row r="8" spans="1:6" ht="18" customHeight="1" x14ac:dyDescent="0.25">
      <c r="A8" s="385"/>
      <c r="B8" s="384"/>
      <c r="C8" s="384"/>
    </row>
    <row r="9" spans="1:6" ht="18" customHeight="1" x14ac:dyDescent="0.25">
      <c r="A9" s="385"/>
      <c r="B9" s="384"/>
      <c r="C9" s="389"/>
    </row>
    <row r="10" spans="1:6" ht="36.75" customHeight="1" x14ac:dyDescent="0.25">
      <c r="A10" s="420" t="s">
        <v>194</v>
      </c>
      <c r="B10" s="3" t="s">
        <v>445</v>
      </c>
      <c r="C10" s="422" t="s">
        <v>316</v>
      </c>
    </row>
    <row r="11" spans="1:6" ht="32.25" customHeight="1" x14ac:dyDescent="0.25">
      <c r="A11" s="5" t="s">
        <v>945</v>
      </c>
      <c r="B11" s="5" t="s">
        <v>674</v>
      </c>
      <c r="C11" s="378">
        <v>2930000</v>
      </c>
    </row>
    <row r="12" spans="1:6" ht="27" customHeight="1" x14ac:dyDescent="0.25">
      <c r="A12" s="9" t="s">
        <v>10</v>
      </c>
      <c r="B12" s="10" t="s">
        <v>674</v>
      </c>
      <c r="C12" s="424">
        <f>SUM(C11:C11)</f>
        <v>2930000</v>
      </c>
    </row>
    <row r="13" spans="1:6" ht="27" customHeight="1" x14ac:dyDescent="0.25">
      <c r="A13" s="5" t="s">
        <v>11</v>
      </c>
      <c r="B13" s="6" t="s">
        <v>675</v>
      </c>
      <c r="C13" s="378">
        <v>171150000</v>
      </c>
    </row>
    <row r="14" spans="1:6" s="394" customFormat="1" ht="27" x14ac:dyDescent="0.25">
      <c r="A14" s="425" t="s">
        <v>676</v>
      </c>
      <c r="B14" s="425" t="s">
        <v>675</v>
      </c>
      <c r="C14" s="426">
        <v>171150000</v>
      </c>
    </row>
    <row r="15" spans="1:6" ht="32.25" customHeight="1" x14ac:dyDescent="0.25">
      <c r="A15" s="9" t="s">
        <v>42</v>
      </c>
      <c r="B15" s="10" t="s">
        <v>702</v>
      </c>
      <c r="C15" s="377">
        <f>SUM(C14)</f>
        <v>171150000</v>
      </c>
      <c r="F15" s="383"/>
    </row>
  </sheetData>
  <mergeCells count="3">
    <mergeCell ref="A1:C1"/>
    <mergeCell ref="A3:C3"/>
    <mergeCell ref="A4:C4"/>
  </mergeCells>
  <printOptions horizontalCentered="1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R127"/>
  <sheetViews>
    <sheetView tabSelected="1" topLeftCell="A73" zoomScale="80" zoomScaleNormal="80" workbookViewId="0">
      <selection activeCell="N77" sqref="N77"/>
    </sheetView>
  </sheetViews>
  <sheetFormatPr defaultRowHeight="15" x14ac:dyDescent="0.25"/>
  <cols>
    <col min="1" max="1" width="89.5703125" style="295" customWidth="1"/>
    <col min="2" max="2" width="8.85546875" style="295" customWidth="1"/>
    <col min="3" max="3" width="16.140625" style="295" bestFit="1" customWidth="1"/>
    <col min="4" max="4" width="15.28515625" style="295" bestFit="1" customWidth="1"/>
    <col min="5" max="5" width="16.42578125" style="295" bestFit="1" customWidth="1"/>
    <col min="6" max="6" width="15.28515625" style="295" bestFit="1" customWidth="1"/>
    <col min="7" max="7" width="16.7109375" style="295" bestFit="1" customWidth="1"/>
    <col min="8" max="8" width="16.42578125" style="295" bestFit="1" customWidth="1"/>
    <col min="9" max="10" width="17.28515625" style="295" bestFit="1" customWidth="1"/>
    <col min="11" max="12" width="15.28515625" style="295" bestFit="1" customWidth="1"/>
    <col min="13" max="13" width="17.28515625" style="295" bestFit="1" customWidth="1"/>
    <col min="14" max="14" width="15.28515625" style="295" bestFit="1" customWidth="1"/>
    <col min="15" max="15" width="18.5703125" style="295" bestFit="1" customWidth="1"/>
    <col min="16" max="16" width="20.5703125" style="429" customWidth="1"/>
    <col min="17" max="17" width="20" style="429" bestFit="1" customWidth="1"/>
    <col min="18" max="18" width="15.5703125" style="429" customWidth="1"/>
    <col min="19" max="256" width="9.140625" style="295"/>
    <col min="257" max="257" width="91.140625" style="295" customWidth="1"/>
    <col min="258" max="258" width="9.140625" style="295"/>
    <col min="259" max="259" width="15.140625" style="295" customWidth="1"/>
    <col min="260" max="260" width="14" style="295" customWidth="1"/>
    <col min="261" max="261" width="15.5703125" style="295" customWidth="1"/>
    <col min="262" max="262" width="14" style="295" customWidth="1"/>
    <col min="263" max="263" width="14.7109375" style="295" customWidth="1"/>
    <col min="264" max="264" width="15.28515625" style="295" customWidth="1"/>
    <col min="265" max="265" width="14.85546875" style="295" customWidth="1"/>
    <col min="266" max="266" width="15.85546875" style="295" bestFit="1" customWidth="1"/>
    <col min="267" max="267" width="16.140625" style="295" bestFit="1" customWidth="1"/>
    <col min="268" max="268" width="15.7109375" style="295" customWidth="1"/>
    <col min="269" max="269" width="15.7109375" style="295" bestFit="1" customWidth="1"/>
    <col min="270" max="270" width="15.140625" style="295" customWidth="1"/>
    <col min="271" max="271" width="19.42578125" style="295" customWidth="1"/>
    <col min="272" max="272" width="20.5703125" style="295" customWidth="1"/>
    <col min="273" max="512" width="9.140625" style="295"/>
    <col min="513" max="513" width="91.140625" style="295" customWidth="1"/>
    <col min="514" max="514" width="9.140625" style="295"/>
    <col min="515" max="515" width="15.140625" style="295" customWidth="1"/>
    <col min="516" max="516" width="14" style="295" customWidth="1"/>
    <col min="517" max="517" width="15.5703125" style="295" customWidth="1"/>
    <col min="518" max="518" width="14" style="295" customWidth="1"/>
    <col min="519" max="519" width="14.7109375" style="295" customWidth="1"/>
    <col min="520" max="520" width="15.28515625" style="295" customWidth="1"/>
    <col min="521" max="521" width="14.85546875" style="295" customWidth="1"/>
    <col min="522" max="522" width="15.85546875" style="295" bestFit="1" customWidth="1"/>
    <col min="523" max="523" width="16.140625" style="295" bestFit="1" customWidth="1"/>
    <col min="524" max="524" width="15.7109375" style="295" customWidth="1"/>
    <col min="525" max="525" width="15.7109375" style="295" bestFit="1" customWidth="1"/>
    <col min="526" max="526" width="15.140625" style="295" customWidth="1"/>
    <col min="527" max="527" width="19.42578125" style="295" customWidth="1"/>
    <col min="528" max="528" width="20.5703125" style="295" customWidth="1"/>
    <col min="529" max="768" width="9.140625" style="295"/>
    <col min="769" max="769" width="91.140625" style="295" customWidth="1"/>
    <col min="770" max="770" width="9.140625" style="295"/>
    <col min="771" max="771" width="15.140625" style="295" customWidth="1"/>
    <col min="772" max="772" width="14" style="295" customWidth="1"/>
    <col min="773" max="773" width="15.5703125" style="295" customWidth="1"/>
    <col min="774" max="774" width="14" style="295" customWidth="1"/>
    <col min="775" max="775" width="14.7109375" style="295" customWidth="1"/>
    <col min="776" max="776" width="15.28515625" style="295" customWidth="1"/>
    <col min="777" max="777" width="14.85546875" style="295" customWidth="1"/>
    <col min="778" max="778" width="15.85546875" style="295" bestFit="1" customWidth="1"/>
    <col min="779" max="779" width="16.140625" style="295" bestFit="1" customWidth="1"/>
    <col min="780" max="780" width="15.7109375" style="295" customWidth="1"/>
    <col min="781" max="781" width="15.7109375" style="295" bestFit="1" customWidth="1"/>
    <col min="782" max="782" width="15.140625" style="295" customWidth="1"/>
    <col min="783" max="783" width="19.42578125" style="295" customWidth="1"/>
    <col min="784" max="784" width="20.5703125" style="295" customWidth="1"/>
    <col min="785" max="1024" width="9.140625" style="295"/>
    <col min="1025" max="1025" width="91.140625" style="295" customWidth="1"/>
    <col min="1026" max="1026" width="9.140625" style="295"/>
    <col min="1027" max="1027" width="15.140625" style="295" customWidth="1"/>
    <col min="1028" max="1028" width="14" style="295" customWidth="1"/>
    <col min="1029" max="1029" width="15.5703125" style="295" customWidth="1"/>
    <col min="1030" max="1030" width="14" style="295" customWidth="1"/>
    <col min="1031" max="1031" width="14.7109375" style="295" customWidth="1"/>
    <col min="1032" max="1032" width="15.28515625" style="295" customWidth="1"/>
    <col min="1033" max="1033" width="14.85546875" style="295" customWidth="1"/>
    <col min="1034" max="1034" width="15.85546875" style="295" bestFit="1" customWidth="1"/>
    <col min="1035" max="1035" width="16.140625" style="295" bestFit="1" customWidth="1"/>
    <col min="1036" max="1036" width="15.7109375" style="295" customWidth="1"/>
    <col min="1037" max="1037" width="15.7109375" style="295" bestFit="1" customWidth="1"/>
    <col min="1038" max="1038" width="15.140625" style="295" customWidth="1"/>
    <col min="1039" max="1039" width="19.42578125" style="295" customWidth="1"/>
    <col min="1040" max="1040" width="20.5703125" style="295" customWidth="1"/>
    <col min="1041" max="1280" width="9.140625" style="295"/>
    <col min="1281" max="1281" width="91.140625" style="295" customWidth="1"/>
    <col min="1282" max="1282" width="9.140625" style="295"/>
    <col min="1283" max="1283" width="15.140625" style="295" customWidth="1"/>
    <col min="1284" max="1284" width="14" style="295" customWidth="1"/>
    <col min="1285" max="1285" width="15.5703125" style="295" customWidth="1"/>
    <col min="1286" max="1286" width="14" style="295" customWidth="1"/>
    <col min="1287" max="1287" width="14.7109375" style="295" customWidth="1"/>
    <col min="1288" max="1288" width="15.28515625" style="295" customWidth="1"/>
    <col min="1289" max="1289" width="14.85546875" style="295" customWidth="1"/>
    <col min="1290" max="1290" width="15.85546875" style="295" bestFit="1" customWidth="1"/>
    <col min="1291" max="1291" width="16.140625" style="295" bestFit="1" customWidth="1"/>
    <col min="1292" max="1292" width="15.7109375" style="295" customWidth="1"/>
    <col min="1293" max="1293" width="15.7109375" style="295" bestFit="1" customWidth="1"/>
    <col min="1294" max="1294" width="15.140625" style="295" customWidth="1"/>
    <col min="1295" max="1295" width="19.42578125" style="295" customWidth="1"/>
    <col min="1296" max="1296" width="20.5703125" style="295" customWidth="1"/>
    <col min="1297" max="1536" width="9.140625" style="295"/>
    <col min="1537" max="1537" width="91.140625" style="295" customWidth="1"/>
    <col min="1538" max="1538" width="9.140625" style="295"/>
    <col min="1539" max="1539" width="15.140625" style="295" customWidth="1"/>
    <col min="1540" max="1540" width="14" style="295" customWidth="1"/>
    <col min="1541" max="1541" width="15.5703125" style="295" customWidth="1"/>
    <col min="1542" max="1542" width="14" style="295" customWidth="1"/>
    <col min="1543" max="1543" width="14.7109375" style="295" customWidth="1"/>
    <col min="1544" max="1544" width="15.28515625" style="295" customWidth="1"/>
    <col min="1545" max="1545" width="14.85546875" style="295" customWidth="1"/>
    <col min="1546" max="1546" width="15.85546875" style="295" bestFit="1" customWidth="1"/>
    <col min="1547" max="1547" width="16.140625" style="295" bestFit="1" customWidth="1"/>
    <col min="1548" max="1548" width="15.7109375" style="295" customWidth="1"/>
    <col min="1549" max="1549" width="15.7109375" style="295" bestFit="1" customWidth="1"/>
    <col min="1550" max="1550" width="15.140625" style="295" customWidth="1"/>
    <col min="1551" max="1551" width="19.42578125" style="295" customWidth="1"/>
    <col min="1552" max="1552" width="20.5703125" style="295" customWidth="1"/>
    <col min="1553" max="1792" width="9.140625" style="295"/>
    <col min="1793" max="1793" width="91.140625" style="295" customWidth="1"/>
    <col min="1794" max="1794" width="9.140625" style="295"/>
    <col min="1795" max="1795" width="15.140625" style="295" customWidth="1"/>
    <col min="1796" max="1796" width="14" style="295" customWidth="1"/>
    <col min="1797" max="1797" width="15.5703125" style="295" customWidth="1"/>
    <col min="1798" max="1798" width="14" style="295" customWidth="1"/>
    <col min="1799" max="1799" width="14.7109375" style="295" customWidth="1"/>
    <col min="1800" max="1800" width="15.28515625" style="295" customWidth="1"/>
    <col min="1801" max="1801" width="14.85546875" style="295" customWidth="1"/>
    <col min="1802" max="1802" width="15.85546875" style="295" bestFit="1" customWidth="1"/>
    <col min="1803" max="1803" width="16.140625" style="295" bestFit="1" customWidth="1"/>
    <col min="1804" max="1804" width="15.7109375" style="295" customWidth="1"/>
    <col min="1805" max="1805" width="15.7109375" style="295" bestFit="1" customWidth="1"/>
    <col min="1806" max="1806" width="15.140625" style="295" customWidth="1"/>
    <col min="1807" max="1807" width="19.42578125" style="295" customWidth="1"/>
    <col min="1808" max="1808" width="20.5703125" style="295" customWidth="1"/>
    <col min="1809" max="2048" width="9.140625" style="295"/>
    <col min="2049" max="2049" width="91.140625" style="295" customWidth="1"/>
    <col min="2050" max="2050" width="9.140625" style="295"/>
    <col min="2051" max="2051" width="15.140625" style="295" customWidth="1"/>
    <col min="2052" max="2052" width="14" style="295" customWidth="1"/>
    <col min="2053" max="2053" width="15.5703125" style="295" customWidth="1"/>
    <col min="2054" max="2054" width="14" style="295" customWidth="1"/>
    <col min="2055" max="2055" width="14.7109375" style="295" customWidth="1"/>
    <col min="2056" max="2056" width="15.28515625" style="295" customWidth="1"/>
    <col min="2057" max="2057" width="14.85546875" style="295" customWidth="1"/>
    <col min="2058" max="2058" width="15.85546875" style="295" bestFit="1" customWidth="1"/>
    <col min="2059" max="2059" width="16.140625" style="295" bestFit="1" customWidth="1"/>
    <col min="2060" max="2060" width="15.7109375" style="295" customWidth="1"/>
    <col min="2061" max="2061" width="15.7109375" style="295" bestFit="1" customWidth="1"/>
    <col min="2062" max="2062" width="15.140625" style="295" customWidth="1"/>
    <col min="2063" max="2063" width="19.42578125" style="295" customWidth="1"/>
    <col min="2064" max="2064" width="20.5703125" style="295" customWidth="1"/>
    <col min="2065" max="2304" width="9.140625" style="295"/>
    <col min="2305" max="2305" width="91.140625" style="295" customWidth="1"/>
    <col min="2306" max="2306" width="9.140625" style="295"/>
    <col min="2307" max="2307" width="15.140625" style="295" customWidth="1"/>
    <col min="2308" max="2308" width="14" style="295" customWidth="1"/>
    <col min="2309" max="2309" width="15.5703125" style="295" customWidth="1"/>
    <col min="2310" max="2310" width="14" style="295" customWidth="1"/>
    <col min="2311" max="2311" width="14.7109375" style="295" customWidth="1"/>
    <col min="2312" max="2312" width="15.28515625" style="295" customWidth="1"/>
    <col min="2313" max="2313" width="14.85546875" style="295" customWidth="1"/>
    <col min="2314" max="2314" width="15.85546875" style="295" bestFit="1" customWidth="1"/>
    <col min="2315" max="2315" width="16.140625" style="295" bestFit="1" customWidth="1"/>
    <col min="2316" max="2316" width="15.7109375" style="295" customWidth="1"/>
    <col min="2317" max="2317" width="15.7109375" style="295" bestFit="1" customWidth="1"/>
    <col min="2318" max="2318" width="15.140625" style="295" customWidth="1"/>
    <col min="2319" max="2319" width="19.42578125" style="295" customWidth="1"/>
    <col min="2320" max="2320" width="20.5703125" style="295" customWidth="1"/>
    <col min="2321" max="2560" width="9.140625" style="295"/>
    <col min="2561" max="2561" width="91.140625" style="295" customWidth="1"/>
    <col min="2562" max="2562" width="9.140625" style="295"/>
    <col min="2563" max="2563" width="15.140625" style="295" customWidth="1"/>
    <col min="2564" max="2564" width="14" style="295" customWidth="1"/>
    <col min="2565" max="2565" width="15.5703125" style="295" customWidth="1"/>
    <col min="2566" max="2566" width="14" style="295" customWidth="1"/>
    <col min="2567" max="2567" width="14.7109375" style="295" customWidth="1"/>
    <col min="2568" max="2568" width="15.28515625" style="295" customWidth="1"/>
    <col min="2569" max="2569" width="14.85546875" style="295" customWidth="1"/>
    <col min="2570" max="2570" width="15.85546875" style="295" bestFit="1" customWidth="1"/>
    <col min="2571" max="2571" width="16.140625" style="295" bestFit="1" customWidth="1"/>
    <col min="2572" max="2572" width="15.7109375" style="295" customWidth="1"/>
    <col min="2573" max="2573" width="15.7109375" style="295" bestFit="1" customWidth="1"/>
    <col min="2574" max="2574" width="15.140625" style="295" customWidth="1"/>
    <col min="2575" max="2575" width="19.42578125" style="295" customWidth="1"/>
    <col min="2576" max="2576" width="20.5703125" style="295" customWidth="1"/>
    <col min="2577" max="2816" width="9.140625" style="295"/>
    <col min="2817" max="2817" width="91.140625" style="295" customWidth="1"/>
    <col min="2818" max="2818" width="9.140625" style="295"/>
    <col min="2819" max="2819" width="15.140625" style="295" customWidth="1"/>
    <col min="2820" max="2820" width="14" style="295" customWidth="1"/>
    <col min="2821" max="2821" width="15.5703125" style="295" customWidth="1"/>
    <col min="2822" max="2822" width="14" style="295" customWidth="1"/>
    <col min="2823" max="2823" width="14.7109375" style="295" customWidth="1"/>
    <col min="2824" max="2824" width="15.28515625" style="295" customWidth="1"/>
    <col min="2825" max="2825" width="14.85546875" style="295" customWidth="1"/>
    <col min="2826" max="2826" width="15.85546875" style="295" bestFit="1" customWidth="1"/>
    <col min="2827" max="2827" width="16.140625" style="295" bestFit="1" customWidth="1"/>
    <col min="2828" max="2828" width="15.7109375" style="295" customWidth="1"/>
    <col min="2829" max="2829" width="15.7109375" style="295" bestFit="1" customWidth="1"/>
    <col min="2830" max="2830" width="15.140625" style="295" customWidth="1"/>
    <col min="2831" max="2831" width="19.42578125" style="295" customWidth="1"/>
    <col min="2832" max="2832" width="20.5703125" style="295" customWidth="1"/>
    <col min="2833" max="3072" width="9.140625" style="295"/>
    <col min="3073" max="3073" width="91.140625" style="295" customWidth="1"/>
    <col min="3074" max="3074" width="9.140625" style="295"/>
    <col min="3075" max="3075" width="15.140625" style="295" customWidth="1"/>
    <col min="3076" max="3076" width="14" style="295" customWidth="1"/>
    <col min="3077" max="3077" width="15.5703125" style="295" customWidth="1"/>
    <col min="3078" max="3078" width="14" style="295" customWidth="1"/>
    <col min="3079" max="3079" width="14.7109375" style="295" customWidth="1"/>
    <col min="3080" max="3080" width="15.28515625" style="295" customWidth="1"/>
    <col min="3081" max="3081" width="14.85546875" style="295" customWidth="1"/>
    <col min="3082" max="3082" width="15.85546875" style="295" bestFit="1" customWidth="1"/>
    <col min="3083" max="3083" width="16.140625" style="295" bestFit="1" customWidth="1"/>
    <col min="3084" max="3084" width="15.7109375" style="295" customWidth="1"/>
    <col min="3085" max="3085" width="15.7109375" style="295" bestFit="1" customWidth="1"/>
    <col min="3086" max="3086" width="15.140625" style="295" customWidth="1"/>
    <col min="3087" max="3087" width="19.42578125" style="295" customWidth="1"/>
    <col min="3088" max="3088" width="20.5703125" style="295" customWidth="1"/>
    <col min="3089" max="3328" width="9.140625" style="295"/>
    <col min="3329" max="3329" width="91.140625" style="295" customWidth="1"/>
    <col min="3330" max="3330" width="9.140625" style="295"/>
    <col min="3331" max="3331" width="15.140625" style="295" customWidth="1"/>
    <col min="3332" max="3332" width="14" style="295" customWidth="1"/>
    <col min="3333" max="3333" width="15.5703125" style="295" customWidth="1"/>
    <col min="3334" max="3334" width="14" style="295" customWidth="1"/>
    <col min="3335" max="3335" width="14.7109375" style="295" customWidth="1"/>
    <col min="3336" max="3336" width="15.28515625" style="295" customWidth="1"/>
    <col min="3337" max="3337" width="14.85546875" style="295" customWidth="1"/>
    <col min="3338" max="3338" width="15.85546875" style="295" bestFit="1" customWidth="1"/>
    <col min="3339" max="3339" width="16.140625" style="295" bestFit="1" customWidth="1"/>
    <col min="3340" max="3340" width="15.7109375" style="295" customWidth="1"/>
    <col min="3341" max="3341" width="15.7109375" style="295" bestFit="1" customWidth="1"/>
    <col min="3342" max="3342" width="15.140625" style="295" customWidth="1"/>
    <col min="3343" max="3343" width="19.42578125" style="295" customWidth="1"/>
    <col min="3344" max="3344" width="20.5703125" style="295" customWidth="1"/>
    <col min="3345" max="3584" width="9.140625" style="295"/>
    <col min="3585" max="3585" width="91.140625" style="295" customWidth="1"/>
    <col min="3586" max="3586" width="9.140625" style="295"/>
    <col min="3587" max="3587" width="15.140625" style="295" customWidth="1"/>
    <col min="3588" max="3588" width="14" style="295" customWidth="1"/>
    <col min="3589" max="3589" width="15.5703125" style="295" customWidth="1"/>
    <col min="3590" max="3590" width="14" style="295" customWidth="1"/>
    <col min="3591" max="3591" width="14.7109375" style="295" customWidth="1"/>
    <col min="3592" max="3592" width="15.28515625" style="295" customWidth="1"/>
    <col min="3593" max="3593" width="14.85546875" style="295" customWidth="1"/>
    <col min="3594" max="3594" width="15.85546875" style="295" bestFit="1" customWidth="1"/>
    <col min="3595" max="3595" width="16.140625" style="295" bestFit="1" customWidth="1"/>
    <col min="3596" max="3596" width="15.7109375" style="295" customWidth="1"/>
    <col min="3597" max="3597" width="15.7109375" style="295" bestFit="1" customWidth="1"/>
    <col min="3598" max="3598" width="15.140625" style="295" customWidth="1"/>
    <col min="3599" max="3599" width="19.42578125" style="295" customWidth="1"/>
    <col min="3600" max="3600" width="20.5703125" style="295" customWidth="1"/>
    <col min="3601" max="3840" width="9.140625" style="295"/>
    <col min="3841" max="3841" width="91.140625" style="295" customWidth="1"/>
    <col min="3842" max="3842" width="9.140625" style="295"/>
    <col min="3843" max="3843" width="15.140625" style="295" customWidth="1"/>
    <col min="3844" max="3844" width="14" style="295" customWidth="1"/>
    <col min="3845" max="3845" width="15.5703125" style="295" customWidth="1"/>
    <col min="3846" max="3846" width="14" style="295" customWidth="1"/>
    <col min="3847" max="3847" width="14.7109375" style="295" customWidth="1"/>
    <col min="3848" max="3848" width="15.28515625" style="295" customWidth="1"/>
    <col min="3849" max="3849" width="14.85546875" style="295" customWidth="1"/>
    <col min="3850" max="3850" width="15.85546875" style="295" bestFit="1" customWidth="1"/>
    <col min="3851" max="3851" width="16.140625" style="295" bestFit="1" customWidth="1"/>
    <col min="3852" max="3852" width="15.7109375" style="295" customWidth="1"/>
    <col min="3853" max="3853" width="15.7109375" style="295" bestFit="1" customWidth="1"/>
    <col min="3854" max="3854" width="15.140625" style="295" customWidth="1"/>
    <col min="3855" max="3855" width="19.42578125" style="295" customWidth="1"/>
    <col min="3856" max="3856" width="20.5703125" style="295" customWidth="1"/>
    <col min="3857" max="4096" width="9.140625" style="295"/>
    <col min="4097" max="4097" width="91.140625" style="295" customWidth="1"/>
    <col min="4098" max="4098" width="9.140625" style="295"/>
    <col min="4099" max="4099" width="15.140625" style="295" customWidth="1"/>
    <col min="4100" max="4100" width="14" style="295" customWidth="1"/>
    <col min="4101" max="4101" width="15.5703125" style="295" customWidth="1"/>
    <col min="4102" max="4102" width="14" style="295" customWidth="1"/>
    <col min="4103" max="4103" width="14.7109375" style="295" customWidth="1"/>
    <col min="4104" max="4104" width="15.28515625" style="295" customWidth="1"/>
    <col min="4105" max="4105" width="14.85546875" style="295" customWidth="1"/>
    <col min="4106" max="4106" width="15.85546875" style="295" bestFit="1" customWidth="1"/>
    <col min="4107" max="4107" width="16.140625" style="295" bestFit="1" customWidth="1"/>
    <col min="4108" max="4108" width="15.7109375" style="295" customWidth="1"/>
    <col min="4109" max="4109" width="15.7109375" style="295" bestFit="1" customWidth="1"/>
    <col min="4110" max="4110" width="15.140625" style="295" customWidth="1"/>
    <col min="4111" max="4111" width="19.42578125" style="295" customWidth="1"/>
    <col min="4112" max="4112" width="20.5703125" style="295" customWidth="1"/>
    <col min="4113" max="4352" width="9.140625" style="295"/>
    <col min="4353" max="4353" width="91.140625" style="295" customWidth="1"/>
    <col min="4354" max="4354" width="9.140625" style="295"/>
    <col min="4355" max="4355" width="15.140625" style="295" customWidth="1"/>
    <col min="4356" max="4356" width="14" style="295" customWidth="1"/>
    <col min="4357" max="4357" width="15.5703125" style="295" customWidth="1"/>
    <col min="4358" max="4358" width="14" style="295" customWidth="1"/>
    <col min="4359" max="4359" width="14.7109375" style="295" customWidth="1"/>
    <col min="4360" max="4360" width="15.28515625" style="295" customWidth="1"/>
    <col min="4361" max="4361" width="14.85546875" style="295" customWidth="1"/>
    <col min="4362" max="4362" width="15.85546875" style="295" bestFit="1" customWidth="1"/>
    <col min="4363" max="4363" width="16.140625" style="295" bestFit="1" customWidth="1"/>
    <col min="4364" max="4364" width="15.7109375" style="295" customWidth="1"/>
    <col min="4365" max="4365" width="15.7109375" style="295" bestFit="1" customWidth="1"/>
    <col min="4366" max="4366" width="15.140625" style="295" customWidth="1"/>
    <col min="4367" max="4367" width="19.42578125" style="295" customWidth="1"/>
    <col min="4368" max="4368" width="20.5703125" style="295" customWidth="1"/>
    <col min="4369" max="4608" width="9.140625" style="295"/>
    <col min="4609" max="4609" width="91.140625" style="295" customWidth="1"/>
    <col min="4610" max="4610" width="9.140625" style="295"/>
    <col min="4611" max="4611" width="15.140625" style="295" customWidth="1"/>
    <col min="4612" max="4612" width="14" style="295" customWidth="1"/>
    <col min="4613" max="4613" width="15.5703125" style="295" customWidth="1"/>
    <col min="4614" max="4614" width="14" style="295" customWidth="1"/>
    <col min="4615" max="4615" width="14.7109375" style="295" customWidth="1"/>
    <col min="4616" max="4616" width="15.28515625" style="295" customWidth="1"/>
    <col min="4617" max="4617" width="14.85546875" style="295" customWidth="1"/>
    <col min="4618" max="4618" width="15.85546875" style="295" bestFit="1" customWidth="1"/>
    <col min="4619" max="4619" width="16.140625" style="295" bestFit="1" customWidth="1"/>
    <col min="4620" max="4620" width="15.7109375" style="295" customWidth="1"/>
    <col min="4621" max="4621" width="15.7109375" style="295" bestFit="1" customWidth="1"/>
    <col min="4622" max="4622" width="15.140625" style="295" customWidth="1"/>
    <col min="4623" max="4623" width="19.42578125" style="295" customWidth="1"/>
    <col min="4624" max="4624" width="20.5703125" style="295" customWidth="1"/>
    <col min="4625" max="4864" width="9.140625" style="295"/>
    <col min="4865" max="4865" width="91.140625" style="295" customWidth="1"/>
    <col min="4866" max="4866" width="9.140625" style="295"/>
    <col min="4867" max="4867" width="15.140625" style="295" customWidth="1"/>
    <col min="4868" max="4868" width="14" style="295" customWidth="1"/>
    <col min="4869" max="4869" width="15.5703125" style="295" customWidth="1"/>
    <col min="4870" max="4870" width="14" style="295" customWidth="1"/>
    <col min="4871" max="4871" width="14.7109375" style="295" customWidth="1"/>
    <col min="4872" max="4872" width="15.28515625" style="295" customWidth="1"/>
    <col min="4873" max="4873" width="14.85546875" style="295" customWidth="1"/>
    <col min="4874" max="4874" width="15.85546875" style="295" bestFit="1" customWidth="1"/>
    <col min="4875" max="4875" width="16.140625" style="295" bestFit="1" customWidth="1"/>
    <col min="4876" max="4876" width="15.7109375" style="295" customWidth="1"/>
    <col min="4877" max="4877" width="15.7109375" style="295" bestFit="1" customWidth="1"/>
    <col min="4878" max="4878" width="15.140625" style="295" customWidth="1"/>
    <col min="4879" max="4879" width="19.42578125" style="295" customWidth="1"/>
    <col min="4880" max="4880" width="20.5703125" style="295" customWidth="1"/>
    <col min="4881" max="5120" width="9.140625" style="295"/>
    <col min="5121" max="5121" width="91.140625" style="295" customWidth="1"/>
    <col min="5122" max="5122" width="9.140625" style="295"/>
    <col min="5123" max="5123" width="15.140625" style="295" customWidth="1"/>
    <col min="5124" max="5124" width="14" style="295" customWidth="1"/>
    <col min="5125" max="5125" width="15.5703125" style="295" customWidth="1"/>
    <col min="5126" max="5126" width="14" style="295" customWidth="1"/>
    <col min="5127" max="5127" width="14.7109375" style="295" customWidth="1"/>
    <col min="5128" max="5128" width="15.28515625" style="295" customWidth="1"/>
    <col min="5129" max="5129" width="14.85546875" style="295" customWidth="1"/>
    <col min="5130" max="5130" width="15.85546875" style="295" bestFit="1" customWidth="1"/>
    <col min="5131" max="5131" width="16.140625" style="295" bestFit="1" customWidth="1"/>
    <col min="5132" max="5132" width="15.7109375" style="295" customWidth="1"/>
    <col min="5133" max="5133" width="15.7109375" style="295" bestFit="1" customWidth="1"/>
    <col min="5134" max="5134" width="15.140625" style="295" customWidth="1"/>
    <col min="5135" max="5135" width="19.42578125" style="295" customWidth="1"/>
    <col min="5136" max="5136" width="20.5703125" style="295" customWidth="1"/>
    <col min="5137" max="5376" width="9.140625" style="295"/>
    <col min="5377" max="5377" width="91.140625" style="295" customWidth="1"/>
    <col min="5378" max="5378" width="9.140625" style="295"/>
    <col min="5379" max="5379" width="15.140625" style="295" customWidth="1"/>
    <col min="5380" max="5380" width="14" style="295" customWidth="1"/>
    <col min="5381" max="5381" width="15.5703125" style="295" customWidth="1"/>
    <col min="5382" max="5382" width="14" style="295" customWidth="1"/>
    <col min="5383" max="5383" width="14.7109375" style="295" customWidth="1"/>
    <col min="5384" max="5384" width="15.28515625" style="295" customWidth="1"/>
    <col min="5385" max="5385" width="14.85546875" style="295" customWidth="1"/>
    <col min="5386" max="5386" width="15.85546875" style="295" bestFit="1" customWidth="1"/>
    <col min="5387" max="5387" width="16.140625" style="295" bestFit="1" customWidth="1"/>
    <col min="5388" max="5388" width="15.7109375" style="295" customWidth="1"/>
    <col min="5389" max="5389" width="15.7109375" style="295" bestFit="1" customWidth="1"/>
    <col min="5390" max="5390" width="15.140625" style="295" customWidth="1"/>
    <col min="5391" max="5391" width="19.42578125" style="295" customWidth="1"/>
    <col min="5392" max="5392" width="20.5703125" style="295" customWidth="1"/>
    <col min="5393" max="5632" width="9.140625" style="295"/>
    <col min="5633" max="5633" width="91.140625" style="295" customWidth="1"/>
    <col min="5634" max="5634" width="9.140625" style="295"/>
    <col min="5635" max="5635" width="15.140625" style="295" customWidth="1"/>
    <col min="5636" max="5636" width="14" style="295" customWidth="1"/>
    <col min="5637" max="5637" width="15.5703125" style="295" customWidth="1"/>
    <col min="5638" max="5638" width="14" style="295" customWidth="1"/>
    <col min="5639" max="5639" width="14.7109375" style="295" customWidth="1"/>
    <col min="5640" max="5640" width="15.28515625" style="295" customWidth="1"/>
    <col min="5641" max="5641" width="14.85546875" style="295" customWidth="1"/>
    <col min="5642" max="5642" width="15.85546875" style="295" bestFit="1" customWidth="1"/>
    <col min="5643" max="5643" width="16.140625" style="295" bestFit="1" customWidth="1"/>
    <col min="5644" max="5644" width="15.7109375" style="295" customWidth="1"/>
    <col min="5645" max="5645" width="15.7109375" style="295" bestFit="1" customWidth="1"/>
    <col min="5646" max="5646" width="15.140625" style="295" customWidth="1"/>
    <col min="5647" max="5647" width="19.42578125" style="295" customWidth="1"/>
    <col min="5648" max="5648" width="20.5703125" style="295" customWidth="1"/>
    <col min="5649" max="5888" width="9.140625" style="295"/>
    <col min="5889" max="5889" width="91.140625" style="295" customWidth="1"/>
    <col min="5890" max="5890" width="9.140625" style="295"/>
    <col min="5891" max="5891" width="15.140625" style="295" customWidth="1"/>
    <col min="5892" max="5892" width="14" style="295" customWidth="1"/>
    <col min="5893" max="5893" width="15.5703125" style="295" customWidth="1"/>
    <col min="5894" max="5894" width="14" style="295" customWidth="1"/>
    <col min="5895" max="5895" width="14.7109375" style="295" customWidth="1"/>
    <col min="5896" max="5896" width="15.28515625" style="295" customWidth="1"/>
    <col min="5897" max="5897" width="14.85546875" style="295" customWidth="1"/>
    <col min="5898" max="5898" width="15.85546875" style="295" bestFit="1" customWidth="1"/>
    <col min="5899" max="5899" width="16.140625" style="295" bestFit="1" customWidth="1"/>
    <col min="5900" max="5900" width="15.7109375" style="295" customWidth="1"/>
    <col min="5901" max="5901" width="15.7109375" style="295" bestFit="1" customWidth="1"/>
    <col min="5902" max="5902" width="15.140625" style="295" customWidth="1"/>
    <col min="5903" max="5903" width="19.42578125" style="295" customWidth="1"/>
    <col min="5904" max="5904" width="20.5703125" style="295" customWidth="1"/>
    <col min="5905" max="6144" width="9.140625" style="295"/>
    <col min="6145" max="6145" width="91.140625" style="295" customWidth="1"/>
    <col min="6146" max="6146" width="9.140625" style="295"/>
    <col min="6147" max="6147" width="15.140625" style="295" customWidth="1"/>
    <col min="6148" max="6148" width="14" style="295" customWidth="1"/>
    <col min="6149" max="6149" width="15.5703125" style="295" customWidth="1"/>
    <col min="6150" max="6150" width="14" style="295" customWidth="1"/>
    <col min="6151" max="6151" width="14.7109375" style="295" customWidth="1"/>
    <col min="6152" max="6152" width="15.28515625" style="295" customWidth="1"/>
    <col min="6153" max="6153" width="14.85546875" style="295" customWidth="1"/>
    <col min="6154" max="6154" width="15.85546875" style="295" bestFit="1" customWidth="1"/>
    <col min="6155" max="6155" width="16.140625" style="295" bestFit="1" customWidth="1"/>
    <col min="6156" max="6156" width="15.7109375" style="295" customWidth="1"/>
    <col min="6157" max="6157" width="15.7109375" style="295" bestFit="1" customWidth="1"/>
    <col min="6158" max="6158" width="15.140625" style="295" customWidth="1"/>
    <col min="6159" max="6159" width="19.42578125" style="295" customWidth="1"/>
    <col min="6160" max="6160" width="20.5703125" style="295" customWidth="1"/>
    <col min="6161" max="6400" width="9.140625" style="295"/>
    <col min="6401" max="6401" width="91.140625" style="295" customWidth="1"/>
    <col min="6402" max="6402" width="9.140625" style="295"/>
    <col min="6403" max="6403" width="15.140625" style="295" customWidth="1"/>
    <col min="6404" max="6404" width="14" style="295" customWidth="1"/>
    <col min="6405" max="6405" width="15.5703125" style="295" customWidth="1"/>
    <col min="6406" max="6406" width="14" style="295" customWidth="1"/>
    <col min="6407" max="6407" width="14.7109375" style="295" customWidth="1"/>
    <col min="6408" max="6408" width="15.28515625" style="295" customWidth="1"/>
    <col min="6409" max="6409" width="14.85546875" style="295" customWidth="1"/>
    <col min="6410" max="6410" width="15.85546875" style="295" bestFit="1" customWidth="1"/>
    <col min="6411" max="6411" width="16.140625" style="295" bestFit="1" customWidth="1"/>
    <col min="6412" max="6412" width="15.7109375" style="295" customWidth="1"/>
    <col min="6413" max="6413" width="15.7109375" style="295" bestFit="1" customWidth="1"/>
    <col min="6414" max="6414" width="15.140625" style="295" customWidth="1"/>
    <col min="6415" max="6415" width="19.42578125" style="295" customWidth="1"/>
    <col min="6416" max="6416" width="20.5703125" style="295" customWidth="1"/>
    <col min="6417" max="6656" width="9.140625" style="295"/>
    <col min="6657" max="6657" width="91.140625" style="295" customWidth="1"/>
    <col min="6658" max="6658" width="9.140625" style="295"/>
    <col min="6659" max="6659" width="15.140625" style="295" customWidth="1"/>
    <col min="6660" max="6660" width="14" style="295" customWidth="1"/>
    <col min="6661" max="6661" width="15.5703125" style="295" customWidth="1"/>
    <col min="6662" max="6662" width="14" style="295" customWidth="1"/>
    <col min="6663" max="6663" width="14.7109375" style="295" customWidth="1"/>
    <col min="6664" max="6664" width="15.28515625" style="295" customWidth="1"/>
    <col min="6665" max="6665" width="14.85546875" style="295" customWidth="1"/>
    <col min="6666" max="6666" width="15.85546875" style="295" bestFit="1" customWidth="1"/>
    <col min="6667" max="6667" width="16.140625" style="295" bestFit="1" customWidth="1"/>
    <col min="6668" max="6668" width="15.7109375" style="295" customWidth="1"/>
    <col min="6669" max="6669" width="15.7109375" style="295" bestFit="1" customWidth="1"/>
    <col min="6670" max="6670" width="15.140625" style="295" customWidth="1"/>
    <col min="6671" max="6671" width="19.42578125" style="295" customWidth="1"/>
    <col min="6672" max="6672" width="20.5703125" style="295" customWidth="1"/>
    <col min="6673" max="6912" width="9.140625" style="295"/>
    <col min="6913" max="6913" width="91.140625" style="295" customWidth="1"/>
    <col min="6914" max="6914" width="9.140625" style="295"/>
    <col min="6915" max="6915" width="15.140625" style="295" customWidth="1"/>
    <col min="6916" max="6916" width="14" style="295" customWidth="1"/>
    <col min="6917" max="6917" width="15.5703125" style="295" customWidth="1"/>
    <col min="6918" max="6918" width="14" style="295" customWidth="1"/>
    <col min="6919" max="6919" width="14.7109375" style="295" customWidth="1"/>
    <col min="6920" max="6920" width="15.28515625" style="295" customWidth="1"/>
    <col min="6921" max="6921" width="14.85546875" style="295" customWidth="1"/>
    <col min="6922" max="6922" width="15.85546875" style="295" bestFit="1" customWidth="1"/>
    <col min="6923" max="6923" width="16.140625" style="295" bestFit="1" customWidth="1"/>
    <col min="6924" max="6924" width="15.7109375" style="295" customWidth="1"/>
    <col min="6925" max="6925" width="15.7109375" style="295" bestFit="1" customWidth="1"/>
    <col min="6926" max="6926" width="15.140625" style="295" customWidth="1"/>
    <col min="6927" max="6927" width="19.42578125" style="295" customWidth="1"/>
    <col min="6928" max="6928" width="20.5703125" style="295" customWidth="1"/>
    <col min="6929" max="7168" width="9.140625" style="295"/>
    <col min="7169" max="7169" width="91.140625" style="295" customWidth="1"/>
    <col min="7170" max="7170" width="9.140625" style="295"/>
    <col min="7171" max="7171" width="15.140625" style="295" customWidth="1"/>
    <col min="7172" max="7172" width="14" style="295" customWidth="1"/>
    <col min="7173" max="7173" width="15.5703125" style="295" customWidth="1"/>
    <col min="7174" max="7174" width="14" style="295" customWidth="1"/>
    <col min="7175" max="7175" width="14.7109375" style="295" customWidth="1"/>
    <col min="7176" max="7176" width="15.28515625" style="295" customWidth="1"/>
    <col min="7177" max="7177" width="14.85546875" style="295" customWidth="1"/>
    <col min="7178" max="7178" width="15.85546875" style="295" bestFit="1" customWidth="1"/>
    <col min="7179" max="7179" width="16.140625" style="295" bestFit="1" customWidth="1"/>
    <col min="7180" max="7180" width="15.7109375" style="295" customWidth="1"/>
    <col min="7181" max="7181" width="15.7109375" style="295" bestFit="1" customWidth="1"/>
    <col min="7182" max="7182" width="15.140625" style="295" customWidth="1"/>
    <col min="7183" max="7183" width="19.42578125" style="295" customWidth="1"/>
    <col min="7184" max="7184" width="20.5703125" style="295" customWidth="1"/>
    <col min="7185" max="7424" width="9.140625" style="295"/>
    <col min="7425" max="7425" width="91.140625" style="295" customWidth="1"/>
    <col min="7426" max="7426" width="9.140625" style="295"/>
    <col min="7427" max="7427" width="15.140625" style="295" customWidth="1"/>
    <col min="7428" max="7428" width="14" style="295" customWidth="1"/>
    <col min="7429" max="7429" width="15.5703125" style="295" customWidth="1"/>
    <col min="7430" max="7430" width="14" style="295" customWidth="1"/>
    <col min="7431" max="7431" width="14.7109375" style="295" customWidth="1"/>
    <col min="7432" max="7432" width="15.28515625" style="295" customWidth="1"/>
    <col min="7433" max="7433" width="14.85546875" style="295" customWidth="1"/>
    <col min="7434" max="7434" width="15.85546875" style="295" bestFit="1" customWidth="1"/>
    <col min="7435" max="7435" width="16.140625" style="295" bestFit="1" customWidth="1"/>
    <col min="7436" max="7436" width="15.7109375" style="295" customWidth="1"/>
    <col min="7437" max="7437" width="15.7109375" style="295" bestFit="1" customWidth="1"/>
    <col min="7438" max="7438" width="15.140625" style="295" customWidth="1"/>
    <col min="7439" max="7439" width="19.42578125" style="295" customWidth="1"/>
    <col min="7440" max="7440" width="20.5703125" style="295" customWidth="1"/>
    <col min="7441" max="7680" width="9.140625" style="295"/>
    <col min="7681" max="7681" width="91.140625" style="295" customWidth="1"/>
    <col min="7682" max="7682" width="9.140625" style="295"/>
    <col min="7683" max="7683" width="15.140625" style="295" customWidth="1"/>
    <col min="7684" max="7684" width="14" style="295" customWidth="1"/>
    <col min="7685" max="7685" width="15.5703125" style="295" customWidth="1"/>
    <col min="7686" max="7686" width="14" style="295" customWidth="1"/>
    <col min="7687" max="7687" width="14.7109375" style="295" customWidth="1"/>
    <col min="7688" max="7688" width="15.28515625" style="295" customWidth="1"/>
    <col min="7689" max="7689" width="14.85546875" style="295" customWidth="1"/>
    <col min="7690" max="7690" width="15.85546875" style="295" bestFit="1" customWidth="1"/>
    <col min="7691" max="7691" width="16.140625" style="295" bestFit="1" customWidth="1"/>
    <col min="7692" max="7692" width="15.7109375" style="295" customWidth="1"/>
    <col min="7693" max="7693" width="15.7109375" style="295" bestFit="1" customWidth="1"/>
    <col min="7694" max="7694" width="15.140625" style="295" customWidth="1"/>
    <col min="7695" max="7695" width="19.42578125" style="295" customWidth="1"/>
    <col min="7696" max="7696" width="20.5703125" style="295" customWidth="1"/>
    <col min="7697" max="7936" width="9.140625" style="295"/>
    <col min="7937" max="7937" width="91.140625" style="295" customWidth="1"/>
    <col min="7938" max="7938" width="9.140625" style="295"/>
    <col min="7939" max="7939" width="15.140625" style="295" customWidth="1"/>
    <col min="7940" max="7940" width="14" style="295" customWidth="1"/>
    <col min="7941" max="7941" width="15.5703125" style="295" customWidth="1"/>
    <col min="7942" max="7942" width="14" style="295" customWidth="1"/>
    <col min="7943" max="7943" width="14.7109375" style="295" customWidth="1"/>
    <col min="7944" max="7944" width="15.28515625" style="295" customWidth="1"/>
    <col min="7945" max="7945" width="14.85546875" style="295" customWidth="1"/>
    <col min="7946" max="7946" width="15.85546875" style="295" bestFit="1" customWidth="1"/>
    <col min="7947" max="7947" width="16.140625" style="295" bestFit="1" customWidth="1"/>
    <col min="7948" max="7948" width="15.7109375" style="295" customWidth="1"/>
    <col min="7949" max="7949" width="15.7109375" style="295" bestFit="1" customWidth="1"/>
    <col min="7950" max="7950" width="15.140625" style="295" customWidth="1"/>
    <col min="7951" max="7951" width="19.42578125" style="295" customWidth="1"/>
    <col min="7952" max="7952" width="20.5703125" style="295" customWidth="1"/>
    <col min="7953" max="8192" width="9.140625" style="295"/>
    <col min="8193" max="8193" width="91.140625" style="295" customWidth="1"/>
    <col min="8194" max="8194" width="9.140625" style="295"/>
    <col min="8195" max="8195" width="15.140625" style="295" customWidth="1"/>
    <col min="8196" max="8196" width="14" style="295" customWidth="1"/>
    <col min="8197" max="8197" width="15.5703125" style="295" customWidth="1"/>
    <col min="8198" max="8198" width="14" style="295" customWidth="1"/>
    <col min="8199" max="8199" width="14.7109375" style="295" customWidth="1"/>
    <col min="8200" max="8200" width="15.28515625" style="295" customWidth="1"/>
    <col min="8201" max="8201" width="14.85546875" style="295" customWidth="1"/>
    <col min="8202" max="8202" width="15.85546875" style="295" bestFit="1" customWidth="1"/>
    <col min="8203" max="8203" width="16.140625" style="295" bestFit="1" customWidth="1"/>
    <col min="8204" max="8204" width="15.7109375" style="295" customWidth="1"/>
    <col min="8205" max="8205" width="15.7109375" style="295" bestFit="1" customWidth="1"/>
    <col min="8206" max="8206" width="15.140625" style="295" customWidth="1"/>
    <col min="8207" max="8207" width="19.42578125" style="295" customWidth="1"/>
    <col min="8208" max="8208" width="20.5703125" style="295" customWidth="1"/>
    <col min="8209" max="8448" width="9.140625" style="295"/>
    <col min="8449" max="8449" width="91.140625" style="295" customWidth="1"/>
    <col min="8450" max="8450" width="9.140625" style="295"/>
    <col min="8451" max="8451" width="15.140625" style="295" customWidth="1"/>
    <col min="8452" max="8452" width="14" style="295" customWidth="1"/>
    <col min="8453" max="8453" width="15.5703125" style="295" customWidth="1"/>
    <col min="8454" max="8454" width="14" style="295" customWidth="1"/>
    <col min="8455" max="8455" width="14.7109375" style="295" customWidth="1"/>
    <col min="8456" max="8456" width="15.28515625" style="295" customWidth="1"/>
    <col min="8457" max="8457" width="14.85546875" style="295" customWidth="1"/>
    <col min="8458" max="8458" width="15.85546875" style="295" bestFit="1" customWidth="1"/>
    <col min="8459" max="8459" width="16.140625" style="295" bestFit="1" customWidth="1"/>
    <col min="8460" max="8460" width="15.7109375" style="295" customWidth="1"/>
    <col min="8461" max="8461" width="15.7109375" style="295" bestFit="1" customWidth="1"/>
    <col min="8462" max="8462" width="15.140625" style="295" customWidth="1"/>
    <col min="8463" max="8463" width="19.42578125" style="295" customWidth="1"/>
    <col min="8464" max="8464" width="20.5703125" style="295" customWidth="1"/>
    <col min="8465" max="8704" width="9.140625" style="295"/>
    <col min="8705" max="8705" width="91.140625" style="295" customWidth="1"/>
    <col min="8706" max="8706" width="9.140625" style="295"/>
    <col min="8707" max="8707" width="15.140625" style="295" customWidth="1"/>
    <col min="8708" max="8708" width="14" style="295" customWidth="1"/>
    <col min="8709" max="8709" width="15.5703125" style="295" customWidth="1"/>
    <col min="8710" max="8710" width="14" style="295" customWidth="1"/>
    <col min="8711" max="8711" width="14.7109375" style="295" customWidth="1"/>
    <col min="8712" max="8712" width="15.28515625" style="295" customWidth="1"/>
    <col min="8713" max="8713" width="14.85546875" style="295" customWidth="1"/>
    <col min="8714" max="8714" width="15.85546875" style="295" bestFit="1" customWidth="1"/>
    <col min="8715" max="8715" width="16.140625" style="295" bestFit="1" customWidth="1"/>
    <col min="8716" max="8716" width="15.7109375" style="295" customWidth="1"/>
    <col min="8717" max="8717" width="15.7109375" style="295" bestFit="1" customWidth="1"/>
    <col min="8718" max="8718" width="15.140625" style="295" customWidth="1"/>
    <col min="8719" max="8719" width="19.42578125" style="295" customWidth="1"/>
    <col min="8720" max="8720" width="20.5703125" style="295" customWidth="1"/>
    <col min="8721" max="8960" width="9.140625" style="295"/>
    <col min="8961" max="8961" width="91.140625" style="295" customWidth="1"/>
    <col min="8962" max="8962" width="9.140625" style="295"/>
    <col min="8963" max="8963" width="15.140625" style="295" customWidth="1"/>
    <col min="8964" max="8964" width="14" style="295" customWidth="1"/>
    <col min="8965" max="8965" width="15.5703125" style="295" customWidth="1"/>
    <col min="8966" max="8966" width="14" style="295" customWidth="1"/>
    <col min="8967" max="8967" width="14.7109375" style="295" customWidth="1"/>
    <col min="8968" max="8968" width="15.28515625" style="295" customWidth="1"/>
    <col min="8969" max="8969" width="14.85546875" style="295" customWidth="1"/>
    <col min="8970" max="8970" width="15.85546875" style="295" bestFit="1" customWidth="1"/>
    <col min="8971" max="8971" width="16.140625" style="295" bestFit="1" customWidth="1"/>
    <col min="8972" max="8972" width="15.7109375" style="295" customWidth="1"/>
    <col min="8973" max="8973" width="15.7109375" style="295" bestFit="1" customWidth="1"/>
    <col min="8974" max="8974" width="15.140625" style="295" customWidth="1"/>
    <col min="8975" max="8975" width="19.42578125" style="295" customWidth="1"/>
    <col min="8976" max="8976" width="20.5703125" style="295" customWidth="1"/>
    <col min="8977" max="9216" width="9.140625" style="295"/>
    <col min="9217" max="9217" width="91.140625" style="295" customWidth="1"/>
    <col min="9218" max="9218" width="9.140625" style="295"/>
    <col min="9219" max="9219" width="15.140625" style="295" customWidth="1"/>
    <col min="9220" max="9220" width="14" style="295" customWidth="1"/>
    <col min="9221" max="9221" width="15.5703125" style="295" customWidth="1"/>
    <col min="9222" max="9222" width="14" style="295" customWidth="1"/>
    <col min="9223" max="9223" width="14.7109375" style="295" customWidth="1"/>
    <col min="9224" max="9224" width="15.28515625" style="295" customWidth="1"/>
    <col min="9225" max="9225" width="14.85546875" style="295" customWidth="1"/>
    <col min="9226" max="9226" width="15.85546875" style="295" bestFit="1" customWidth="1"/>
    <col min="9227" max="9227" width="16.140625" style="295" bestFit="1" customWidth="1"/>
    <col min="9228" max="9228" width="15.7109375" style="295" customWidth="1"/>
    <col min="9229" max="9229" width="15.7109375" style="295" bestFit="1" customWidth="1"/>
    <col min="9230" max="9230" width="15.140625" style="295" customWidth="1"/>
    <col min="9231" max="9231" width="19.42578125" style="295" customWidth="1"/>
    <col min="9232" max="9232" width="20.5703125" style="295" customWidth="1"/>
    <col min="9233" max="9472" width="9.140625" style="295"/>
    <col min="9473" max="9473" width="91.140625" style="295" customWidth="1"/>
    <col min="9474" max="9474" width="9.140625" style="295"/>
    <col min="9475" max="9475" width="15.140625" style="295" customWidth="1"/>
    <col min="9476" max="9476" width="14" style="295" customWidth="1"/>
    <col min="9477" max="9477" width="15.5703125" style="295" customWidth="1"/>
    <col min="9478" max="9478" width="14" style="295" customWidth="1"/>
    <col min="9479" max="9479" width="14.7109375" style="295" customWidth="1"/>
    <col min="9480" max="9480" width="15.28515625" style="295" customWidth="1"/>
    <col min="9481" max="9481" width="14.85546875" style="295" customWidth="1"/>
    <col min="9482" max="9482" width="15.85546875" style="295" bestFit="1" customWidth="1"/>
    <col min="9483" max="9483" width="16.140625" style="295" bestFit="1" customWidth="1"/>
    <col min="9484" max="9484" width="15.7109375" style="295" customWidth="1"/>
    <col min="9485" max="9485" width="15.7109375" style="295" bestFit="1" customWidth="1"/>
    <col min="9486" max="9486" width="15.140625" style="295" customWidth="1"/>
    <col min="9487" max="9487" width="19.42578125" style="295" customWidth="1"/>
    <col min="9488" max="9488" width="20.5703125" style="295" customWidth="1"/>
    <col min="9489" max="9728" width="9.140625" style="295"/>
    <col min="9729" max="9729" width="91.140625" style="295" customWidth="1"/>
    <col min="9730" max="9730" width="9.140625" style="295"/>
    <col min="9731" max="9731" width="15.140625" style="295" customWidth="1"/>
    <col min="9732" max="9732" width="14" style="295" customWidth="1"/>
    <col min="9733" max="9733" width="15.5703125" style="295" customWidth="1"/>
    <col min="9734" max="9734" width="14" style="295" customWidth="1"/>
    <col min="9735" max="9735" width="14.7109375" style="295" customWidth="1"/>
    <col min="9736" max="9736" width="15.28515625" style="295" customWidth="1"/>
    <col min="9737" max="9737" width="14.85546875" style="295" customWidth="1"/>
    <col min="9738" max="9738" width="15.85546875" style="295" bestFit="1" customWidth="1"/>
    <col min="9739" max="9739" width="16.140625" style="295" bestFit="1" customWidth="1"/>
    <col min="9740" max="9740" width="15.7109375" style="295" customWidth="1"/>
    <col min="9741" max="9741" width="15.7109375" style="295" bestFit="1" customWidth="1"/>
    <col min="9742" max="9742" width="15.140625" style="295" customWidth="1"/>
    <col min="9743" max="9743" width="19.42578125" style="295" customWidth="1"/>
    <col min="9744" max="9744" width="20.5703125" style="295" customWidth="1"/>
    <col min="9745" max="9984" width="9.140625" style="295"/>
    <col min="9985" max="9985" width="91.140625" style="295" customWidth="1"/>
    <col min="9986" max="9986" width="9.140625" style="295"/>
    <col min="9987" max="9987" width="15.140625" style="295" customWidth="1"/>
    <col min="9988" max="9988" width="14" style="295" customWidth="1"/>
    <col min="9989" max="9989" width="15.5703125" style="295" customWidth="1"/>
    <col min="9990" max="9990" width="14" style="295" customWidth="1"/>
    <col min="9991" max="9991" width="14.7109375" style="295" customWidth="1"/>
    <col min="9992" max="9992" width="15.28515625" style="295" customWidth="1"/>
    <col min="9993" max="9993" width="14.85546875" style="295" customWidth="1"/>
    <col min="9994" max="9994" width="15.85546875" style="295" bestFit="1" customWidth="1"/>
    <col min="9995" max="9995" width="16.140625" style="295" bestFit="1" customWidth="1"/>
    <col min="9996" max="9996" width="15.7109375" style="295" customWidth="1"/>
    <col min="9997" max="9997" width="15.7109375" style="295" bestFit="1" customWidth="1"/>
    <col min="9998" max="9998" width="15.140625" style="295" customWidth="1"/>
    <col min="9999" max="9999" width="19.42578125" style="295" customWidth="1"/>
    <col min="10000" max="10000" width="20.5703125" style="295" customWidth="1"/>
    <col min="10001" max="10240" width="9.140625" style="295"/>
    <col min="10241" max="10241" width="91.140625" style="295" customWidth="1"/>
    <col min="10242" max="10242" width="9.140625" style="295"/>
    <col min="10243" max="10243" width="15.140625" style="295" customWidth="1"/>
    <col min="10244" max="10244" width="14" style="295" customWidth="1"/>
    <col min="10245" max="10245" width="15.5703125" style="295" customWidth="1"/>
    <col min="10246" max="10246" width="14" style="295" customWidth="1"/>
    <col min="10247" max="10247" width="14.7109375" style="295" customWidth="1"/>
    <col min="10248" max="10248" width="15.28515625" style="295" customWidth="1"/>
    <col min="10249" max="10249" width="14.85546875" style="295" customWidth="1"/>
    <col min="10250" max="10250" width="15.85546875" style="295" bestFit="1" customWidth="1"/>
    <col min="10251" max="10251" width="16.140625" style="295" bestFit="1" customWidth="1"/>
    <col min="10252" max="10252" width="15.7109375" style="295" customWidth="1"/>
    <col min="10253" max="10253" width="15.7109375" style="295" bestFit="1" customWidth="1"/>
    <col min="10254" max="10254" width="15.140625" style="295" customWidth="1"/>
    <col min="10255" max="10255" width="19.42578125" style="295" customWidth="1"/>
    <col min="10256" max="10256" width="20.5703125" style="295" customWidth="1"/>
    <col min="10257" max="10496" width="9.140625" style="295"/>
    <col min="10497" max="10497" width="91.140625" style="295" customWidth="1"/>
    <col min="10498" max="10498" width="9.140625" style="295"/>
    <col min="10499" max="10499" width="15.140625" style="295" customWidth="1"/>
    <col min="10500" max="10500" width="14" style="295" customWidth="1"/>
    <col min="10501" max="10501" width="15.5703125" style="295" customWidth="1"/>
    <col min="10502" max="10502" width="14" style="295" customWidth="1"/>
    <col min="10503" max="10503" width="14.7109375" style="295" customWidth="1"/>
    <col min="10504" max="10504" width="15.28515625" style="295" customWidth="1"/>
    <col min="10505" max="10505" width="14.85546875" style="295" customWidth="1"/>
    <col min="10506" max="10506" width="15.85546875" style="295" bestFit="1" customWidth="1"/>
    <col min="10507" max="10507" width="16.140625" style="295" bestFit="1" customWidth="1"/>
    <col min="10508" max="10508" width="15.7109375" style="295" customWidth="1"/>
    <col min="10509" max="10509" width="15.7109375" style="295" bestFit="1" customWidth="1"/>
    <col min="10510" max="10510" width="15.140625" style="295" customWidth="1"/>
    <col min="10511" max="10511" width="19.42578125" style="295" customWidth="1"/>
    <col min="10512" max="10512" width="20.5703125" style="295" customWidth="1"/>
    <col min="10513" max="10752" width="9.140625" style="295"/>
    <col min="10753" max="10753" width="91.140625" style="295" customWidth="1"/>
    <col min="10754" max="10754" width="9.140625" style="295"/>
    <col min="10755" max="10755" width="15.140625" style="295" customWidth="1"/>
    <col min="10756" max="10756" width="14" style="295" customWidth="1"/>
    <col min="10757" max="10757" width="15.5703125" style="295" customWidth="1"/>
    <col min="10758" max="10758" width="14" style="295" customWidth="1"/>
    <col min="10759" max="10759" width="14.7109375" style="295" customWidth="1"/>
    <col min="10760" max="10760" width="15.28515625" style="295" customWidth="1"/>
    <col min="10761" max="10761" width="14.85546875" style="295" customWidth="1"/>
    <col min="10762" max="10762" width="15.85546875" style="295" bestFit="1" customWidth="1"/>
    <col min="10763" max="10763" width="16.140625" style="295" bestFit="1" customWidth="1"/>
    <col min="10764" max="10764" width="15.7109375" style="295" customWidth="1"/>
    <col min="10765" max="10765" width="15.7109375" style="295" bestFit="1" customWidth="1"/>
    <col min="10766" max="10766" width="15.140625" style="295" customWidth="1"/>
    <col min="10767" max="10767" width="19.42578125" style="295" customWidth="1"/>
    <col min="10768" max="10768" width="20.5703125" style="295" customWidth="1"/>
    <col min="10769" max="11008" width="9.140625" style="295"/>
    <col min="11009" max="11009" width="91.140625" style="295" customWidth="1"/>
    <col min="11010" max="11010" width="9.140625" style="295"/>
    <col min="11011" max="11011" width="15.140625" style="295" customWidth="1"/>
    <col min="11012" max="11012" width="14" style="295" customWidth="1"/>
    <col min="11013" max="11013" width="15.5703125" style="295" customWidth="1"/>
    <col min="11014" max="11014" width="14" style="295" customWidth="1"/>
    <col min="11015" max="11015" width="14.7109375" style="295" customWidth="1"/>
    <col min="11016" max="11016" width="15.28515625" style="295" customWidth="1"/>
    <col min="11017" max="11017" width="14.85546875" style="295" customWidth="1"/>
    <col min="11018" max="11018" width="15.85546875" style="295" bestFit="1" customWidth="1"/>
    <col min="11019" max="11019" width="16.140625" style="295" bestFit="1" customWidth="1"/>
    <col min="11020" max="11020" width="15.7109375" style="295" customWidth="1"/>
    <col min="11021" max="11021" width="15.7109375" style="295" bestFit="1" customWidth="1"/>
    <col min="11022" max="11022" width="15.140625" style="295" customWidth="1"/>
    <col min="11023" max="11023" width="19.42578125" style="295" customWidth="1"/>
    <col min="11024" max="11024" width="20.5703125" style="295" customWidth="1"/>
    <col min="11025" max="11264" width="9.140625" style="295"/>
    <col min="11265" max="11265" width="91.140625" style="295" customWidth="1"/>
    <col min="11266" max="11266" width="9.140625" style="295"/>
    <col min="11267" max="11267" width="15.140625" style="295" customWidth="1"/>
    <col min="11268" max="11268" width="14" style="295" customWidth="1"/>
    <col min="11269" max="11269" width="15.5703125" style="295" customWidth="1"/>
    <col min="11270" max="11270" width="14" style="295" customWidth="1"/>
    <col min="11271" max="11271" width="14.7109375" style="295" customWidth="1"/>
    <col min="11272" max="11272" width="15.28515625" style="295" customWidth="1"/>
    <col min="11273" max="11273" width="14.85546875" style="295" customWidth="1"/>
    <col min="11274" max="11274" width="15.85546875" style="295" bestFit="1" customWidth="1"/>
    <col min="11275" max="11275" width="16.140625" style="295" bestFit="1" customWidth="1"/>
    <col min="11276" max="11276" width="15.7109375" style="295" customWidth="1"/>
    <col min="11277" max="11277" width="15.7109375" style="295" bestFit="1" customWidth="1"/>
    <col min="11278" max="11278" width="15.140625" style="295" customWidth="1"/>
    <col min="11279" max="11279" width="19.42578125" style="295" customWidth="1"/>
    <col min="11280" max="11280" width="20.5703125" style="295" customWidth="1"/>
    <col min="11281" max="11520" width="9.140625" style="295"/>
    <col min="11521" max="11521" width="91.140625" style="295" customWidth="1"/>
    <col min="11522" max="11522" width="9.140625" style="295"/>
    <col min="11523" max="11523" width="15.140625" style="295" customWidth="1"/>
    <col min="11524" max="11524" width="14" style="295" customWidth="1"/>
    <col min="11525" max="11525" width="15.5703125" style="295" customWidth="1"/>
    <col min="11526" max="11526" width="14" style="295" customWidth="1"/>
    <col min="11527" max="11527" width="14.7109375" style="295" customWidth="1"/>
    <col min="11528" max="11528" width="15.28515625" style="295" customWidth="1"/>
    <col min="11529" max="11529" width="14.85546875" style="295" customWidth="1"/>
    <col min="11530" max="11530" width="15.85546875" style="295" bestFit="1" customWidth="1"/>
    <col min="11531" max="11531" width="16.140625" style="295" bestFit="1" customWidth="1"/>
    <col min="11532" max="11532" width="15.7109375" style="295" customWidth="1"/>
    <col min="11533" max="11533" width="15.7109375" style="295" bestFit="1" customWidth="1"/>
    <col min="11534" max="11534" width="15.140625" style="295" customWidth="1"/>
    <col min="11535" max="11535" width="19.42578125" style="295" customWidth="1"/>
    <col min="11536" max="11536" width="20.5703125" style="295" customWidth="1"/>
    <col min="11537" max="11776" width="9.140625" style="295"/>
    <col min="11777" max="11777" width="91.140625" style="295" customWidth="1"/>
    <col min="11778" max="11778" width="9.140625" style="295"/>
    <col min="11779" max="11779" width="15.140625" style="295" customWidth="1"/>
    <col min="11780" max="11780" width="14" style="295" customWidth="1"/>
    <col min="11781" max="11781" width="15.5703125" style="295" customWidth="1"/>
    <col min="11782" max="11782" width="14" style="295" customWidth="1"/>
    <col min="11783" max="11783" width="14.7109375" style="295" customWidth="1"/>
    <col min="11784" max="11784" width="15.28515625" style="295" customWidth="1"/>
    <col min="11785" max="11785" width="14.85546875" style="295" customWidth="1"/>
    <col min="11786" max="11786" width="15.85546875" style="295" bestFit="1" customWidth="1"/>
    <col min="11787" max="11787" width="16.140625" style="295" bestFit="1" customWidth="1"/>
    <col min="11788" max="11788" width="15.7109375" style="295" customWidth="1"/>
    <col min="11789" max="11789" width="15.7109375" style="295" bestFit="1" customWidth="1"/>
    <col min="11790" max="11790" width="15.140625" style="295" customWidth="1"/>
    <col min="11791" max="11791" width="19.42578125" style="295" customWidth="1"/>
    <col min="11792" max="11792" width="20.5703125" style="295" customWidth="1"/>
    <col min="11793" max="12032" width="9.140625" style="295"/>
    <col min="12033" max="12033" width="91.140625" style="295" customWidth="1"/>
    <col min="12034" max="12034" width="9.140625" style="295"/>
    <col min="12035" max="12035" width="15.140625" style="295" customWidth="1"/>
    <col min="12036" max="12036" width="14" style="295" customWidth="1"/>
    <col min="12037" max="12037" width="15.5703125" style="295" customWidth="1"/>
    <col min="12038" max="12038" width="14" style="295" customWidth="1"/>
    <col min="12039" max="12039" width="14.7109375" style="295" customWidth="1"/>
    <col min="12040" max="12040" width="15.28515625" style="295" customWidth="1"/>
    <col min="12041" max="12041" width="14.85546875" style="295" customWidth="1"/>
    <col min="12042" max="12042" width="15.85546875" style="295" bestFit="1" customWidth="1"/>
    <col min="12043" max="12043" width="16.140625" style="295" bestFit="1" customWidth="1"/>
    <col min="12044" max="12044" width="15.7109375" style="295" customWidth="1"/>
    <col min="12045" max="12045" width="15.7109375" style="295" bestFit="1" customWidth="1"/>
    <col min="12046" max="12046" width="15.140625" style="295" customWidth="1"/>
    <col min="12047" max="12047" width="19.42578125" style="295" customWidth="1"/>
    <col min="12048" max="12048" width="20.5703125" style="295" customWidth="1"/>
    <col min="12049" max="12288" width="9.140625" style="295"/>
    <col min="12289" max="12289" width="91.140625" style="295" customWidth="1"/>
    <col min="12290" max="12290" width="9.140625" style="295"/>
    <col min="12291" max="12291" width="15.140625" style="295" customWidth="1"/>
    <col min="12292" max="12292" width="14" style="295" customWidth="1"/>
    <col min="12293" max="12293" width="15.5703125" style="295" customWidth="1"/>
    <col min="12294" max="12294" width="14" style="295" customWidth="1"/>
    <col min="12295" max="12295" width="14.7109375" style="295" customWidth="1"/>
    <col min="12296" max="12296" width="15.28515625" style="295" customWidth="1"/>
    <col min="12297" max="12297" width="14.85546875" style="295" customWidth="1"/>
    <col min="12298" max="12298" width="15.85546875" style="295" bestFit="1" customWidth="1"/>
    <col min="12299" max="12299" width="16.140625" style="295" bestFit="1" customWidth="1"/>
    <col min="12300" max="12300" width="15.7109375" style="295" customWidth="1"/>
    <col min="12301" max="12301" width="15.7109375" style="295" bestFit="1" customWidth="1"/>
    <col min="12302" max="12302" width="15.140625" style="295" customWidth="1"/>
    <col min="12303" max="12303" width="19.42578125" style="295" customWidth="1"/>
    <col min="12304" max="12304" width="20.5703125" style="295" customWidth="1"/>
    <col min="12305" max="12544" width="9.140625" style="295"/>
    <col min="12545" max="12545" width="91.140625" style="295" customWidth="1"/>
    <col min="12546" max="12546" width="9.140625" style="295"/>
    <col min="12547" max="12547" width="15.140625" style="295" customWidth="1"/>
    <col min="12548" max="12548" width="14" style="295" customWidth="1"/>
    <col min="12549" max="12549" width="15.5703125" style="295" customWidth="1"/>
    <col min="12550" max="12550" width="14" style="295" customWidth="1"/>
    <col min="12551" max="12551" width="14.7109375" style="295" customWidth="1"/>
    <col min="12552" max="12552" width="15.28515625" style="295" customWidth="1"/>
    <col min="12553" max="12553" width="14.85546875" style="295" customWidth="1"/>
    <col min="12554" max="12554" width="15.85546875" style="295" bestFit="1" customWidth="1"/>
    <col min="12555" max="12555" width="16.140625" style="295" bestFit="1" customWidth="1"/>
    <col min="12556" max="12556" width="15.7109375" style="295" customWidth="1"/>
    <col min="12557" max="12557" width="15.7109375" style="295" bestFit="1" customWidth="1"/>
    <col min="12558" max="12558" width="15.140625" style="295" customWidth="1"/>
    <col min="12559" max="12559" width="19.42578125" style="295" customWidth="1"/>
    <col min="12560" max="12560" width="20.5703125" style="295" customWidth="1"/>
    <col min="12561" max="12800" width="9.140625" style="295"/>
    <col min="12801" max="12801" width="91.140625" style="295" customWidth="1"/>
    <col min="12802" max="12802" width="9.140625" style="295"/>
    <col min="12803" max="12803" width="15.140625" style="295" customWidth="1"/>
    <col min="12804" max="12804" width="14" style="295" customWidth="1"/>
    <col min="12805" max="12805" width="15.5703125" style="295" customWidth="1"/>
    <col min="12806" max="12806" width="14" style="295" customWidth="1"/>
    <col min="12807" max="12807" width="14.7109375" style="295" customWidth="1"/>
    <col min="12808" max="12808" width="15.28515625" style="295" customWidth="1"/>
    <col min="12809" max="12809" width="14.85546875" style="295" customWidth="1"/>
    <col min="12810" max="12810" width="15.85546875" style="295" bestFit="1" customWidth="1"/>
    <col min="12811" max="12811" width="16.140625" style="295" bestFit="1" customWidth="1"/>
    <col min="12812" max="12812" width="15.7109375" style="295" customWidth="1"/>
    <col min="12813" max="12813" width="15.7109375" style="295" bestFit="1" customWidth="1"/>
    <col min="12814" max="12814" width="15.140625" style="295" customWidth="1"/>
    <col min="12815" max="12815" width="19.42578125" style="295" customWidth="1"/>
    <col min="12816" max="12816" width="20.5703125" style="295" customWidth="1"/>
    <col min="12817" max="13056" width="9.140625" style="295"/>
    <col min="13057" max="13057" width="91.140625" style="295" customWidth="1"/>
    <col min="13058" max="13058" width="9.140625" style="295"/>
    <col min="13059" max="13059" width="15.140625" style="295" customWidth="1"/>
    <col min="13060" max="13060" width="14" style="295" customWidth="1"/>
    <col min="13061" max="13061" width="15.5703125" style="295" customWidth="1"/>
    <col min="13062" max="13062" width="14" style="295" customWidth="1"/>
    <col min="13063" max="13063" width="14.7109375" style="295" customWidth="1"/>
    <col min="13064" max="13064" width="15.28515625" style="295" customWidth="1"/>
    <col min="13065" max="13065" width="14.85546875" style="295" customWidth="1"/>
    <col min="13066" max="13066" width="15.85546875" style="295" bestFit="1" customWidth="1"/>
    <col min="13067" max="13067" width="16.140625" style="295" bestFit="1" customWidth="1"/>
    <col min="13068" max="13068" width="15.7109375" style="295" customWidth="1"/>
    <col min="13069" max="13069" width="15.7109375" style="295" bestFit="1" customWidth="1"/>
    <col min="13070" max="13070" width="15.140625" style="295" customWidth="1"/>
    <col min="13071" max="13071" width="19.42578125" style="295" customWidth="1"/>
    <col min="13072" max="13072" width="20.5703125" style="295" customWidth="1"/>
    <col min="13073" max="13312" width="9.140625" style="295"/>
    <col min="13313" max="13313" width="91.140625" style="295" customWidth="1"/>
    <col min="13314" max="13314" width="9.140625" style="295"/>
    <col min="13315" max="13315" width="15.140625" style="295" customWidth="1"/>
    <col min="13316" max="13316" width="14" style="295" customWidth="1"/>
    <col min="13317" max="13317" width="15.5703125" style="295" customWidth="1"/>
    <col min="13318" max="13318" width="14" style="295" customWidth="1"/>
    <col min="13319" max="13319" width="14.7109375" style="295" customWidth="1"/>
    <col min="13320" max="13320" width="15.28515625" style="295" customWidth="1"/>
    <col min="13321" max="13321" width="14.85546875" style="295" customWidth="1"/>
    <col min="13322" max="13322" width="15.85546875" style="295" bestFit="1" customWidth="1"/>
    <col min="13323" max="13323" width="16.140625" style="295" bestFit="1" customWidth="1"/>
    <col min="13324" max="13324" width="15.7109375" style="295" customWidth="1"/>
    <col min="13325" max="13325" width="15.7109375" style="295" bestFit="1" customWidth="1"/>
    <col min="13326" max="13326" width="15.140625" style="295" customWidth="1"/>
    <col min="13327" max="13327" width="19.42578125" style="295" customWidth="1"/>
    <col min="13328" max="13328" width="20.5703125" style="295" customWidth="1"/>
    <col min="13329" max="13568" width="9.140625" style="295"/>
    <col min="13569" max="13569" width="91.140625" style="295" customWidth="1"/>
    <col min="13570" max="13570" width="9.140625" style="295"/>
    <col min="13571" max="13571" width="15.140625" style="295" customWidth="1"/>
    <col min="13572" max="13572" width="14" style="295" customWidth="1"/>
    <col min="13573" max="13573" width="15.5703125" style="295" customWidth="1"/>
    <col min="13574" max="13574" width="14" style="295" customWidth="1"/>
    <col min="13575" max="13575" width="14.7109375" style="295" customWidth="1"/>
    <col min="13576" max="13576" width="15.28515625" style="295" customWidth="1"/>
    <col min="13577" max="13577" width="14.85546875" style="295" customWidth="1"/>
    <col min="13578" max="13578" width="15.85546875" style="295" bestFit="1" customWidth="1"/>
    <col min="13579" max="13579" width="16.140625" style="295" bestFit="1" customWidth="1"/>
    <col min="13580" max="13580" width="15.7109375" style="295" customWidth="1"/>
    <col min="13581" max="13581" width="15.7109375" style="295" bestFit="1" customWidth="1"/>
    <col min="13582" max="13582" width="15.140625" style="295" customWidth="1"/>
    <col min="13583" max="13583" width="19.42578125" style="295" customWidth="1"/>
    <col min="13584" max="13584" width="20.5703125" style="295" customWidth="1"/>
    <col min="13585" max="13824" width="9.140625" style="295"/>
    <col min="13825" max="13825" width="91.140625" style="295" customWidth="1"/>
    <col min="13826" max="13826" width="9.140625" style="295"/>
    <col min="13827" max="13827" width="15.140625" style="295" customWidth="1"/>
    <col min="13828" max="13828" width="14" style="295" customWidth="1"/>
    <col min="13829" max="13829" width="15.5703125" style="295" customWidth="1"/>
    <col min="13830" max="13830" width="14" style="295" customWidth="1"/>
    <col min="13831" max="13831" width="14.7109375" style="295" customWidth="1"/>
    <col min="13832" max="13832" width="15.28515625" style="295" customWidth="1"/>
    <col min="13833" max="13833" width="14.85546875" style="295" customWidth="1"/>
    <col min="13834" max="13834" width="15.85546875" style="295" bestFit="1" customWidth="1"/>
    <col min="13835" max="13835" width="16.140625" style="295" bestFit="1" customWidth="1"/>
    <col min="13836" max="13836" width="15.7109375" style="295" customWidth="1"/>
    <col min="13837" max="13837" width="15.7109375" style="295" bestFit="1" customWidth="1"/>
    <col min="13838" max="13838" width="15.140625" style="295" customWidth="1"/>
    <col min="13839" max="13839" width="19.42578125" style="295" customWidth="1"/>
    <col min="13840" max="13840" width="20.5703125" style="295" customWidth="1"/>
    <col min="13841" max="14080" width="9.140625" style="295"/>
    <col min="14081" max="14081" width="91.140625" style="295" customWidth="1"/>
    <col min="14082" max="14082" width="9.140625" style="295"/>
    <col min="14083" max="14083" width="15.140625" style="295" customWidth="1"/>
    <col min="14084" max="14084" width="14" style="295" customWidth="1"/>
    <col min="14085" max="14085" width="15.5703125" style="295" customWidth="1"/>
    <col min="14086" max="14086" width="14" style="295" customWidth="1"/>
    <col min="14087" max="14087" width="14.7109375" style="295" customWidth="1"/>
    <col min="14088" max="14088" width="15.28515625" style="295" customWidth="1"/>
    <col min="14089" max="14089" width="14.85546875" style="295" customWidth="1"/>
    <col min="14090" max="14090" width="15.85546875" style="295" bestFit="1" customWidth="1"/>
    <col min="14091" max="14091" width="16.140625" style="295" bestFit="1" customWidth="1"/>
    <col min="14092" max="14092" width="15.7109375" style="295" customWidth="1"/>
    <col min="14093" max="14093" width="15.7109375" style="295" bestFit="1" customWidth="1"/>
    <col min="14094" max="14094" width="15.140625" style="295" customWidth="1"/>
    <col min="14095" max="14095" width="19.42578125" style="295" customWidth="1"/>
    <col min="14096" max="14096" width="20.5703125" style="295" customWidth="1"/>
    <col min="14097" max="14336" width="9.140625" style="295"/>
    <col min="14337" max="14337" width="91.140625" style="295" customWidth="1"/>
    <col min="14338" max="14338" width="9.140625" style="295"/>
    <col min="14339" max="14339" width="15.140625" style="295" customWidth="1"/>
    <col min="14340" max="14340" width="14" style="295" customWidth="1"/>
    <col min="14341" max="14341" width="15.5703125" style="295" customWidth="1"/>
    <col min="14342" max="14342" width="14" style="295" customWidth="1"/>
    <col min="14343" max="14343" width="14.7109375" style="295" customWidth="1"/>
    <col min="14344" max="14344" width="15.28515625" style="295" customWidth="1"/>
    <col min="14345" max="14345" width="14.85546875" style="295" customWidth="1"/>
    <col min="14346" max="14346" width="15.85546875" style="295" bestFit="1" customWidth="1"/>
    <col min="14347" max="14347" width="16.140625" style="295" bestFit="1" customWidth="1"/>
    <col min="14348" max="14348" width="15.7109375" style="295" customWidth="1"/>
    <col min="14349" max="14349" width="15.7109375" style="295" bestFit="1" customWidth="1"/>
    <col min="14350" max="14350" width="15.140625" style="295" customWidth="1"/>
    <col min="14351" max="14351" width="19.42578125" style="295" customWidth="1"/>
    <col min="14352" max="14352" width="20.5703125" style="295" customWidth="1"/>
    <col min="14353" max="14592" width="9.140625" style="295"/>
    <col min="14593" max="14593" width="91.140625" style="295" customWidth="1"/>
    <col min="14594" max="14594" width="9.140625" style="295"/>
    <col min="14595" max="14595" width="15.140625" style="295" customWidth="1"/>
    <col min="14596" max="14596" width="14" style="295" customWidth="1"/>
    <col min="14597" max="14597" width="15.5703125" style="295" customWidth="1"/>
    <col min="14598" max="14598" width="14" style="295" customWidth="1"/>
    <col min="14599" max="14599" width="14.7109375" style="295" customWidth="1"/>
    <col min="14600" max="14600" width="15.28515625" style="295" customWidth="1"/>
    <col min="14601" max="14601" width="14.85546875" style="295" customWidth="1"/>
    <col min="14602" max="14602" width="15.85546875" style="295" bestFit="1" customWidth="1"/>
    <col min="14603" max="14603" width="16.140625" style="295" bestFit="1" customWidth="1"/>
    <col min="14604" max="14604" width="15.7109375" style="295" customWidth="1"/>
    <col min="14605" max="14605" width="15.7109375" style="295" bestFit="1" customWidth="1"/>
    <col min="14606" max="14606" width="15.140625" style="295" customWidth="1"/>
    <col min="14607" max="14607" width="19.42578125" style="295" customWidth="1"/>
    <col min="14608" max="14608" width="20.5703125" style="295" customWidth="1"/>
    <col min="14609" max="14848" width="9.140625" style="295"/>
    <col min="14849" max="14849" width="91.140625" style="295" customWidth="1"/>
    <col min="14850" max="14850" width="9.140625" style="295"/>
    <col min="14851" max="14851" width="15.140625" style="295" customWidth="1"/>
    <col min="14852" max="14852" width="14" style="295" customWidth="1"/>
    <col min="14853" max="14853" width="15.5703125" style="295" customWidth="1"/>
    <col min="14854" max="14854" width="14" style="295" customWidth="1"/>
    <col min="14855" max="14855" width="14.7109375" style="295" customWidth="1"/>
    <col min="14856" max="14856" width="15.28515625" style="295" customWidth="1"/>
    <col min="14857" max="14857" width="14.85546875" style="295" customWidth="1"/>
    <col min="14858" max="14858" width="15.85546875" style="295" bestFit="1" customWidth="1"/>
    <col min="14859" max="14859" width="16.140625" style="295" bestFit="1" customWidth="1"/>
    <col min="14860" max="14860" width="15.7109375" style="295" customWidth="1"/>
    <col min="14861" max="14861" width="15.7109375" style="295" bestFit="1" customWidth="1"/>
    <col min="14862" max="14862" width="15.140625" style="295" customWidth="1"/>
    <col min="14863" max="14863" width="19.42578125" style="295" customWidth="1"/>
    <col min="14864" max="14864" width="20.5703125" style="295" customWidth="1"/>
    <col min="14865" max="15104" width="9.140625" style="295"/>
    <col min="15105" max="15105" width="91.140625" style="295" customWidth="1"/>
    <col min="15106" max="15106" width="9.140625" style="295"/>
    <col min="15107" max="15107" width="15.140625" style="295" customWidth="1"/>
    <col min="15108" max="15108" width="14" style="295" customWidth="1"/>
    <col min="15109" max="15109" width="15.5703125" style="295" customWidth="1"/>
    <col min="15110" max="15110" width="14" style="295" customWidth="1"/>
    <col min="15111" max="15111" width="14.7109375" style="295" customWidth="1"/>
    <col min="15112" max="15112" width="15.28515625" style="295" customWidth="1"/>
    <col min="15113" max="15113" width="14.85546875" style="295" customWidth="1"/>
    <col min="15114" max="15114" width="15.85546875" style="295" bestFit="1" customWidth="1"/>
    <col min="15115" max="15115" width="16.140625" style="295" bestFit="1" customWidth="1"/>
    <col min="15116" max="15116" width="15.7109375" style="295" customWidth="1"/>
    <col min="15117" max="15117" width="15.7109375" style="295" bestFit="1" customWidth="1"/>
    <col min="15118" max="15118" width="15.140625" style="295" customWidth="1"/>
    <col min="15119" max="15119" width="19.42578125" style="295" customWidth="1"/>
    <col min="15120" max="15120" width="20.5703125" style="295" customWidth="1"/>
    <col min="15121" max="15360" width="9.140625" style="295"/>
    <col min="15361" max="15361" width="91.140625" style="295" customWidth="1"/>
    <col min="15362" max="15362" width="9.140625" style="295"/>
    <col min="15363" max="15363" width="15.140625" style="295" customWidth="1"/>
    <col min="15364" max="15364" width="14" style="295" customWidth="1"/>
    <col min="15365" max="15365" width="15.5703125" style="295" customWidth="1"/>
    <col min="15366" max="15366" width="14" style="295" customWidth="1"/>
    <col min="15367" max="15367" width="14.7109375" style="295" customWidth="1"/>
    <col min="15368" max="15368" width="15.28515625" style="295" customWidth="1"/>
    <col min="15369" max="15369" width="14.85546875" style="295" customWidth="1"/>
    <col min="15370" max="15370" width="15.85546875" style="295" bestFit="1" customWidth="1"/>
    <col min="15371" max="15371" width="16.140625" style="295" bestFit="1" customWidth="1"/>
    <col min="15372" max="15372" width="15.7109375" style="295" customWidth="1"/>
    <col min="15373" max="15373" width="15.7109375" style="295" bestFit="1" customWidth="1"/>
    <col min="15374" max="15374" width="15.140625" style="295" customWidth="1"/>
    <col min="15375" max="15375" width="19.42578125" style="295" customWidth="1"/>
    <col min="15376" max="15376" width="20.5703125" style="295" customWidth="1"/>
    <col min="15377" max="15616" width="9.140625" style="295"/>
    <col min="15617" max="15617" width="91.140625" style="295" customWidth="1"/>
    <col min="15618" max="15618" width="9.140625" style="295"/>
    <col min="15619" max="15619" width="15.140625" style="295" customWidth="1"/>
    <col min="15620" max="15620" width="14" style="295" customWidth="1"/>
    <col min="15621" max="15621" width="15.5703125" style="295" customWidth="1"/>
    <col min="15622" max="15622" width="14" style="295" customWidth="1"/>
    <col min="15623" max="15623" width="14.7109375" style="295" customWidth="1"/>
    <col min="15624" max="15624" width="15.28515625" style="295" customWidth="1"/>
    <col min="15625" max="15625" width="14.85546875" style="295" customWidth="1"/>
    <col min="15626" max="15626" width="15.85546875" style="295" bestFit="1" customWidth="1"/>
    <col min="15627" max="15627" width="16.140625" style="295" bestFit="1" customWidth="1"/>
    <col min="15628" max="15628" width="15.7109375" style="295" customWidth="1"/>
    <col min="15629" max="15629" width="15.7109375" style="295" bestFit="1" customWidth="1"/>
    <col min="15630" max="15630" width="15.140625" style="295" customWidth="1"/>
    <col min="15631" max="15631" width="19.42578125" style="295" customWidth="1"/>
    <col min="15632" max="15632" width="20.5703125" style="295" customWidth="1"/>
    <col min="15633" max="15872" width="9.140625" style="295"/>
    <col min="15873" max="15873" width="91.140625" style="295" customWidth="1"/>
    <col min="15874" max="15874" width="9.140625" style="295"/>
    <col min="15875" max="15875" width="15.140625" style="295" customWidth="1"/>
    <col min="15876" max="15876" width="14" style="295" customWidth="1"/>
    <col min="15877" max="15877" width="15.5703125" style="295" customWidth="1"/>
    <col min="15878" max="15878" width="14" style="295" customWidth="1"/>
    <col min="15879" max="15879" width="14.7109375" style="295" customWidth="1"/>
    <col min="15880" max="15880" width="15.28515625" style="295" customWidth="1"/>
    <col min="15881" max="15881" width="14.85546875" style="295" customWidth="1"/>
    <col min="15882" max="15882" width="15.85546875" style="295" bestFit="1" customWidth="1"/>
    <col min="15883" max="15883" width="16.140625" style="295" bestFit="1" customWidth="1"/>
    <col min="15884" max="15884" width="15.7109375" style="295" customWidth="1"/>
    <col min="15885" max="15885" width="15.7109375" style="295" bestFit="1" customWidth="1"/>
    <col min="15886" max="15886" width="15.140625" style="295" customWidth="1"/>
    <col min="15887" max="15887" width="19.42578125" style="295" customWidth="1"/>
    <col min="15888" max="15888" width="20.5703125" style="295" customWidth="1"/>
    <col min="15889" max="16128" width="9.140625" style="295"/>
    <col min="16129" max="16129" width="91.140625" style="295" customWidth="1"/>
    <col min="16130" max="16130" width="9.140625" style="295"/>
    <col min="16131" max="16131" width="15.140625" style="295" customWidth="1"/>
    <col min="16132" max="16132" width="14" style="295" customWidth="1"/>
    <col min="16133" max="16133" width="15.5703125" style="295" customWidth="1"/>
    <col min="16134" max="16134" width="14" style="295" customWidth="1"/>
    <col min="16135" max="16135" width="14.7109375" style="295" customWidth="1"/>
    <col min="16136" max="16136" width="15.28515625" style="295" customWidth="1"/>
    <col min="16137" max="16137" width="14.85546875" style="295" customWidth="1"/>
    <col min="16138" max="16138" width="15.85546875" style="295" bestFit="1" customWidth="1"/>
    <col min="16139" max="16139" width="16.140625" style="295" bestFit="1" customWidth="1"/>
    <col min="16140" max="16140" width="15.7109375" style="295" customWidth="1"/>
    <col min="16141" max="16141" width="15.7109375" style="295" bestFit="1" customWidth="1"/>
    <col min="16142" max="16142" width="15.140625" style="295" customWidth="1"/>
    <col min="16143" max="16143" width="19.42578125" style="295" customWidth="1"/>
    <col min="16144" max="16144" width="20.5703125" style="295" customWidth="1"/>
    <col min="16145" max="16384" width="9.140625" style="295"/>
  </cols>
  <sheetData>
    <row r="1" spans="1:18" s="227" customFormat="1" x14ac:dyDescent="0.25">
      <c r="A1" s="710" t="s">
        <v>1102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427"/>
      <c r="Q1" s="427"/>
      <c r="R1" s="427"/>
    </row>
    <row r="2" spans="1:18" x14ac:dyDescent="0.25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</row>
    <row r="3" spans="1:18" x14ac:dyDescent="0.25">
      <c r="A3" s="707" t="s">
        <v>947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</row>
    <row r="4" spans="1:18" x14ac:dyDescent="0.25">
      <c r="A4" s="708" t="s">
        <v>391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</row>
    <row r="5" spans="1:18" x14ac:dyDescent="0.25">
      <c r="A5" s="349" t="s">
        <v>1101</v>
      </c>
    </row>
    <row r="6" spans="1:18" ht="28.5" x14ac:dyDescent="0.25">
      <c r="A6" s="430" t="s">
        <v>444</v>
      </c>
      <c r="B6" s="431" t="s">
        <v>445</v>
      </c>
      <c r="C6" s="432" t="s">
        <v>320</v>
      </c>
      <c r="D6" s="432" t="s">
        <v>321</v>
      </c>
      <c r="E6" s="432" t="s">
        <v>322</v>
      </c>
      <c r="F6" s="432" t="s">
        <v>323</v>
      </c>
      <c r="G6" s="432" t="s">
        <v>324</v>
      </c>
      <c r="H6" s="432" t="s">
        <v>325</v>
      </c>
      <c r="I6" s="432" t="s">
        <v>326</v>
      </c>
      <c r="J6" s="432" t="s">
        <v>327</v>
      </c>
      <c r="K6" s="432" t="s">
        <v>328</v>
      </c>
      <c r="L6" s="432" t="s">
        <v>329</v>
      </c>
      <c r="M6" s="432" t="s">
        <v>330</v>
      </c>
      <c r="N6" s="432" t="s">
        <v>331</v>
      </c>
      <c r="O6" s="433" t="s">
        <v>307</v>
      </c>
      <c r="P6" s="434"/>
      <c r="Q6" s="434"/>
    </row>
    <row r="7" spans="1:18" x14ac:dyDescent="0.25">
      <c r="A7" s="435" t="s">
        <v>446</v>
      </c>
      <c r="B7" s="436" t="s">
        <v>447</v>
      </c>
      <c r="C7" s="437">
        <v>1899978</v>
      </c>
      <c r="D7" s="437">
        <v>1899978</v>
      </c>
      <c r="E7" s="437">
        <v>1899978</v>
      </c>
      <c r="F7" s="437">
        <v>1899978</v>
      </c>
      <c r="G7" s="437">
        <v>1899978</v>
      </c>
      <c r="H7" s="437">
        <v>1899978</v>
      </c>
      <c r="I7" s="437">
        <v>1899978</v>
      </c>
      <c r="J7" s="437">
        <v>1899978</v>
      </c>
      <c r="K7" s="437">
        <v>1899978</v>
      </c>
      <c r="L7" s="437">
        <v>1899975</v>
      </c>
      <c r="M7" s="437">
        <v>1899978</v>
      </c>
      <c r="N7" s="437">
        <v>1899978</v>
      </c>
      <c r="O7" s="437">
        <v>22799733</v>
      </c>
      <c r="P7" s="434"/>
      <c r="Q7" s="434"/>
    </row>
    <row r="8" spans="1:18" x14ac:dyDescent="0.25">
      <c r="A8" s="438" t="s">
        <v>458</v>
      </c>
      <c r="B8" s="439" t="s">
        <v>459</v>
      </c>
      <c r="C8" s="437"/>
      <c r="D8" s="437"/>
      <c r="E8" s="437"/>
      <c r="F8" s="437"/>
      <c r="G8" s="437">
        <v>390625</v>
      </c>
      <c r="H8" s="437"/>
      <c r="I8" s="437"/>
      <c r="J8" s="437">
        <v>390625</v>
      </c>
      <c r="K8" s="437"/>
      <c r="L8" s="437"/>
      <c r="M8" s="437"/>
      <c r="N8" s="437"/>
      <c r="O8" s="437">
        <v>781250</v>
      </c>
      <c r="P8" s="434"/>
      <c r="Q8" s="434"/>
    </row>
    <row r="9" spans="1:18" x14ac:dyDescent="0.25">
      <c r="A9" s="440" t="s">
        <v>462</v>
      </c>
      <c r="B9" s="439" t="s">
        <v>463</v>
      </c>
      <c r="C9" s="437">
        <v>3750</v>
      </c>
      <c r="D9" s="437">
        <v>3750</v>
      </c>
      <c r="E9" s="437">
        <v>3750</v>
      </c>
      <c r="F9" s="437">
        <v>3750</v>
      </c>
      <c r="G9" s="437">
        <v>3750</v>
      </c>
      <c r="H9" s="437">
        <v>3750</v>
      </c>
      <c r="I9" s="437">
        <v>3750</v>
      </c>
      <c r="J9" s="437">
        <v>3750</v>
      </c>
      <c r="K9" s="437">
        <v>3750</v>
      </c>
      <c r="L9" s="437">
        <v>3750</v>
      </c>
      <c r="M9" s="437">
        <v>3750</v>
      </c>
      <c r="N9" s="437">
        <v>3750</v>
      </c>
      <c r="O9" s="437">
        <v>45000</v>
      </c>
      <c r="P9" s="434"/>
      <c r="Q9" s="434"/>
    </row>
    <row r="10" spans="1:18" x14ac:dyDescent="0.25">
      <c r="A10" s="440" t="s">
        <v>898</v>
      </c>
      <c r="B10" s="439" t="s">
        <v>470</v>
      </c>
      <c r="C10" s="437"/>
      <c r="D10" s="437"/>
      <c r="E10" s="437"/>
      <c r="F10" s="437"/>
      <c r="G10" s="437"/>
      <c r="H10" s="437">
        <v>230000</v>
      </c>
      <c r="I10" s="437"/>
      <c r="J10" s="437"/>
      <c r="K10" s="437"/>
      <c r="L10" s="437"/>
      <c r="M10" s="437">
        <v>230000</v>
      </c>
      <c r="N10" s="437"/>
      <c r="O10" s="437">
        <v>460000</v>
      </c>
      <c r="P10" s="434"/>
      <c r="Q10" s="434"/>
    </row>
    <row r="11" spans="1:18" s="367" customFormat="1" x14ac:dyDescent="0.25">
      <c r="A11" s="441" t="s">
        <v>796</v>
      </c>
      <c r="B11" s="442" t="s">
        <v>472</v>
      </c>
      <c r="C11" s="370">
        <f>SUM(C7:C10)</f>
        <v>1903728</v>
      </c>
      <c r="D11" s="370">
        <f t="shared" ref="D11:N11" si="0">SUM(D7:D10)</f>
        <v>1903728</v>
      </c>
      <c r="E11" s="370">
        <f t="shared" si="0"/>
        <v>1903728</v>
      </c>
      <c r="F11" s="370">
        <f t="shared" si="0"/>
        <v>1903728</v>
      </c>
      <c r="G11" s="370">
        <f t="shared" si="0"/>
        <v>2294353</v>
      </c>
      <c r="H11" s="370">
        <f t="shared" si="0"/>
        <v>2133728</v>
      </c>
      <c r="I11" s="370">
        <f t="shared" si="0"/>
        <v>1903728</v>
      </c>
      <c r="J11" s="370">
        <f t="shared" si="0"/>
        <v>2294353</v>
      </c>
      <c r="K11" s="370">
        <f t="shared" si="0"/>
        <v>1903728</v>
      </c>
      <c r="L11" s="370">
        <f t="shared" si="0"/>
        <v>1903725</v>
      </c>
      <c r="M11" s="370">
        <f t="shared" si="0"/>
        <v>2133728</v>
      </c>
      <c r="N11" s="370">
        <f t="shared" si="0"/>
        <v>1903728</v>
      </c>
      <c r="O11" s="370">
        <f>SUM(O7:O10)</f>
        <v>24085983</v>
      </c>
      <c r="P11" s="434"/>
      <c r="Q11" s="434"/>
      <c r="R11" s="443"/>
    </row>
    <row r="12" spans="1:18" x14ac:dyDescent="0.25">
      <c r="A12" s="440" t="s">
        <v>473</v>
      </c>
      <c r="B12" s="439" t="s">
        <v>474</v>
      </c>
      <c r="C12" s="437">
        <v>612617</v>
      </c>
      <c r="D12" s="437">
        <v>612617</v>
      </c>
      <c r="E12" s="437">
        <v>612617</v>
      </c>
      <c r="F12" s="437">
        <v>612617</v>
      </c>
      <c r="G12" s="437">
        <v>612617</v>
      </c>
      <c r="H12" s="437">
        <v>612617</v>
      </c>
      <c r="I12" s="437">
        <v>612613</v>
      </c>
      <c r="J12" s="437">
        <v>612617</v>
      </c>
      <c r="K12" s="437">
        <v>612617</v>
      </c>
      <c r="L12" s="437">
        <v>612617</v>
      </c>
      <c r="M12" s="437">
        <v>1082617</v>
      </c>
      <c r="N12" s="437">
        <v>612617</v>
      </c>
      <c r="O12" s="437">
        <f>SUM(C12:N12)</f>
        <v>7821400</v>
      </c>
      <c r="P12" s="434"/>
      <c r="Q12" s="434"/>
    </row>
    <row r="13" spans="1:18" x14ac:dyDescent="0.25">
      <c r="A13" s="440" t="s">
        <v>475</v>
      </c>
      <c r="B13" s="439" t="s">
        <v>476</v>
      </c>
      <c r="C13" s="437">
        <v>371400</v>
      </c>
      <c r="D13" s="437">
        <v>371400</v>
      </c>
      <c r="E13" s="437">
        <v>371400</v>
      </c>
      <c r="F13" s="437">
        <v>371400</v>
      </c>
      <c r="G13" s="437">
        <v>371400</v>
      </c>
      <c r="H13" s="437">
        <v>371400</v>
      </c>
      <c r="I13" s="437">
        <v>371400</v>
      </c>
      <c r="J13" s="437">
        <v>371400</v>
      </c>
      <c r="K13" s="437">
        <v>371400</v>
      </c>
      <c r="L13" s="437">
        <v>371400</v>
      </c>
      <c r="M13" s="437">
        <v>371400</v>
      </c>
      <c r="N13" s="437">
        <v>371400</v>
      </c>
      <c r="O13" s="437">
        <v>4456800</v>
      </c>
      <c r="P13" s="434"/>
      <c r="Q13" s="434"/>
    </row>
    <row r="14" spans="1:18" x14ac:dyDescent="0.25">
      <c r="A14" s="444" t="s">
        <v>477</v>
      </c>
      <c r="B14" s="439" t="s">
        <v>478</v>
      </c>
      <c r="C14" s="437">
        <v>133333</v>
      </c>
      <c r="D14" s="437">
        <v>133333</v>
      </c>
      <c r="E14" s="437">
        <v>133333</v>
      </c>
      <c r="F14" s="437">
        <v>133333</v>
      </c>
      <c r="G14" s="437">
        <v>133333</v>
      </c>
      <c r="H14" s="437">
        <v>133333</v>
      </c>
      <c r="I14" s="437">
        <v>133333</v>
      </c>
      <c r="J14" s="437">
        <v>133333</v>
      </c>
      <c r="K14" s="437">
        <v>133337</v>
      </c>
      <c r="L14" s="437">
        <v>133333</v>
      </c>
      <c r="M14" s="437">
        <v>133333</v>
      </c>
      <c r="N14" s="437">
        <v>133333</v>
      </c>
      <c r="O14" s="437">
        <v>1600000</v>
      </c>
      <c r="P14" s="434"/>
      <c r="Q14" s="434"/>
    </row>
    <row r="15" spans="1:18" s="367" customFormat="1" x14ac:dyDescent="0.25">
      <c r="A15" s="445" t="s">
        <v>797</v>
      </c>
      <c r="B15" s="442" t="s">
        <v>479</v>
      </c>
      <c r="C15" s="370">
        <f>SUM(C12:C14)</f>
        <v>1117350</v>
      </c>
      <c r="D15" s="370">
        <f t="shared" ref="D15:N15" si="1">SUM(D12:D14)</f>
        <v>1117350</v>
      </c>
      <c r="E15" s="370">
        <f t="shared" si="1"/>
        <v>1117350</v>
      </c>
      <c r="F15" s="370">
        <f t="shared" si="1"/>
        <v>1117350</v>
      </c>
      <c r="G15" s="370">
        <f t="shared" si="1"/>
        <v>1117350</v>
      </c>
      <c r="H15" s="370">
        <f t="shared" si="1"/>
        <v>1117350</v>
      </c>
      <c r="I15" s="370">
        <f t="shared" si="1"/>
        <v>1117346</v>
      </c>
      <c r="J15" s="370">
        <f t="shared" si="1"/>
        <v>1117350</v>
      </c>
      <c r="K15" s="370">
        <f t="shared" si="1"/>
        <v>1117354</v>
      </c>
      <c r="L15" s="370">
        <f t="shared" si="1"/>
        <v>1117350</v>
      </c>
      <c r="M15" s="370">
        <f t="shared" si="1"/>
        <v>1587350</v>
      </c>
      <c r="N15" s="370">
        <f t="shared" si="1"/>
        <v>1117350</v>
      </c>
      <c r="O15" s="370">
        <f>SUM(O12:O14)</f>
        <v>13878200</v>
      </c>
      <c r="P15" s="434"/>
      <c r="Q15" s="434"/>
      <c r="R15" s="443"/>
    </row>
    <row r="16" spans="1:18" s="317" customFormat="1" x14ac:dyDescent="0.25">
      <c r="A16" s="246" t="s">
        <v>928</v>
      </c>
      <c r="B16" s="247" t="s">
        <v>480</v>
      </c>
      <c r="C16" s="243">
        <f>SUM(C15,C11)</f>
        <v>3021078</v>
      </c>
      <c r="D16" s="243">
        <f t="shared" ref="D16:N16" si="2">SUM(D15,D11)</f>
        <v>3021078</v>
      </c>
      <c r="E16" s="243">
        <f t="shared" si="2"/>
        <v>3021078</v>
      </c>
      <c r="F16" s="243">
        <f t="shared" si="2"/>
        <v>3021078</v>
      </c>
      <c r="G16" s="243">
        <f t="shared" si="2"/>
        <v>3411703</v>
      </c>
      <c r="H16" s="243">
        <f t="shared" si="2"/>
        <v>3251078</v>
      </c>
      <c r="I16" s="243">
        <f t="shared" si="2"/>
        <v>3021074</v>
      </c>
      <c r="J16" s="243">
        <f t="shared" si="2"/>
        <v>3411703</v>
      </c>
      <c r="K16" s="243">
        <f t="shared" si="2"/>
        <v>3021082</v>
      </c>
      <c r="L16" s="243">
        <f t="shared" si="2"/>
        <v>3021075</v>
      </c>
      <c r="M16" s="243">
        <f t="shared" si="2"/>
        <v>3721078</v>
      </c>
      <c r="N16" s="243">
        <f t="shared" si="2"/>
        <v>3021078</v>
      </c>
      <c r="O16" s="243">
        <f>SUM(O15,O11)</f>
        <v>37964183</v>
      </c>
      <c r="P16" s="434"/>
      <c r="Q16" s="434"/>
      <c r="R16" s="446"/>
    </row>
    <row r="17" spans="1:18" s="317" customFormat="1" x14ac:dyDescent="0.25">
      <c r="A17" s="249" t="s">
        <v>899</v>
      </c>
      <c r="B17" s="247" t="s">
        <v>481</v>
      </c>
      <c r="C17" s="243">
        <v>314645</v>
      </c>
      <c r="D17" s="243">
        <v>314645</v>
      </c>
      <c r="E17" s="243">
        <v>314645</v>
      </c>
      <c r="F17" s="243">
        <v>314645</v>
      </c>
      <c r="G17" s="243">
        <v>314645</v>
      </c>
      <c r="H17" s="243">
        <v>314645</v>
      </c>
      <c r="I17" s="243">
        <v>314645</v>
      </c>
      <c r="J17" s="243">
        <v>314645</v>
      </c>
      <c r="K17" s="243">
        <v>314650</v>
      </c>
      <c r="L17" s="243">
        <v>314645</v>
      </c>
      <c r="M17" s="243">
        <v>376345</v>
      </c>
      <c r="N17" s="243">
        <v>314645</v>
      </c>
      <c r="O17" s="243">
        <f>SUM(C17:N17)</f>
        <v>3837445</v>
      </c>
      <c r="P17" s="434"/>
      <c r="Q17" s="434"/>
      <c r="R17" s="446"/>
    </row>
    <row r="18" spans="1:18" x14ac:dyDescent="0.25">
      <c r="A18" s="440" t="s">
        <v>482</v>
      </c>
      <c r="B18" s="439" t="s">
        <v>483</v>
      </c>
      <c r="C18" s="437">
        <v>55833</v>
      </c>
      <c r="D18" s="437">
        <v>55833</v>
      </c>
      <c r="E18" s="437">
        <v>55833</v>
      </c>
      <c r="F18" s="437">
        <v>55833</v>
      </c>
      <c r="G18" s="437">
        <v>55833</v>
      </c>
      <c r="H18" s="437">
        <v>55833</v>
      </c>
      <c r="I18" s="437">
        <v>55837</v>
      </c>
      <c r="J18" s="437">
        <v>55833</v>
      </c>
      <c r="K18" s="437">
        <v>55833</v>
      </c>
      <c r="L18" s="437">
        <v>55833</v>
      </c>
      <c r="M18" s="437">
        <v>55833</v>
      </c>
      <c r="N18" s="437">
        <v>55833</v>
      </c>
      <c r="O18" s="437">
        <v>670000</v>
      </c>
      <c r="P18" s="434"/>
      <c r="Q18" s="434"/>
    </row>
    <row r="19" spans="1:18" x14ac:dyDescent="0.25">
      <c r="A19" s="440" t="s">
        <v>484</v>
      </c>
      <c r="B19" s="439" t="s">
        <v>485</v>
      </c>
      <c r="C19" s="437">
        <v>617500</v>
      </c>
      <c r="D19" s="437">
        <v>617500</v>
      </c>
      <c r="E19" s="437">
        <v>617500</v>
      </c>
      <c r="F19" s="437">
        <v>617500</v>
      </c>
      <c r="G19" s="437">
        <v>617500</v>
      </c>
      <c r="H19" s="437">
        <v>617500</v>
      </c>
      <c r="I19" s="437">
        <v>617500</v>
      </c>
      <c r="J19" s="437">
        <v>617500</v>
      </c>
      <c r="K19" s="437">
        <v>617500</v>
      </c>
      <c r="L19" s="437">
        <v>617500</v>
      </c>
      <c r="M19" s="437">
        <v>617500</v>
      </c>
      <c r="N19" s="437">
        <v>617500</v>
      </c>
      <c r="O19" s="437">
        <v>7410000</v>
      </c>
      <c r="P19" s="434"/>
      <c r="Q19" s="434"/>
    </row>
    <row r="20" spans="1:18" s="448" customFormat="1" x14ac:dyDescent="0.25">
      <c r="A20" s="362" t="s">
        <v>807</v>
      </c>
      <c r="B20" s="402" t="s">
        <v>488</v>
      </c>
      <c r="C20" s="371">
        <f>SUM(C18:C19)</f>
        <v>673333</v>
      </c>
      <c r="D20" s="371">
        <f t="shared" ref="D20:N20" si="3">SUM(D18:D19)</f>
        <v>673333</v>
      </c>
      <c r="E20" s="371">
        <f t="shared" si="3"/>
        <v>673333</v>
      </c>
      <c r="F20" s="371">
        <f t="shared" si="3"/>
        <v>673333</v>
      </c>
      <c r="G20" s="371">
        <f t="shared" si="3"/>
        <v>673333</v>
      </c>
      <c r="H20" s="371">
        <f t="shared" si="3"/>
        <v>673333</v>
      </c>
      <c r="I20" s="371">
        <f t="shared" si="3"/>
        <v>673337</v>
      </c>
      <c r="J20" s="371">
        <f t="shared" si="3"/>
        <v>673333</v>
      </c>
      <c r="K20" s="371">
        <f t="shared" si="3"/>
        <v>673333</v>
      </c>
      <c r="L20" s="371">
        <f t="shared" si="3"/>
        <v>673333</v>
      </c>
      <c r="M20" s="371">
        <f t="shared" si="3"/>
        <v>673333</v>
      </c>
      <c r="N20" s="371">
        <f t="shared" si="3"/>
        <v>673333</v>
      </c>
      <c r="O20" s="371">
        <f>SUM(O18:O19)</f>
        <v>8080000</v>
      </c>
      <c r="P20" s="434"/>
      <c r="Q20" s="434"/>
      <c r="R20" s="447"/>
    </row>
    <row r="21" spans="1:18" x14ac:dyDescent="0.25">
      <c r="A21" s="440" t="s">
        <v>489</v>
      </c>
      <c r="B21" s="439" t="s">
        <v>490</v>
      </c>
      <c r="C21" s="437">
        <v>63583</v>
      </c>
      <c r="D21" s="437">
        <v>63583</v>
      </c>
      <c r="E21" s="437">
        <v>63583</v>
      </c>
      <c r="F21" s="437">
        <v>63583</v>
      </c>
      <c r="G21" s="437">
        <v>63583</v>
      </c>
      <c r="H21" s="437">
        <v>63583</v>
      </c>
      <c r="I21" s="437">
        <v>63583</v>
      </c>
      <c r="J21" s="437">
        <v>63587</v>
      </c>
      <c r="K21" s="437">
        <v>63583</v>
      </c>
      <c r="L21" s="437">
        <v>63583</v>
      </c>
      <c r="M21" s="437">
        <v>63583</v>
      </c>
      <c r="N21" s="437">
        <v>63583</v>
      </c>
      <c r="O21" s="437">
        <v>763000</v>
      </c>
      <c r="P21" s="434"/>
      <c r="Q21" s="434"/>
    </row>
    <row r="22" spans="1:18" x14ac:dyDescent="0.25">
      <c r="A22" s="440" t="s">
        <v>491</v>
      </c>
      <c r="B22" s="439" t="s">
        <v>492</v>
      </c>
      <c r="C22" s="437">
        <v>137333</v>
      </c>
      <c r="D22" s="437">
        <v>137333</v>
      </c>
      <c r="E22" s="437">
        <v>137333</v>
      </c>
      <c r="F22" s="437">
        <v>137333</v>
      </c>
      <c r="G22" s="437">
        <v>137333</v>
      </c>
      <c r="H22" s="437">
        <v>137333</v>
      </c>
      <c r="I22" s="437">
        <v>137333</v>
      </c>
      <c r="J22" s="437">
        <v>137337</v>
      </c>
      <c r="K22" s="437">
        <v>137333</v>
      </c>
      <c r="L22" s="437">
        <v>137333</v>
      </c>
      <c r="M22" s="437">
        <v>137333</v>
      </c>
      <c r="N22" s="437">
        <v>137333</v>
      </c>
      <c r="O22" s="437">
        <v>1648000</v>
      </c>
      <c r="P22" s="434"/>
      <c r="Q22" s="434"/>
    </row>
    <row r="23" spans="1:18" s="448" customFormat="1" x14ac:dyDescent="0.25">
      <c r="A23" s="362" t="s">
        <v>929</v>
      </c>
      <c r="B23" s="402" t="s">
        <v>493</v>
      </c>
      <c r="C23" s="371">
        <f>SUM(C21:C22)</f>
        <v>200916</v>
      </c>
      <c r="D23" s="371">
        <f t="shared" ref="D23:N23" si="4">SUM(D21:D22)</f>
        <v>200916</v>
      </c>
      <c r="E23" s="371">
        <f t="shared" si="4"/>
        <v>200916</v>
      </c>
      <c r="F23" s="371">
        <f t="shared" si="4"/>
        <v>200916</v>
      </c>
      <c r="G23" s="371">
        <f t="shared" si="4"/>
        <v>200916</v>
      </c>
      <c r="H23" s="371">
        <f t="shared" si="4"/>
        <v>200916</v>
      </c>
      <c r="I23" s="371">
        <f t="shared" si="4"/>
        <v>200916</v>
      </c>
      <c r="J23" s="371">
        <f t="shared" si="4"/>
        <v>200924</v>
      </c>
      <c r="K23" s="371">
        <f t="shared" si="4"/>
        <v>200916</v>
      </c>
      <c r="L23" s="371">
        <f t="shared" si="4"/>
        <v>200916</v>
      </c>
      <c r="M23" s="371">
        <f t="shared" si="4"/>
        <v>200916</v>
      </c>
      <c r="N23" s="371">
        <f t="shared" si="4"/>
        <v>200916</v>
      </c>
      <c r="O23" s="371">
        <f>SUM(O21:O22)</f>
        <v>2411000</v>
      </c>
      <c r="P23" s="434"/>
      <c r="Q23" s="434"/>
      <c r="R23" s="447"/>
    </row>
    <row r="24" spans="1:18" x14ac:dyDescent="0.25">
      <c r="A24" s="440" t="s">
        <v>494</v>
      </c>
      <c r="B24" s="439" t="s">
        <v>495</v>
      </c>
      <c r="C24" s="437">
        <v>777281</v>
      </c>
      <c r="D24" s="437">
        <v>777281</v>
      </c>
      <c r="E24" s="437">
        <v>777281</v>
      </c>
      <c r="F24" s="437">
        <v>777281</v>
      </c>
      <c r="G24" s="437">
        <v>777285</v>
      </c>
      <c r="H24" s="437">
        <v>777281</v>
      </c>
      <c r="I24" s="437">
        <v>777281</v>
      </c>
      <c r="J24" s="437">
        <v>777281</v>
      </c>
      <c r="K24" s="437">
        <v>777281</v>
      </c>
      <c r="L24" s="437">
        <v>777281</v>
      </c>
      <c r="M24" s="437">
        <v>777281</v>
      </c>
      <c r="N24" s="437">
        <v>777281</v>
      </c>
      <c r="O24" s="437">
        <v>9327376</v>
      </c>
      <c r="P24" s="434"/>
      <c r="Q24" s="434"/>
    </row>
    <row r="25" spans="1:18" x14ac:dyDescent="0.25">
      <c r="A25" s="440" t="s">
        <v>496</v>
      </c>
      <c r="B25" s="439" t="s">
        <v>497</v>
      </c>
      <c r="C25" s="437">
        <v>2741028</v>
      </c>
      <c r="D25" s="437">
        <v>2741028</v>
      </c>
      <c r="E25" s="437">
        <v>2741028</v>
      </c>
      <c r="F25" s="437">
        <v>2741028</v>
      </c>
      <c r="G25" s="437">
        <v>2741028</v>
      </c>
      <c r="H25" s="437">
        <v>2741028</v>
      </c>
      <c r="I25" s="437">
        <v>2741028</v>
      </c>
      <c r="J25" s="437">
        <v>2741028</v>
      </c>
      <c r="K25" s="437">
        <v>2741026</v>
      </c>
      <c r="L25" s="437">
        <v>2741028</v>
      </c>
      <c r="M25" s="437">
        <v>2741028</v>
      </c>
      <c r="N25" s="437">
        <v>2741028</v>
      </c>
      <c r="O25" s="437">
        <v>32892334</v>
      </c>
      <c r="P25" s="434"/>
      <c r="Q25" s="434"/>
    </row>
    <row r="26" spans="1:18" x14ac:dyDescent="0.25">
      <c r="A26" s="440" t="s">
        <v>900</v>
      </c>
      <c r="B26" s="439" t="s">
        <v>498</v>
      </c>
      <c r="C26" s="437">
        <v>51667</v>
      </c>
      <c r="D26" s="437">
        <v>51667</v>
      </c>
      <c r="E26" s="437">
        <v>51667</v>
      </c>
      <c r="F26" s="437">
        <v>51667</v>
      </c>
      <c r="G26" s="437">
        <v>51667</v>
      </c>
      <c r="H26" s="437">
        <v>51667</v>
      </c>
      <c r="I26" s="437">
        <v>51667</v>
      </c>
      <c r="J26" s="437">
        <v>51663</v>
      </c>
      <c r="K26" s="437">
        <v>51667</v>
      </c>
      <c r="L26" s="437">
        <v>51667</v>
      </c>
      <c r="M26" s="437">
        <v>51667</v>
      </c>
      <c r="N26" s="437">
        <v>51667</v>
      </c>
      <c r="O26" s="437">
        <v>620000</v>
      </c>
      <c r="P26" s="434"/>
      <c r="Q26" s="434"/>
    </row>
    <row r="27" spans="1:18" x14ac:dyDescent="0.25">
      <c r="A27" s="440" t="s">
        <v>500</v>
      </c>
      <c r="B27" s="439" t="s">
        <v>501</v>
      </c>
      <c r="C27" s="437">
        <v>1130333</v>
      </c>
      <c r="D27" s="437">
        <v>1130333</v>
      </c>
      <c r="E27" s="437">
        <v>1130333</v>
      </c>
      <c r="F27" s="437">
        <v>1130333</v>
      </c>
      <c r="G27" s="437">
        <v>1130337</v>
      </c>
      <c r="H27" s="437">
        <v>1130333</v>
      </c>
      <c r="I27" s="437">
        <v>1130333</v>
      </c>
      <c r="J27" s="437">
        <v>1130333</v>
      </c>
      <c r="K27" s="437">
        <v>1130333</v>
      </c>
      <c r="L27" s="437">
        <v>1130333</v>
      </c>
      <c r="M27" s="437">
        <v>1130333</v>
      </c>
      <c r="N27" s="437">
        <v>1130333</v>
      </c>
      <c r="O27" s="437">
        <v>13564000</v>
      </c>
      <c r="P27" s="434"/>
      <c r="Q27" s="434"/>
    </row>
    <row r="28" spans="1:18" x14ac:dyDescent="0.25">
      <c r="A28" s="449" t="s">
        <v>901</v>
      </c>
      <c r="B28" s="439" t="s">
        <v>502</v>
      </c>
      <c r="C28" s="437">
        <v>263000</v>
      </c>
      <c r="D28" s="437">
        <v>263000</v>
      </c>
      <c r="E28" s="437">
        <v>263000</v>
      </c>
      <c r="F28" s="437">
        <v>263000</v>
      </c>
      <c r="G28" s="437">
        <v>263000</v>
      </c>
      <c r="H28" s="437">
        <v>263000</v>
      </c>
      <c r="I28" s="437">
        <v>263000</v>
      </c>
      <c r="J28" s="437">
        <v>263000</v>
      </c>
      <c r="K28" s="437">
        <v>263000</v>
      </c>
      <c r="L28" s="437">
        <v>263000</v>
      </c>
      <c r="M28" s="437">
        <v>263000</v>
      </c>
      <c r="N28" s="437">
        <v>263000</v>
      </c>
      <c r="O28" s="437">
        <v>3156000</v>
      </c>
      <c r="P28" s="434"/>
      <c r="Q28" s="434"/>
    </row>
    <row r="29" spans="1:18" x14ac:dyDescent="0.25">
      <c r="A29" s="444" t="s">
        <v>504</v>
      </c>
      <c r="B29" s="439" t="s">
        <v>505</v>
      </c>
      <c r="C29" s="437">
        <v>367177</v>
      </c>
      <c r="D29" s="437">
        <v>367177</v>
      </c>
      <c r="E29" s="437">
        <v>367177</v>
      </c>
      <c r="F29" s="437">
        <v>367177</v>
      </c>
      <c r="G29" s="437">
        <v>367177</v>
      </c>
      <c r="H29" s="437">
        <v>367177</v>
      </c>
      <c r="I29" s="437">
        <v>367177</v>
      </c>
      <c r="J29" s="437">
        <v>367177</v>
      </c>
      <c r="K29" s="437">
        <v>367177</v>
      </c>
      <c r="L29" s="437">
        <v>367177</v>
      </c>
      <c r="M29" s="437">
        <v>367177</v>
      </c>
      <c r="N29" s="437">
        <v>367177</v>
      </c>
      <c r="O29" s="437">
        <v>4406124</v>
      </c>
      <c r="P29" s="434"/>
      <c r="Q29" s="434"/>
    </row>
    <row r="30" spans="1:18" x14ac:dyDescent="0.25">
      <c r="A30" s="440" t="s">
        <v>902</v>
      </c>
      <c r="B30" s="439" t="s">
        <v>506</v>
      </c>
      <c r="C30" s="437">
        <v>2178352</v>
      </c>
      <c r="D30" s="437">
        <v>2178352</v>
      </c>
      <c r="E30" s="437">
        <v>2178355</v>
      </c>
      <c r="F30" s="437">
        <v>2178352</v>
      </c>
      <c r="G30" s="437">
        <v>2178352</v>
      </c>
      <c r="H30" s="437">
        <v>2178352</v>
      </c>
      <c r="I30" s="437">
        <v>2178352</v>
      </c>
      <c r="J30" s="437">
        <v>2178352</v>
      </c>
      <c r="K30" s="437">
        <v>2178352</v>
      </c>
      <c r="L30" s="437">
        <v>2178352</v>
      </c>
      <c r="M30" s="437">
        <v>2178352</v>
      </c>
      <c r="N30" s="437">
        <v>2178352</v>
      </c>
      <c r="O30" s="437">
        <v>26140227</v>
      </c>
      <c r="P30" s="434"/>
      <c r="Q30" s="434"/>
    </row>
    <row r="31" spans="1:18" s="448" customFormat="1" x14ac:dyDescent="0.25">
      <c r="A31" s="362" t="s">
        <v>812</v>
      </c>
      <c r="B31" s="402" t="s">
        <v>508</v>
      </c>
      <c r="C31" s="371">
        <f>SUM(C24:C30)</f>
        <v>7508838</v>
      </c>
      <c r="D31" s="371">
        <f t="shared" ref="D31:N31" si="5">SUM(D24:D30)</f>
        <v>7508838</v>
      </c>
      <c r="E31" s="371">
        <f t="shared" si="5"/>
        <v>7508841</v>
      </c>
      <c r="F31" s="371">
        <f t="shared" si="5"/>
        <v>7508838</v>
      </c>
      <c r="G31" s="371">
        <f t="shared" si="5"/>
        <v>7508846</v>
      </c>
      <c r="H31" s="371">
        <f t="shared" si="5"/>
        <v>7508838</v>
      </c>
      <c r="I31" s="371">
        <f t="shared" si="5"/>
        <v>7508838</v>
      </c>
      <c r="J31" s="371">
        <f t="shared" si="5"/>
        <v>7508834</v>
      </c>
      <c r="K31" s="371">
        <f t="shared" si="5"/>
        <v>7508836</v>
      </c>
      <c r="L31" s="371">
        <f t="shared" si="5"/>
        <v>7508838</v>
      </c>
      <c r="M31" s="371">
        <f t="shared" si="5"/>
        <v>7508838</v>
      </c>
      <c r="N31" s="371">
        <f t="shared" si="5"/>
        <v>7508838</v>
      </c>
      <c r="O31" s="371">
        <f>SUM(O24:O30)</f>
        <v>90106061</v>
      </c>
      <c r="P31" s="434"/>
      <c r="Q31" s="434"/>
      <c r="R31" s="447"/>
    </row>
    <row r="32" spans="1:18" x14ac:dyDescent="0.25">
      <c r="A32" s="440" t="s">
        <v>509</v>
      </c>
      <c r="B32" s="439" t="s">
        <v>510</v>
      </c>
      <c r="C32" s="437">
        <v>5000</v>
      </c>
      <c r="D32" s="437">
        <v>5000</v>
      </c>
      <c r="E32" s="437">
        <v>5000</v>
      </c>
      <c r="F32" s="437">
        <v>5000</v>
      </c>
      <c r="G32" s="437">
        <v>5000</v>
      </c>
      <c r="H32" s="437">
        <v>5000</v>
      </c>
      <c r="I32" s="437">
        <v>5000</v>
      </c>
      <c r="J32" s="437">
        <v>5000</v>
      </c>
      <c r="K32" s="437">
        <v>5000</v>
      </c>
      <c r="L32" s="437">
        <v>5000</v>
      </c>
      <c r="M32" s="437">
        <v>5000</v>
      </c>
      <c r="N32" s="437">
        <v>5000</v>
      </c>
      <c r="O32" s="437">
        <v>60000</v>
      </c>
      <c r="P32" s="434"/>
      <c r="Q32" s="434"/>
    </row>
    <row r="33" spans="1:18" s="448" customFormat="1" x14ac:dyDescent="0.25">
      <c r="A33" s="362" t="s">
        <v>813</v>
      </c>
      <c r="B33" s="402" t="s">
        <v>513</v>
      </c>
      <c r="C33" s="371">
        <f>SUM(C32)</f>
        <v>5000</v>
      </c>
      <c r="D33" s="371">
        <f t="shared" ref="D33:N33" si="6">SUM(D32)</f>
        <v>5000</v>
      </c>
      <c r="E33" s="371">
        <f t="shared" si="6"/>
        <v>5000</v>
      </c>
      <c r="F33" s="371">
        <f t="shared" si="6"/>
        <v>5000</v>
      </c>
      <c r="G33" s="371">
        <f t="shared" si="6"/>
        <v>5000</v>
      </c>
      <c r="H33" s="371">
        <f t="shared" si="6"/>
        <v>5000</v>
      </c>
      <c r="I33" s="371">
        <f t="shared" si="6"/>
        <v>5000</v>
      </c>
      <c r="J33" s="371">
        <f t="shared" si="6"/>
        <v>5000</v>
      </c>
      <c r="K33" s="371">
        <f t="shared" si="6"/>
        <v>5000</v>
      </c>
      <c r="L33" s="371">
        <f t="shared" si="6"/>
        <v>5000</v>
      </c>
      <c r="M33" s="371">
        <f t="shared" si="6"/>
        <v>5000</v>
      </c>
      <c r="N33" s="371">
        <f t="shared" si="6"/>
        <v>5000</v>
      </c>
      <c r="O33" s="371">
        <f>SUM(O32)</f>
        <v>60000</v>
      </c>
      <c r="P33" s="434"/>
      <c r="Q33" s="434"/>
      <c r="R33" s="447"/>
    </row>
    <row r="34" spans="1:18" x14ac:dyDescent="0.25">
      <c r="A34" s="440" t="s">
        <v>514</v>
      </c>
      <c r="B34" s="439" t="s">
        <v>515</v>
      </c>
      <c r="C34" s="437">
        <v>2236888</v>
      </c>
      <c r="D34" s="437">
        <v>2236888</v>
      </c>
      <c r="E34" s="437">
        <v>2236888</v>
      </c>
      <c r="F34" s="437">
        <v>2236888</v>
      </c>
      <c r="G34" s="437">
        <v>2236888</v>
      </c>
      <c r="H34" s="437">
        <v>2236888</v>
      </c>
      <c r="I34" s="437">
        <v>2236886</v>
      </c>
      <c r="J34" s="437">
        <v>2236888</v>
      </c>
      <c r="K34" s="437">
        <v>2236888</v>
      </c>
      <c r="L34" s="437">
        <v>2236888</v>
      </c>
      <c r="M34" s="437">
        <v>2236888</v>
      </c>
      <c r="N34" s="437">
        <v>2236888</v>
      </c>
      <c r="O34" s="437">
        <v>26842654</v>
      </c>
      <c r="P34" s="434"/>
      <c r="Q34" s="434"/>
    </row>
    <row r="35" spans="1:18" x14ac:dyDescent="0.25">
      <c r="A35" s="440" t="s">
        <v>516</v>
      </c>
      <c r="B35" s="439" t="s">
        <v>517</v>
      </c>
      <c r="C35" s="437">
        <v>5870833</v>
      </c>
      <c r="D35" s="437">
        <v>5870833</v>
      </c>
      <c r="E35" s="437">
        <v>5870833</v>
      </c>
      <c r="F35" s="437">
        <v>5870833</v>
      </c>
      <c r="G35" s="437">
        <v>5870833</v>
      </c>
      <c r="H35" s="437">
        <v>5870833</v>
      </c>
      <c r="I35" s="437">
        <v>5870833</v>
      </c>
      <c r="J35" s="437">
        <v>5870833</v>
      </c>
      <c r="K35" s="437">
        <v>5870837</v>
      </c>
      <c r="L35" s="437">
        <v>5870833</v>
      </c>
      <c r="M35" s="437">
        <v>5870833</v>
      </c>
      <c r="N35" s="437">
        <v>5870833</v>
      </c>
      <c r="O35" s="437">
        <v>70450000</v>
      </c>
      <c r="P35" s="434"/>
      <c r="Q35" s="434"/>
    </row>
    <row r="36" spans="1:18" x14ac:dyDescent="0.25">
      <c r="A36" s="440" t="s">
        <v>903</v>
      </c>
      <c r="B36" s="439" t="s">
        <v>518</v>
      </c>
      <c r="C36" s="437"/>
      <c r="D36" s="437"/>
      <c r="E36" s="437">
        <v>6250</v>
      </c>
      <c r="F36" s="437"/>
      <c r="G36" s="437"/>
      <c r="H36" s="437">
        <v>6250</v>
      </c>
      <c r="I36" s="437"/>
      <c r="J36" s="437"/>
      <c r="K36" s="437">
        <v>6250</v>
      </c>
      <c r="L36" s="437"/>
      <c r="M36" s="437"/>
      <c r="N36" s="437">
        <v>6250</v>
      </c>
      <c r="O36" s="437">
        <v>25000</v>
      </c>
      <c r="P36" s="434"/>
      <c r="Q36" s="434"/>
    </row>
    <row r="37" spans="1:18" x14ac:dyDescent="0.25">
      <c r="A37" s="440" t="s">
        <v>524</v>
      </c>
      <c r="B37" s="439" t="s">
        <v>525</v>
      </c>
      <c r="C37" s="437">
        <v>5100</v>
      </c>
      <c r="D37" s="437">
        <v>5100</v>
      </c>
      <c r="E37" s="437">
        <v>5100</v>
      </c>
      <c r="F37" s="437">
        <v>5100</v>
      </c>
      <c r="G37" s="437">
        <v>5100</v>
      </c>
      <c r="H37" s="437">
        <v>5100</v>
      </c>
      <c r="I37" s="437">
        <v>5100</v>
      </c>
      <c r="J37" s="437">
        <v>5100</v>
      </c>
      <c r="K37" s="437">
        <v>5100</v>
      </c>
      <c r="L37" s="437">
        <v>5100</v>
      </c>
      <c r="M37" s="437">
        <v>5100</v>
      </c>
      <c r="N37" s="437">
        <v>5100</v>
      </c>
      <c r="O37" s="437">
        <v>61200</v>
      </c>
      <c r="P37" s="434"/>
      <c r="Q37" s="434"/>
    </row>
    <row r="38" spans="1:18" s="448" customFormat="1" x14ac:dyDescent="0.25">
      <c r="A38" s="362" t="s">
        <v>816</v>
      </c>
      <c r="B38" s="402" t="s">
        <v>526</v>
      </c>
      <c r="C38" s="371">
        <f>SUM(C34:C37)</f>
        <v>8112821</v>
      </c>
      <c r="D38" s="371">
        <f t="shared" ref="D38:N38" si="7">SUM(D34:D37)</f>
        <v>8112821</v>
      </c>
      <c r="E38" s="371">
        <f t="shared" si="7"/>
        <v>8119071</v>
      </c>
      <c r="F38" s="371">
        <f t="shared" si="7"/>
        <v>8112821</v>
      </c>
      <c r="G38" s="371">
        <f t="shared" si="7"/>
        <v>8112821</v>
      </c>
      <c r="H38" s="371">
        <f t="shared" si="7"/>
        <v>8119071</v>
      </c>
      <c r="I38" s="371">
        <f t="shared" si="7"/>
        <v>8112819</v>
      </c>
      <c r="J38" s="371">
        <f t="shared" si="7"/>
        <v>8112821</v>
      </c>
      <c r="K38" s="371">
        <f t="shared" si="7"/>
        <v>8119075</v>
      </c>
      <c r="L38" s="371">
        <f t="shared" si="7"/>
        <v>8112821</v>
      </c>
      <c r="M38" s="371">
        <f t="shared" si="7"/>
        <v>8112821</v>
      </c>
      <c r="N38" s="371">
        <f t="shared" si="7"/>
        <v>8119071</v>
      </c>
      <c r="O38" s="371">
        <f>SUM(O34:O37)</f>
        <v>97378854</v>
      </c>
      <c r="P38" s="434"/>
      <c r="Q38" s="434"/>
      <c r="R38" s="447"/>
    </row>
    <row r="39" spans="1:18" s="317" customFormat="1" x14ac:dyDescent="0.25">
      <c r="A39" s="249" t="s">
        <v>817</v>
      </c>
      <c r="B39" s="247" t="s">
        <v>527</v>
      </c>
      <c r="C39" s="243">
        <f>SUM(C20+C23+C31+C33+C38)</f>
        <v>16500908</v>
      </c>
      <c r="D39" s="243">
        <f t="shared" ref="D39:N39" si="8">SUM(D20+D23+D31+D33+D38)</f>
        <v>16500908</v>
      </c>
      <c r="E39" s="243">
        <f t="shared" si="8"/>
        <v>16507161</v>
      </c>
      <c r="F39" s="243">
        <f t="shared" si="8"/>
        <v>16500908</v>
      </c>
      <c r="G39" s="243">
        <f t="shared" si="8"/>
        <v>16500916</v>
      </c>
      <c r="H39" s="243">
        <f t="shared" si="8"/>
        <v>16507158</v>
      </c>
      <c r="I39" s="243">
        <f t="shared" si="8"/>
        <v>16500910</v>
      </c>
      <c r="J39" s="243">
        <f t="shared" si="8"/>
        <v>16500912</v>
      </c>
      <c r="K39" s="243">
        <f t="shared" si="8"/>
        <v>16507160</v>
      </c>
      <c r="L39" s="243">
        <f t="shared" si="8"/>
        <v>16500908</v>
      </c>
      <c r="M39" s="243">
        <f t="shared" si="8"/>
        <v>16500908</v>
      </c>
      <c r="N39" s="243">
        <f t="shared" si="8"/>
        <v>16507158</v>
      </c>
      <c r="O39" s="243">
        <f>SUM(O20+O23+O31+O33+O38)</f>
        <v>198035915</v>
      </c>
      <c r="P39" s="434"/>
      <c r="Q39" s="434"/>
      <c r="R39" s="446"/>
    </row>
    <row r="40" spans="1:18" x14ac:dyDescent="0.25">
      <c r="A40" s="450" t="s">
        <v>910</v>
      </c>
      <c r="B40" s="439" t="s">
        <v>536</v>
      </c>
      <c r="C40" s="437">
        <v>341667</v>
      </c>
      <c r="D40" s="437">
        <v>341667</v>
      </c>
      <c r="E40" s="437">
        <v>341667</v>
      </c>
      <c r="F40" s="437">
        <v>341663</v>
      </c>
      <c r="G40" s="437">
        <v>341667</v>
      </c>
      <c r="H40" s="437">
        <v>341667</v>
      </c>
      <c r="I40" s="437">
        <v>341667</v>
      </c>
      <c r="J40" s="437">
        <v>341667</v>
      </c>
      <c r="K40" s="437">
        <v>341667</v>
      </c>
      <c r="L40" s="437">
        <v>341667</v>
      </c>
      <c r="M40" s="437">
        <v>341667</v>
      </c>
      <c r="N40" s="437">
        <v>341667</v>
      </c>
      <c r="O40" s="437">
        <v>4100000</v>
      </c>
      <c r="P40" s="434"/>
      <c r="Q40" s="434"/>
    </row>
    <row r="41" spans="1:18" s="317" customFormat="1" x14ac:dyDescent="0.25">
      <c r="A41" s="251" t="s">
        <v>867</v>
      </c>
      <c r="B41" s="247" t="s">
        <v>537</v>
      </c>
      <c r="C41" s="243">
        <f>SUM(C40)</f>
        <v>341667</v>
      </c>
      <c r="D41" s="243">
        <f t="shared" ref="D41:N41" si="9">SUM(D40)</f>
        <v>341667</v>
      </c>
      <c r="E41" s="243">
        <f t="shared" si="9"/>
        <v>341667</v>
      </c>
      <c r="F41" s="243">
        <f t="shared" si="9"/>
        <v>341663</v>
      </c>
      <c r="G41" s="243">
        <f t="shared" si="9"/>
        <v>341667</v>
      </c>
      <c r="H41" s="243">
        <f t="shared" si="9"/>
        <v>341667</v>
      </c>
      <c r="I41" s="243">
        <f t="shared" si="9"/>
        <v>341667</v>
      </c>
      <c r="J41" s="243">
        <f t="shared" si="9"/>
        <v>341667</v>
      </c>
      <c r="K41" s="243">
        <f t="shared" si="9"/>
        <v>341667</v>
      </c>
      <c r="L41" s="243">
        <f t="shared" si="9"/>
        <v>341667</v>
      </c>
      <c r="M41" s="243">
        <f t="shared" si="9"/>
        <v>341667</v>
      </c>
      <c r="N41" s="243">
        <f t="shared" si="9"/>
        <v>341667</v>
      </c>
      <c r="O41" s="243">
        <f>SUM(O40)</f>
        <v>4100000</v>
      </c>
      <c r="P41" s="434"/>
      <c r="Q41" s="434"/>
      <c r="R41" s="446"/>
    </row>
    <row r="42" spans="1:18" x14ac:dyDescent="0.25">
      <c r="A42" s="452" t="s">
        <v>540</v>
      </c>
      <c r="B42" s="453" t="s">
        <v>541</v>
      </c>
      <c r="C42" s="236">
        <v>8524750</v>
      </c>
      <c r="D42" s="236">
        <v>8524750</v>
      </c>
      <c r="E42" s="236">
        <v>8524750</v>
      </c>
      <c r="F42" s="236">
        <v>8524750</v>
      </c>
      <c r="G42" s="236">
        <v>8524750</v>
      </c>
      <c r="H42" s="236">
        <v>8524750</v>
      </c>
      <c r="I42" s="236">
        <v>8524750</v>
      </c>
      <c r="J42" s="236">
        <v>8524750</v>
      </c>
      <c r="K42" s="236">
        <v>8524750</v>
      </c>
      <c r="L42" s="236">
        <v>8524750</v>
      </c>
      <c r="M42" s="236">
        <v>8524750</v>
      </c>
      <c r="N42" s="236">
        <v>8524750</v>
      </c>
      <c r="O42" s="437">
        <v>102296999</v>
      </c>
      <c r="P42" s="434"/>
      <c r="Q42" s="434"/>
    </row>
    <row r="43" spans="1:18" x14ac:dyDescent="0.25">
      <c r="A43" s="451" t="s">
        <v>871</v>
      </c>
      <c r="B43" s="439" t="s">
        <v>548</v>
      </c>
      <c r="C43" s="437">
        <v>3156135</v>
      </c>
      <c r="D43" s="437">
        <v>3156135</v>
      </c>
      <c r="E43" s="437">
        <v>3156135</v>
      </c>
      <c r="F43" s="437">
        <v>3156135</v>
      </c>
      <c r="G43" s="437">
        <v>3156135</v>
      </c>
      <c r="H43" s="437">
        <v>3156135</v>
      </c>
      <c r="I43" s="437">
        <v>3156135</v>
      </c>
      <c r="J43" s="437">
        <v>3156135</v>
      </c>
      <c r="K43" s="437">
        <v>3156135</v>
      </c>
      <c r="L43" s="437">
        <v>3156135</v>
      </c>
      <c r="M43" s="437">
        <v>3156135</v>
      </c>
      <c r="N43" s="437">
        <v>3156135</v>
      </c>
      <c r="O43" s="437">
        <v>37873619</v>
      </c>
      <c r="P43" s="434"/>
      <c r="Q43" s="434"/>
    </row>
    <row r="44" spans="1:18" x14ac:dyDescent="0.25">
      <c r="A44" s="451" t="s">
        <v>915</v>
      </c>
      <c r="B44" s="439" t="s">
        <v>557</v>
      </c>
      <c r="C44" s="437">
        <v>3666311</v>
      </c>
      <c r="D44" s="437">
        <v>3666311</v>
      </c>
      <c r="E44" s="437">
        <v>3666311</v>
      </c>
      <c r="F44" s="437">
        <v>3666311</v>
      </c>
      <c r="G44" s="437">
        <v>3666311</v>
      </c>
      <c r="H44" s="437">
        <v>3666311</v>
      </c>
      <c r="I44" s="437">
        <v>3666311</v>
      </c>
      <c r="J44" s="437">
        <v>3666311</v>
      </c>
      <c r="K44" s="437">
        <v>3666311</v>
      </c>
      <c r="L44" s="437">
        <v>3666311</v>
      </c>
      <c r="M44" s="437">
        <v>3666311</v>
      </c>
      <c r="N44" s="437">
        <v>3666311</v>
      </c>
      <c r="O44" s="437">
        <f>SUM(C44:N44)</f>
        <v>43995732</v>
      </c>
      <c r="P44" s="434"/>
      <c r="Q44" s="434"/>
    </row>
    <row r="45" spans="1:18" x14ac:dyDescent="0.25">
      <c r="A45" s="454" t="s">
        <v>190</v>
      </c>
      <c r="B45" s="439" t="s">
        <v>958</v>
      </c>
      <c r="C45" s="437">
        <v>15951762</v>
      </c>
      <c r="D45" s="437">
        <v>15951762</v>
      </c>
      <c r="E45" s="437">
        <v>15951762</v>
      </c>
      <c r="F45" s="437">
        <v>15951762</v>
      </c>
      <c r="G45" s="437">
        <v>15951762</v>
      </c>
      <c r="H45" s="437">
        <v>15951762</v>
      </c>
      <c r="I45" s="437">
        <v>15951762</v>
      </c>
      <c r="J45" s="437">
        <v>15951762</v>
      </c>
      <c r="K45" s="437">
        <v>15951762</v>
      </c>
      <c r="L45" s="437">
        <v>15951762</v>
      </c>
      <c r="M45" s="437">
        <v>15951758</v>
      </c>
      <c r="N45" s="437">
        <v>15951762</v>
      </c>
      <c r="O45" s="437">
        <f>SUM(C45:N45)</f>
        <v>191421140</v>
      </c>
      <c r="P45" s="434"/>
      <c r="Q45" s="434"/>
    </row>
    <row r="46" spans="1:18" s="317" customFormat="1" x14ac:dyDescent="0.25">
      <c r="A46" s="251" t="s">
        <v>875</v>
      </c>
      <c r="B46" s="247" t="s">
        <v>558</v>
      </c>
      <c r="C46" s="243">
        <f>SUM(C42:C45)</f>
        <v>31298958</v>
      </c>
      <c r="D46" s="243">
        <f t="shared" ref="D46:N46" si="10">SUM(D42:D45)</f>
        <v>31298958</v>
      </c>
      <c r="E46" s="243">
        <f t="shared" si="10"/>
        <v>31298958</v>
      </c>
      <c r="F46" s="243">
        <f t="shared" si="10"/>
        <v>31298958</v>
      </c>
      <c r="G46" s="243">
        <v>31343264</v>
      </c>
      <c r="H46" s="243">
        <f t="shared" si="10"/>
        <v>31298958</v>
      </c>
      <c r="I46" s="243">
        <f t="shared" si="10"/>
        <v>31298958</v>
      </c>
      <c r="J46" s="243">
        <f t="shared" si="10"/>
        <v>31298958</v>
      </c>
      <c r="K46" s="243">
        <f t="shared" si="10"/>
        <v>31298958</v>
      </c>
      <c r="L46" s="243">
        <f t="shared" si="10"/>
        <v>31298958</v>
      </c>
      <c r="M46" s="243">
        <f t="shared" si="10"/>
        <v>31298954</v>
      </c>
      <c r="N46" s="243">
        <f t="shared" si="10"/>
        <v>31298958</v>
      </c>
      <c r="O46" s="243">
        <f>SUM(O42:O45)</f>
        <v>375587490</v>
      </c>
      <c r="P46" s="434"/>
      <c r="Q46" s="434"/>
      <c r="R46" s="446"/>
    </row>
    <row r="47" spans="1:18" s="324" customFormat="1" x14ac:dyDescent="0.25">
      <c r="A47" s="463" t="s">
        <v>998</v>
      </c>
      <c r="B47" s="456"/>
      <c r="C47" s="457">
        <f>SUM(C16+C17+C39+C41+C46)</f>
        <v>51477256</v>
      </c>
      <c r="D47" s="457">
        <f t="shared" ref="D47:N47" si="11">SUM(D16+D17+D39+D41+D46)</f>
        <v>51477256</v>
      </c>
      <c r="E47" s="457">
        <f t="shared" si="11"/>
        <v>51483509</v>
      </c>
      <c r="F47" s="457">
        <f t="shared" si="11"/>
        <v>51477252</v>
      </c>
      <c r="G47" s="457">
        <f t="shared" si="11"/>
        <v>51912195</v>
      </c>
      <c r="H47" s="457">
        <f t="shared" si="11"/>
        <v>51713506</v>
      </c>
      <c r="I47" s="457">
        <f t="shared" si="11"/>
        <v>51477254</v>
      </c>
      <c r="J47" s="457">
        <f t="shared" si="11"/>
        <v>51867885</v>
      </c>
      <c r="K47" s="457">
        <f t="shared" si="11"/>
        <v>51483517</v>
      </c>
      <c r="L47" s="457">
        <f t="shared" si="11"/>
        <v>51477253</v>
      </c>
      <c r="M47" s="457">
        <f t="shared" si="11"/>
        <v>52238952</v>
      </c>
      <c r="N47" s="457">
        <f t="shared" si="11"/>
        <v>51483506</v>
      </c>
      <c r="O47" s="457">
        <f>SUM(O16+O17+O39+O41+O46)</f>
        <v>619525033</v>
      </c>
      <c r="P47" s="434"/>
      <c r="Q47" s="434"/>
      <c r="R47" s="458"/>
    </row>
    <row r="48" spans="1:18" x14ac:dyDescent="0.25">
      <c r="A48" s="459" t="s">
        <v>916</v>
      </c>
      <c r="B48" s="439" t="s">
        <v>561</v>
      </c>
      <c r="C48" s="437">
        <v>10046457</v>
      </c>
      <c r="D48" s="437">
        <v>2400000</v>
      </c>
      <c r="E48" s="437"/>
      <c r="F48" s="437"/>
      <c r="G48" s="437"/>
      <c r="H48" s="437">
        <v>23630000</v>
      </c>
      <c r="I48" s="437">
        <v>24573306</v>
      </c>
      <c r="J48" s="437"/>
      <c r="K48" s="437"/>
      <c r="L48" s="437">
        <v>10374787</v>
      </c>
      <c r="M48" s="437">
        <v>35500000</v>
      </c>
      <c r="N48" s="437"/>
      <c r="O48" s="437">
        <v>106524550</v>
      </c>
      <c r="P48" s="434"/>
      <c r="Q48" s="434"/>
    </row>
    <row r="49" spans="1:18" x14ac:dyDescent="0.25">
      <c r="A49" s="459" t="s">
        <v>563</v>
      </c>
      <c r="B49" s="439" t="s">
        <v>564</v>
      </c>
      <c r="C49" s="437"/>
      <c r="D49" s="437"/>
      <c r="E49" s="437"/>
      <c r="F49" s="437">
        <v>1000000</v>
      </c>
      <c r="G49" s="437">
        <v>3000000</v>
      </c>
      <c r="H49" s="437"/>
      <c r="I49" s="437"/>
      <c r="J49" s="437"/>
      <c r="K49" s="437"/>
      <c r="L49" s="437"/>
      <c r="M49" s="437"/>
      <c r="N49" s="437"/>
      <c r="O49" s="437">
        <v>4000000</v>
      </c>
      <c r="P49" s="434"/>
      <c r="Q49" s="434"/>
    </row>
    <row r="50" spans="1:18" x14ac:dyDescent="0.25">
      <c r="A50" s="459" t="s">
        <v>565</v>
      </c>
      <c r="B50" s="439" t="s">
        <v>566</v>
      </c>
      <c r="C50" s="437"/>
      <c r="D50" s="437"/>
      <c r="E50" s="437"/>
      <c r="F50" s="437">
        <v>1000000</v>
      </c>
      <c r="G50" s="437">
        <v>2800000</v>
      </c>
      <c r="H50" s="437"/>
      <c r="I50" s="437"/>
      <c r="J50" s="437">
        <v>75000000</v>
      </c>
      <c r="K50" s="437"/>
      <c r="L50" s="437">
        <v>5000000</v>
      </c>
      <c r="M50" s="437"/>
      <c r="N50" s="437"/>
      <c r="O50" s="437">
        <v>83800000</v>
      </c>
      <c r="P50" s="434"/>
      <c r="Q50" s="434"/>
    </row>
    <row r="51" spans="1:18" x14ac:dyDescent="0.25">
      <c r="A51" s="444" t="s">
        <v>571</v>
      </c>
      <c r="B51" s="439" t="s">
        <v>572</v>
      </c>
      <c r="C51" s="437">
        <v>2712543</v>
      </c>
      <c r="D51" s="437">
        <v>648000</v>
      </c>
      <c r="E51" s="437"/>
      <c r="F51" s="437">
        <v>540000</v>
      </c>
      <c r="G51" s="437">
        <v>1566000</v>
      </c>
      <c r="H51" s="437">
        <v>6380100</v>
      </c>
      <c r="I51" s="437">
        <v>5527793</v>
      </c>
      <c r="J51" s="437">
        <v>23016564</v>
      </c>
      <c r="K51" s="437"/>
      <c r="L51" s="437">
        <v>2801192</v>
      </c>
      <c r="M51" s="437">
        <v>9585000</v>
      </c>
      <c r="N51" s="437"/>
      <c r="O51" s="437">
        <v>52777192</v>
      </c>
      <c r="P51" s="434"/>
      <c r="Q51" s="434"/>
    </row>
    <row r="52" spans="1:18" s="317" customFormat="1" x14ac:dyDescent="0.25">
      <c r="A52" s="253" t="s">
        <v>877</v>
      </c>
      <c r="B52" s="247" t="s">
        <v>573</v>
      </c>
      <c r="C52" s="243">
        <f>SUM(C48:C51)</f>
        <v>12759000</v>
      </c>
      <c r="D52" s="243">
        <f t="shared" ref="D52:N52" si="12">SUM(D48:D51)</f>
        <v>3048000</v>
      </c>
      <c r="E52" s="243">
        <f t="shared" si="12"/>
        <v>0</v>
      </c>
      <c r="F52" s="243">
        <f t="shared" si="12"/>
        <v>2540000</v>
      </c>
      <c r="G52" s="243">
        <f t="shared" si="12"/>
        <v>7366000</v>
      </c>
      <c r="H52" s="243">
        <f t="shared" si="12"/>
        <v>30010100</v>
      </c>
      <c r="I52" s="243">
        <f t="shared" si="12"/>
        <v>30101099</v>
      </c>
      <c r="J52" s="243">
        <f t="shared" si="12"/>
        <v>98016564</v>
      </c>
      <c r="K52" s="243">
        <f t="shared" si="12"/>
        <v>0</v>
      </c>
      <c r="L52" s="243">
        <f t="shared" si="12"/>
        <v>18175979</v>
      </c>
      <c r="M52" s="243">
        <f t="shared" si="12"/>
        <v>45085000</v>
      </c>
      <c r="N52" s="243">
        <f t="shared" si="12"/>
        <v>0</v>
      </c>
      <c r="O52" s="243">
        <f>SUM(O48:O51)</f>
        <v>247101742</v>
      </c>
      <c r="P52" s="434"/>
      <c r="Q52" s="434"/>
      <c r="R52" s="446"/>
    </row>
    <row r="53" spans="1:18" x14ac:dyDescent="0.25">
      <c r="A53" s="450" t="s">
        <v>574</v>
      </c>
      <c r="B53" s="439" t="s">
        <v>575</v>
      </c>
      <c r="C53" s="437"/>
      <c r="D53" s="437"/>
      <c r="E53" s="437"/>
      <c r="F53" s="437">
        <v>2160000</v>
      </c>
      <c r="G53" s="437">
        <v>16000000</v>
      </c>
      <c r="H53" s="437">
        <v>3940000</v>
      </c>
      <c r="I53" s="437">
        <v>25000000</v>
      </c>
      <c r="J53" s="437"/>
      <c r="K53" s="437">
        <v>15040000</v>
      </c>
      <c r="L53" s="437"/>
      <c r="M53" s="437"/>
      <c r="N53" s="437"/>
      <c r="O53" s="437">
        <v>62140000</v>
      </c>
      <c r="P53" s="434"/>
      <c r="Q53" s="434"/>
    </row>
    <row r="54" spans="1:18" x14ac:dyDescent="0.25">
      <c r="A54" s="450" t="s">
        <v>580</v>
      </c>
      <c r="B54" s="439" t="s">
        <v>581</v>
      </c>
      <c r="C54" s="437"/>
      <c r="D54" s="437"/>
      <c r="E54" s="437"/>
      <c r="F54" s="437">
        <v>583200</v>
      </c>
      <c r="G54" s="437">
        <v>4320000</v>
      </c>
      <c r="H54" s="437">
        <v>1063800</v>
      </c>
      <c r="I54" s="437">
        <v>6972200</v>
      </c>
      <c r="J54" s="437"/>
      <c r="K54" s="437">
        <v>4060800</v>
      </c>
      <c r="L54" s="437"/>
      <c r="M54" s="437"/>
      <c r="N54" s="437"/>
      <c r="O54" s="437">
        <v>17000000</v>
      </c>
      <c r="P54" s="434"/>
      <c r="Q54" s="434"/>
    </row>
    <row r="55" spans="1:18" s="317" customFormat="1" x14ac:dyDescent="0.25">
      <c r="A55" s="251" t="s">
        <v>878</v>
      </c>
      <c r="B55" s="247" t="s">
        <v>582</v>
      </c>
      <c r="C55" s="243">
        <f>SUM(C53:C54)</f>
        <v>0</v>
      </c>
      <c r="D55" s="243">
        <f t="shared" ref="D55:N55" si="13">SUM(D53:D54)</f>
        <v>0</v>
      </c>
      <c r="E55" s="243">
        <f t="shared" si="13"/>
        <v>0</v>
      </c>
      <c r="F55" s="243">
        <f t="shared" si="13"/>
        <v>2743200</v>
      </c>
      <c r="G55" s="243">
        <f t="shared" si="13"/>
        <v>20320000</v>
      </c>
      <c r="H55" s="243">
        <f t="shared" si="13"/>
        <v>5003800</v>
      </c>
      <c r="I55" s="243">
        <f t="shared" si="13"/>
        <v>31972200</v>
      </c>
      <c r="J55" s="243">
        <f t="shared" si="13"/>
        <v>0</v>
      </c>
      <c r="K55" s="243">
        <f t="shared" si="13"/>
        <v>19100800</v>
      </c>
      <c r="L55" s="243">
        <f t="shared" si="13"/>
        <v>0</v>
      </c>
      <c r="M55" s="243">
        <f t="shared" si="13"/>
        <v>0</v>
      </c>
      <c r="N55" s="243">
        <f t="shared" si="13"/>
        <v>0</v>
      </c>
      <c r="O55" s="243">
        <f>SUM(O53:O54)</f>
        <v>79140000</v>
      </c>
      <c r="P55" s="434"/>
      <c r="Q55" s="434"/>
      <c r="R55" s="446"/>
    </row>
    <row r="56" spans="1:18" x14ac:dyDescent="0.25">
      <c r="A56" s="450" t="s">
        <v>922</v>
      </c>
      <c r="B56" s="439" t="s">
        <v>959</v>
      </c>
      <c r="C56" s="437"/>
      <c r="D56" s="437"/>
      <c r="E56" s="437"/>
      <c r="F56" s="437"/>
      <c r="G56" s="437"/>
      <c r="H56" s="437">
        <v>3000000</v>
      </c>
      <c r="I56" s="437"/>
      <c r="J56" s="437">
        <v>15000000</v>
      </c>
      <c r="K56" s="437"/>
      <c r="L56" s="437"/>
      <c r="M56" s="437"/>
      <c r="N56" s="437"/>
      <c r="O56" s="437">
        <v>18000000</v>
      </c>
      <c r="P56" s="434"/>
      <c r="Q56" s="434"/>
    </row>
    <row r="57" spans="1:18" s="317" customFormat="1" x14ac:dyDescent="0.25">
      <c r="A57" s="251" t="s">
        <v>879</v>
      </c>
      <c r="B57" s="247" t="s">
        <v>593</v>
      </c>
      <c r="C57" s="243">
        <f>SUM(C56)</f>
        <v>0</v>
      </c>
      <c r="D57" s="243">
        <f t="shared" ref="D57:N57" si="14">SUM(D56)</f>
        <v>0</v>
      </c>
      <c r="E57" s="243">
        <f t="shared" si="14"/>
        <v>0</v>
      </c>
      <c r="F57" s="243">
        <f t="shared" si="14"/>
        <v>0</v>
      </c>
      <c r="G57" s="243">
        <f t="shared" si="14"/>
        <v>0</v>
      </c>
      <c r="H57" s="243">
        <f t="shared" si="14"/>
        <v>3000000</v>
      </c>
      <c r="I57" s="243">
        <f t="shared" si="14"/>
        <v>0</v>
      </c>
      <c r="J57" s="243">
        <f t="shared" si="14"/>
        <v>15000000</v>
      </c>
      <c r="K57" s="243">
        <f t="shared" si="14"/>
        <v>0</v>
      </c>
      <c r="L57" s="243">
        <f t="shared" si="14"/>
        <v>0</v>
      </c>
      <c r="M57" s="243">
        <f t="shared" si="14"/>
        <v>0</v>
      </c>
      <c r="N57" s="243">
        <f t="shared" si="14"/>
        <v>0</v>
      </c>
      <c r="O57" s="243">
        <f>SUM(O56)</f>
        <v>18000000</v>
      </c>
      <c r="P57" s="434"/>
      <c r="Q57" s="434"/>
      <c r="R57" s="446"/>
    </row>
    <row r="58" spans="1:18" s="324" customFormat="1" x14ac:dyDescent="0.25">
      <c r="A58" s="455" t="s">
        <v>134</v>
      </c>
      <c r="B58" s="456"/>
      <c r="C58" s="457">
        <f>SUM(C57,C55,C52)</f>
        <v>12759000</v>
      </c>
      <c r="D58" s="457">
        <f t="shared" ref="D58:N58" si="15">SUM(D57,D55,D52)</f>
        <v>3048000</v>
      </c>
      <c r="E58" s="457">
        <f t="shared" si="15"/>
        <v>0</v>
      </c>
      <c r="F58" s="457">
        <f t="shared" si="15"/>
        <v>5283200</v>
      </c>
      <c r="G58" s="457">
        <f t="shared" si="15"/>
        <v>27686000</v>
      </c>
      <c r="H58" s="457">
        <f t="shared" si="15"/>
        <v>38013900</v>
      </c>
      <c r="I58" s="457">
        <f t="shared" si="15"/>
        <v>62073299</v>
      </c>
      <c r="J58" s="457">
        <f t="shared" si="15"/>
        <v>113016564</v>
      </c>
      <c r="K58" s="457">
        <f t="shared" si="15"/>
        <v>19100800</v>
      </c>
      <c r="L58" s="457">
        <f t="shared" si="15"/>
        <v>18175979</v>
      </c>
      <c r="M58" s="457">
        <f t="shared" si="15"/>
        <v>45085000</v>
      </c>
      <c r="N58" s="457">
        <f t="shared" si="15"/>
        <v>0</v>
      </c>
      <c r="O58" s="457">
        <f>SUM(O52+O55+O57)</f>
        <v>344241742</v>
      </c>
      <c r="P58" s="434"/>
      <c r="Q58" s="434"/>
      <c r="R58" s="458"/>
    </row>
    <row r="59" spans="1:18" s="317" customFormat="1" x14ac:dyDescent="0.25">
      <c r="A59" s="253" t="s">
        <v>930</v>
      </c>
      <c r="B59" s="247" t="s">
        <v>594</v>
      </c>
      <c r="C59" s="268">
        <f>SUM(C47+C58)</f>
        <v>64236256</v>
      </c>
      <c r="D59" s="268">
        <f t="shared" ref="D59:N59" si="16">SUM(D47+D58)</f>
        <v>54525256</v>
      </c>
      <c r="E59" s="268">
        <f t="shared" si="16"/>
        <v>51483509</v>
      </c>
      <c r="F59" s="268">
        <f t="shared" si="16"/>
        <v>56760452</v>
      </c>
      <c r="G59" s="268">
        <f t="shared" si="16"/>
        <v>79598195</v>
      </c>
      <c r="H59" s="268">
        <f t="shared" si="16"/>
        <v>89727406</v>
      </c>
      <c r="I59" s="268">
        <f t="shared" si="16"/>
        <v>113550553</v>
      </c>
      <c r="J59" s="268">
        <f t="shared" si="16"/>
        <v>164884449</v>
      </c>
      <c r="K59" s="268">
        <f t="shared" si="16"/>
        <v>70584317</v>
      </c>
      <c r="L59" s="268">
        <f t="shared" si="16"/>
        <v>69653232</v>
      </c>
      <c r="M59" s="268">
        <f t="shared" si="16"/>
        <v>97323952</v>
      </c>
      <c r="N59" s="268">
        <f t="shared" si="16"/>
        <v>51483506</v>
      </c>
      <c r="O59" s="243">
        <f>SUM(O47+O58)</f>
        <v>963766775</v>
      </c>
      <c r="P59" s="434"/>
      <c r="Q59" s="434"/>
      <c r="R59" s="446"/>
    </row>
    <row r="60" spans="1:18" x14ac:dyDescent="0.25">
      <c r="A60" s="460" t="s">
        <v>613</v>
      </c>
      <c r="B60" s="440" t="s">
        <v>614</v>
      </c>
      <c r="C60" s="437">
        <v>6444521</v>
      </c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>
        <v>6444521</v>
      </c>
      <c r="P60" s="434"/>
      <c r="Q60" s="434"/>
    </row>
    <row r="61" spans="1:18" x14ac:dyDescent="0.25">
      <c r="A61" s="460" t="s">
        <v>615</v>
      </c>
      <c r="B61" s="440" t="s">
        <v>616</v>
      </c>
      <c r="C61" s="437">
        <v>9222722</v>
      </c>
      <c r="D61" s="437">
        <v>9222722</v>
      </c>
      <c r="E61" s="437">
        <v>9222725</v>
      </c>
      <c r="F61" s="437">
        <v>9222722</v>
      </c>
      <c r="G61" s="437">
        <v>9222722</v>
      </c>
      <c r="H61" s="437">
        <v>9222722</v>
      </c>
      <c r="I61" s="437">
        <v>9222722</v>
      </c>
      <c r="J61" s="437">
        <v>9222722</v>
      </c>
      <c r="K61" s="437">
        <v>9222722</v>
      </c>
      <c r="L61" s="437">
        <v>9222722</v>
      </c>
      <c r="M61" s="437">
        <v>9222722</v>
      </c>
      <c r="N61" s="437">
        <v>9222722</v>
      </c>
      <c r="O61" s="437">
        <v>110672667</v>
      </c>
      <c r="P61" s="434"/>
      <c r="Q61" s="434"/>
    </row>
    <row r="62" spans="1:18" s="448" customFormat="1" x14ac:dyDescent="0.25">
      <c r="A62" s="412" t="s">
        <v>890</v>
      </c>
      <c r="B62" s="362" t="s">
        <v>623</v>
      </c>
      <c r="C62" s="371">
        <f>SUM(C60:C61)</f>
        <v>15667243</v>
      </c>
      <c r="D62" s="371">
        <f t="shared" ref="D62:N62" si="17">SUM(D60:D61)</f>
        <v>9222722</v>
      </c>
      <c r="E62" s="371">
        <f t="shared" si="17"/>
        <v>9222725</v>
      </c>
      <c r="F62" s="371">
        <f t="shared" si="17"/>
        <v>9222722</v>
      </c>
      <c r="G62" s="371">
        <f t="shared" si="17"/>
        <v>9222722</v>
      </c>
      <c r="H62" s="371">
        <f t="shared" si="17"/>
        <v>9222722</v>
      </c>
      <c r="I62" s="371">
        <f t="shared" si="17"/>
        <v>9222722</v>
      </c>
      <c r="J62" s="371">
        <f t="shared" si="17"/>
        <v>9222722</v>
      </c>
      <c r="K62" s="371">
        <f t="shared" si="17"/>
        <v>9222722</v>
      </c>
      <c r="L62" s="371">
        <f t="shared" si="17"/>
        <v>9222722</v>
      </c>
      <c r="M62" s="371">
        <f t="shared" si="17"/>
        <v>9222722</v>
      </c>
      <c r="N62" s="371">
        <f t="shared" si="17"/>
        <v>9222722</v>
      </c>
      <c r="O62" s="371">
        <f>SUM(O60:O61)</f>
        <v>117117188</v>
      </c>
      <c r="P62" s="434"/>
      <c r="Q62" s="434"/>
      <c r="R62" s="447"/>
    </row>
    <row r="63" spans="1:18" s="317" customFormat="1" x14ac:dyDescent="0.25">
      <c r="A63" s="263" t="s">
        <v>931</v>
      </c>
      <c r="B63" s="249" t="s">
        <v>636</v>
      </c>
      <c r="C63" s="243">
        <f>SUM(C62)</f>
        <v>15667243</v>
      </c>
      <c r="D63" s="243">
        <f t="shared" ref="D63:N63" si="18">SUM(D62)</f>
        <v>9222722</v>
      </c>
      <c r="E63" s="243">
        <f t="shared" si="18"/>
        <v>9222725</v>
      </c>
      <c r="F63" s="243">
        <f t="shared" si="18"/>
        <v>9222722</v>
      </c>
      <c r="G63" s="243">
        <f t="shared" si="18"/>
        <v>9222722</v>
      </c>
      <c r="H63" s="243">
        <f t="shared" si="18"/>
        <v>9222722</v>
      </c>
      <c r="I63" s="243">
        <f t="shared" si="18"/>
        <v>9222722</v>
      </c>
      <c r="J63" s="243">
        <f t="shared" si="18"/>
        <v>9222722</v>
      </c>
      <c r="K63" s="243">
        <f t="shared" si="18"/>
        <v>9222722</v>
      </c>
      <c r="L63" s="243">
        <f t="shared" si="18"/>
        <v>9222722</v>
      </c>
      <c r="M63" s="243">
        <f t="shared" si="18"/>
        <v>9222722</v>
      </c>
      <c r="N63" s="243">
        <f t="shared" si="18"/>
        <v>9222722</v>
      </c>
      <c r="O63" s="243">
        <f>SUM(O62)</f>
        <v>117117188</v>
      </c>
      <c r="P63" s="434"/>
      <c r="Q63" s="434"/>
      <c r="R63" s="446"/>
    </row>
    <row r="64" spans="1:18" s="227" customFormat="1" x14ac:dyDescent="0.25">
      <c r="A64" s="304" t="s">
        <v>36</v>
      </c>
      <c r="B64" s="305"/>
      <c r="C64" s="268">
        <f>SUM(C59+C63)</f>
        <v>79903499</v>
      </c>
      <c r="D64" s="268">
        <f t="shared" ref="D64:N64" si="19">SUM(D59+D63)</f>
        <v>63747978</v>
      </c>
      <c r="E64" s="268">
        <f t="shared" si="19"/>
        <v>60706234</v>
      </c>
      <c r="F64" s="268">
        <f t="shared" si="19"/>
        <v>65983174</v>
      </c>
      <c r="G64" s="268">
        <f t="shared" si="19"/>
        <v>88820917</v>
      </c>
      <c r="H64" s="268">
        <f t="shared" si="19"/>
        <v>98950128</v>
      </c>
      <c r="I64" s="268">
        <f t="shared" si="19"/>
        <v>122773275</v>
      </c>
      <c r="J64" s="268">
        <f t="shared" si="19"/>
        <v>174107171</v>
      </c>
      <c r="K64" s="268">
        <f t="shared" si="19"/>
        <v>79807039</v>
      </c>
      <c r="L64" s="268">
        <f t="shared" si="19"/>
        <v>78875954</v>
      </c>
      <c r="M64" s="268">
        <f t="shared" si="19"/>
        <v>106546674</v>
      </c>
      <c r="N64" s="268">
        <f t="shared" si="19"/>
        <v>60706228</v>
      </c>
      <c r="O64" s="243">
        <f>SUM(O59+O63)</f>
        <v>1080883963</v>
      </c>
      <c r="P64" s="434"/>
      <c r="Q64" s="434"/>
      <c r="R64" s="427"/>
    </row>
    <row r="65" spans="1:18" s="227" customFormat="1" x14ac:dyDescent="0.25">
      <c r="A65" s="510"/>
      <c r="B65" s="507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9"/>
      <c r="P65" s="434"/>
      <c r="Q65" s="434"/>
      <c r="R65" s="427"/>
    </row>
    <row r="66" spans="1:18" s="227" customFormat="1" x14ac:dyDescent="0.25">
      <c r="A66" s="510"/>
      <c r="B66" s="507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/>
      <c r="N66" s="508"/>
      <c r="O66" s="509"/>
      <c r="P66" s="434"/>
      <c r="Q66" s="434"/>
      <c r="R66" s="427"/>
    </row>
    <row r="67" spans="1:18" s="227" customFormat="1" x14ac:dyDescent="0.25">
      <c r="A67" s="510"/>
      <c r="B67" s="507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9"/>
      <c r="P67" s="434"/>
      <c r="Q67" s="434"/>
      <c r="R67" s="427"/>
    </row>
    <row r="68" spans="1:18" s="227" customFormat="1" x14ac:dyDescent="0.25">
      <c r="A68" s="510"/>
      <c r="B68" s="507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9"/>
      <c r="P68" s="434"/>
      <c r="Q68" s="434"/>
      <c r="R68" s="427"/>
    </row>
    <row r="69" spans="1:18" s="227" customFormat="1" x14ac:dyDescent="0.25">
      <c r="A69" s="510"/>
      <c r="B69" s="507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9"/>
      <c r="P69" s="434"/>
      <c r="Q69" s="434"/>
      <c r="R69" s="427"/>
    </row>
    <row r="70" spans="1:18" s="227" customFormat="1" x14ac:dyDescent="0.25">
      <c r="A70" s="510"/>
      <c r="B70" s="507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9"/>
      <c r="P70" s="434"/>
      <c r="Q70" s="434"/>
      <c r="R70" s="427"/>
    </row>
    <row r="71" spans="1:18" s="227" customFormat="1" x14ac:dyDescent="0.25">
      <c r="A71" s="510"/>
      <c r="B71" s="507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9"/>
      <c r="P71" s="434"/>
      <c r="Q71" s="434"/>
      <c r="R71" s="427"/>
    </row>
    <row r="72" spans="1:18" s="227" customFormat="1" x14ac:dyDescent="0.25">
      <c r="A72" s="510"/>
      <c r="B72" s="507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9"/>
      <c r="P72" s="434"/>
      <c r="Q72" s="434"/>
      <c r="R72" s="427"/>
    </row>
    <row r="73" spans="1:18" s="227" customFormat="1" x14ac:dyDescent="0.25">
      <c r="A73" s="510"/>
      <c r="B73" s="507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9"/>
      <c r="P73" s="434"/>
      <c r="Q73" s="434"/>
      <c r="R73" s="427"/>
    </row>
    <row r="74" spans="1:18" s="227" customFormat="1" x14ac:dyDescent="0.25">
      <c r="A74" s="510"/>
      <c r="B74" s="507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9"/>
      <c r="P74" s="434"/>
      <c r="Q74" s="434"/>
      <c r="R74" s="427"/>
    </row>
    <row r="75" spans="1:18" s="227" customFormat="1" x14ac:dyDescent="0.25">
      <c r="A75" s="510"/>
      <c r="B75" s="507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9"/>
      <c r="P75" s="434"/>
      <c r="Q75" s="434"/>
      <c r="R75" s="427"/>
    </row>
    <row r="76" spans="1:18" s="227" customFormat="1" x14ac:dyDescent="0.25">
      <c r="A76" s="510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9"/>
      <c r="P76" s="434"/>
      <c r="Q76" s="434"/>
      <c r="R76" s="427"/>
    </row>
    <row r="77" spans="1:18" s="227" customFormat="1" x14ac:dyDescent="0.25">
      <c r="A77" s="510"/>
      <c r="B77" s="507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508"/>
      <c r="O77" s="509"/>
      <c r="P77" s="434"/>
      <c r="Q77" s="434"/>
      <c r="R77" s="427"/>
    </row>
    <row r="78" spans="1:18" s="227" customFormat="1" x14ac:dyDescent="0.25">
      <c r="A78" s="510"/>
      <c r="B78" s="507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9"/>
      <c r="P78" s="434"/>
      <c r="Q78" s="434"/>
      <c r="R78" s="427"/>
    </row>
    <row r="79" spans="1:18" s="227" customFormat="1" x14ac:dyDescent="0.25">
      <c r="A79" s="510"/>
      <c r="B79" s="507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9"/>
      <c r="P79" s="434"/>
      <c r="Q79" s="434"/>
      <c r="R79" s="427"/>
    </row>
    <row r="80" spans="1:18" s="227" customFormat="1" x14ac:dyDescent="0.25">
      <c r="A80" s="510"/>
      <c r="B80" s="507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9"/>
      <c r="P80" s="434"/>
      <c r="Q80" s="434"/>
      <c r="R80" s="427"/>
    </row>
    <row r="81" spans="1:18" s="227" customFormat="1" x14ac:dyDescent="0.25">
      <c r="A81" s="510"/>
      <c r="B81" s="507"/>
      <c r="C81" s="508"/>
      <c r="D81" s="508"/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9"/>
      <c r="P81" s="434"/>
      <c r="Q81" s="434"/>
      <c r="R81" s="427"/>
    </row>
    <row r="82" spans="1:18" s="227" customFormat="1" x14ac:dyDescent="0.25">
      <c r="A82" s="510"/>
      <c r="B82" s="507"/>
      <c r="C82" s="508"/>
      <c r="D82" s="508"/>
      <c r="E82" s="508"/>
      <c r="F82" s="508"/>
      <c r="G82" s="508"/>
      <c r="H82" s="508"/>
      <c r="I82" s="508"/>
      <c r="J82" s="508"/>
      <c r="K82" s="508"/>
      <c r="L82" s="508"/>
      <c r="M82" s="508"/>
      <c r="N82" s="508"/>
      <c r="O82" s="509"/>
      <c r="P82" s="434"/>
      <c r="Q82" s="434"/>
      <c r="R82" s="427"/>
    </row>
    <row r="83" spans="1:18" s="227" customFormat="1" x14ac:dyDescent="0.25">
      <c r="A83" s="510"/>
      <c r="B83" s="507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9"/>
      <c r="P83" s="434"/>
      <c r="Q83" s="434"/>
      <c r="R83" s="427"/>
    </row>
    <row r="84" spans="1:18" s="227" customFormat="1" x14ac:dyDescent="0.25">
      <c r="A84" s="510"/>
      <c r="B84" s="507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9"/>
      <c r="P84" s="434"/>
      <c r="Q84" s="434"/>
      <c r="R84" s="427"/>
    </row>
    <row r="85" spans="1:18" ht="28.5" x14ac:dyDescent="0.25">
      <c r="A85" s="430" t="s">
        <v>444</v>
      </c>
      <c r="B85" s="431" t="s">
        <v>29</v>
      </c>
      <c r="C85" s="432" t="s">
        <v>320</v>
      </c>
      <c r="D85" s="432" t="s">
        <v>321</v>
      </c>
      <c r="E85" s="432" t="s">
        <v>322</v>
      </c>
      <c r="F85" s="432" t="s">
        <v>323</v>
      </c>
      <c r="G85" s="432" t="s">
        <v>324</v>
      </c>
      <c r="H85" s="432" t="s">
        <v>325</v>
      </c>
      <c r="I85" s="432" t="s">
        <v>326</v>
      </c>
      <c r="J85" s="432" t="s">
        <v>327</v>
      </c>
      <c r="K85" s="432" t="s">
        <v>328</v>
      </c>
      <c r="L85" s="432" t="s">
        <v>329</v>
      </c>
      <c r="M85" s="432" t="s">
        <v>330</v>
      </c>
      <c r="N85" s="432" t="s">
        <v>331</v>
      </c>
      <c r="O85" s="433" t="s">
        <v>307</v>
      </c>
      <c r="P85" s="434"/>
      <c r="Q85" s="434"/>
    </row>
    <row r="86" spans="1:18" x14ac:dyDescent="0.25">
      <c r="A86" s="438" t="s">
        <v>637</v>
      </c>
      <c r="B86" s="444" t="s">
        <v>638</v>
      </c>
      <c r="C86" s="437">
        <v>4836463</v>
      </c>
      <c r="D86" s="437">
        <v>4836463</v>
      </c>
      <c r="E86" s="437">
        <v>4836463</v>
      </c>
      <c r="F86" s="437">
        <v>4836463</v>
      </c>
      <c r="G86" s="437">
        <v>4836463</v>
      </c>
      <c r="H86" s="437">
        <v>4836463</v>
      </c>
      <c r="I86" s="437">
        <v>4836963</v>
      </c>
      <c r="J86" s="437">
        <v>4836463</v>
      </c>
      <c r="K86" s="437">
        <v>4836463</v>
      </c>
      <c r="L86" s="437">
        <v>4836463</v>
      </c>
      <c r="M86" s="437">
        <v>4836462</v>
      </c>
      <c r="N86" s="437">
        <v>4836463</v>
      </c>
      <c r="O86" s="437">
        <f>SUM(C86:N86)</f>
        <v>58038055</v>
      </c>
      <c r="P86" s="434"/>
      <c r="Q86" s="434"/>
    </row>
    <row r="87" spans="1:18" x14ac:dyDescent="0.25">
      <c r="A87" s="440" t="s">
        <v>639</v>
      </c>
      <c r="B87" s="444" t="s">
        <v>640</v>
      </c>
      <c r="C87" s="437">
        <v>4506409</v>
      </c>
      <c r="D87" s="437">
        <v>4506409</v>
      </c>
      <c r="E87" s="437">
        <v>4506409</v>
      </c>
      <c r="F87" s="437">
        <v>4506409</v>
      </c>
      <c r="G87" s="437">
        <v>4506409</v>
      </c>
      <c r="H87" s="437">
        <v>4506409</v>
      </c>
      <c r="I87" s="437">
        <v>4506409</v>
      </c>
      <c r="J87" s="437">
        <v>4506409</v>
      </c>
      <c r="K87" s="437">
        <v>4506409</v>
      </c>
      <c r="L87" s="437">
        <v>4506410</v>
      </c>
      <c r="M87" s="437">
        <v>4506410</v>
      </c>
      <c r="N87" s="437">
        <v>4506409</v>
      </c>
      <c r="O87" s="437">
        <v>54076910</v>
      </c>
      <c r="P87" s="434"/>
      <c r="Q87" s="434"/>
    </row>
    <row r="88" spans="1:18" x14ac:dyDescent="0.25">
      <c r="A88" s="440" t="s">
        <v>641</v>
      </c>
      <c r="B88" s="444" t="s">
        <v>642</v>
      </c>
      <c r="C88" s="437">
        <v>5384478</v>
      </c>
      <c r="D88" s="437">
        <v>5384478</v>
      </c>
      <c r="E88" s="437">
        <v>5384478</v>
      </c>
      <c r="F88" s="437">
        <v>5384478</v>
      </c>
      <c r="G88" s="437">
        <v>5384478</v>
      </c>
      <c r="H88" s="437">
        <v>5384478</v>
      </c>
      <c r="I88" s="437">
        <v>5384478</v>
      </c>
      <c r="J88" s="437">
        <v>4640333</v>
      </c>
      <c r="K88" s="437">
        <v>5384478</v>
      </c>
      <c r="L88" s="437">
        <v>5384477</v>
      </c>
      <c r="M88" s="437">
        <v>5384478</v>
      </c>
      <c r="N88" s="437">
        <v>5384478</v>
      </c>
      <c r="O88" s="437">
        <f>SUM(C88:N88)</f>
        <v>63869590</v>
      </c>
      <c r="P88" s="434"/>
      <c r="Q88" s="434"/>
    </row>
    <row r="89" spans="1:18" x14ac:dyDescent="0.25">
      <c r="A89" s="440" t="s">
        <v>643</v>
      </c>
      <c r="B89" s="444" t="s">
        <v>644</v>
      </c>
      <c r="C89" s="437">
        <v>261318</v>
      </c>
      <c r="D89" s="437">
        <v>261318</v>
      </c>
      <c r="E89" s="437">
        <v>261318</v>
      </c>
      <c r="F89" s="437">
        <v>261318</v>
      </c>
      <c r="G89" s="437">
        <v>261319</v>
      </c>
      <c r="H89" s="437">
        <v>261318</v>
      </c>
      <c r="I89" s="437">
        <v>261322</v>
      </c>
      <c r="J89" s="437">
        <v>261318</v>
      </c>
      <c r="K89" s="437">
        <v>261318</v>
      </c>
      <c r="L89" s="437">
        <v>261318</v>
      </c>
      <c r="M89" s="437">
        <v>261318</v>
      </c>
      <c r="N89" s="437">
        <v>261318</v>
      </c>
      <c r="O89" s="437">
        <v>3135821</v>
      </c>
      <c r="P89" s="434"/>
      <c r="Q89" s="434"/>
    </row>
    <row r="90" spans="1:18" s="448" customFormat="1" x14ac:dyDescent="0.25">
      <c r="A90" s="362" t="s">
        <v>38</v>
      </c>
      <c r="B90" s="363" t="s">
        <v>649</v>
      </c>
      <c r="C90" s="371">
        <f>SUM(C86:C89)</f>
        <v>14988668</v>
      </c>
      <c r="D90" s="371">
        <f t="shared" ref="D90:N90" si="20">SUM(D86:D89)</f>
        <v>14988668</v>
      </c>
      <c r="E90" s="371">
        <f t="shared" si="20"/>
        <v>14988668</v>
      </c>
      <c r="F90" s="371">
        <f t="shared" si="20"/>
        <v>14988668</v>
      </c>
      <c r="G90" s="371">
        <f t="shared" si="20"/>
        <v>14988669</v>
      </c>
      <c r="H90" s="371">
        <f t="shared" si="20"/>
        <v>14988668</v>
      </c>
      <c r="I90" s="371">
        <f t="shared" si="20"/>
        <v>14989172</v>
      </c>
      <c r="J90" s="371">
        <f t="shared" si="20"/>
        <v>14244523</v>
      </c>
      <c r="K90" s="371">
        <f t="shared" si="20"/>
        <v>14988668</v>
      </c>
      <c r="L90" s="371">
        <f t="shared" si="20"/>
        <v>14988668</v>
      </c>
      <c r="M90" s="371">
        <f t="shared" si="20"/>
        <v>14988668</v>
      </c>
      <c r="N90" s="371">
        <f t="shared" si="20"/>
        <v>14988668</v>
      </c>
      <c r="O90" s="371">
        <f>SUM(O86:O89)</f>
        <v>179120376</v>
      </c>
      <c r="P90" s="434"/>
      <c r="Q90" s="434"/>
      <c r="R90" s="447"/>
    </row>
    <row r="91" spans="1:18" x14ac:dyDescent="0.25">
      <c r="A91" s="440" t="s">
        <v>2</v>
      </c>
      <c r="B91" s="444" t="s">
        <v>656</v>
      </c>
      <c r="C91" s="437">
        <v>1026090</v>
      </c>
      <c r="D91" s="437">
        <v>1026090</v>
      </c>
      <c r="E91" s="437">
        <v>1026090</v>
      </c>
      <c r="F91" s="437">
        <v>1026090</v>
      </c>
      <c r="G91" s="437">
        <v>1026090</v>
      </c>
      <c r="H91" s="437">
        <v>1026090</v>
      </c>
      <c r="I91" s="437">
        <v>1026090</v>
      </c>
      <c r="J91" s="437">
        <v>1026090</v>
      </c>
      <c r="K91" s="437">
        <v>1026090</v>
      </c>
      <c r="L91" s="437">
        <v>1026093</v>
      </c>
      <c r="M91" s="437">
        <v>1026090</v>
      </c>
      <c r="N91" s="437">
        <v>1026090</v>
      </c>
      <c r="O91" s="437">
        <v>12313083</v>
      </c>
      <c r="P91" s="434"/>
      <c r="Q91" s="434"/>
    </row>
    <row r="92" spans="1:18" s="317" customFormat="1" x14ac:dyDescent="0.25">
      <c r="A92" s="249" t="s">
        <v>39</v>
      </c>
      <c r="B92" s="253" t="s">
        <v>657</v>
      </c>
      <c r="C92" s="243">
        <f>SUM(C90+C91)</f>
        <v>16014758</v>
      </c>
      <c r="D92" s="243">
        <f t="shared" ref="D92:N92" si="21">SUM(D90+D91)</f>
        <v>16014758</v>
      </c>
      <c r="E92" s="243">
        <f t="shared" si="21"/>
        <v>16014758</v>
      </c>
      <c r="F92" s="243">
        <f t="shared" si="21"/>
        <v>16014758</v>
      </c>
      <c r="G92" s="243">
        <f t="shared" si="21"/>
        <v>16014759</v>
      </c>
      <c r="H92" s="243">
        <f t="shared" si="21"/>
        <v>16014758</v>
      </c>
      <c r="I92" s="243">
        <f t="shared" si="21"/>
        <v>16015262</v>
      </c>
      <c r="J92" s="243">
        <f t="shared" si="21"/>
        <v>15270613</v>
      </c>
      <c r="K92" s="243">
        <f t="shared" si="21"/>
        <v>16014758</v>
      </c>
      <c r="L92" s="243">
        <f t="shared" si="21"/>
        <v>16014761</v>
      </c>
      <c r="M92" s="243">
        <f t="shared" si="21"/>
        <v>16014758</v>
      </c>
      <c r="N92" s="243">
        <f t="shared" si="21"/>
        <v>16014758</v>
      </c>
      <c r="O92" s="243">
        <f>SUM(O90:O91)</f>
        <v>191433459</v>
      </c>
      <c r="P92" s="434"/>
      <c r="Q92" s="434"/>
      <c r="R92" s="446"/>
    </row>
    <row r="93" spans="1:18" s="448" customFormat="1" x14ac:dyDescent="0.25">
      <c r="A93" s="362" t="s">
        <v>10</v>
      </c>
      <c r="B93" s="363" t="s">
        <v>674</v>
      </c>
      <c r="C93" s="371"/>
      <c r="D93" s="371"/>
      <c r="E93" s="371">
        <v>1465000</v>
      </c>
      <c r="F93" s="371"/>
      <c r="G93" s="371"/>
      <c r="H93" s="371"/>
      <c r="I93" s="371"/>
      <c r="J93" s="371"/>
      <c r="K93" s="371">
        <v>1465000</v>
      </c>
      <c r="L93" s="371"/>
      <c r="M93" s="371"/>
      <c r="N93" s="371"/>
      <c r="O93" s="371">
        <v>2930000</v>
      </c>
      <c r="P93" s="434"/>
      <c r="Q93" s="434"/>
      <c r="R93" s="447"/>
    </row>
    <row r="94" spans="1:18" s="448" customFormat="1" x14ac:dyDescent="0.25">
      <c r="A94" s="362" t="s">
        <v>11</v>
      </c>
      <c r="B94" s="363" t="s">
        <v>675</v>
      </c>
      <c r="C94" s="371"/>
      <c r="D94" s="371"/>
      <c r="E94" s="371"/>
      <c r="F94" s="371"/>
      <c r="G94" s="371">
        <v>171150000</v>
      </c>
      <c r="H94" s="371"/>
      <c r="I94" s="371"/>
      <c r="J94" s="371"/>
      <c r="K94" s="371"/>
      <c r="L94" s="371"/>
      <c r="M94" s="371"/>
      <c r="N94" s="371"/>
      <c r="O94" s="371">
        <v>171150000</v>
      </c>
      <c r="P94" s="434"/>
      <c r="Q94" s="434"/>
      <c r="R94" s="447"/>
    </row>
    <row r="95" spans="1:18" s="317" customFormat="1" x14ac:dyDescent="0.25">
      <c r="A95" s="249" t="s">
        <v>43</v>
      </c>
      <c r="B95" s="253" t="s">
        <v>704</v>
      </c>
      <c r="C95" s="243">
        <f>SUM(C93:C94)</f>
        <v>0</v>
      </c>
      <c r="D95" s="243">
        <f t="shared" ref="D95:N95" si="22">SUM(D93:D94)</f>
        <v>0</v>
      </c>
      <c r="E95" s="243">
        <f t="shared" si="22"/>
        <v>1465000</v>
      </c>
      <c r="F95" s="243">
        <f t="shared" si="22"/>
        <v>0</v>
      </c>
      <c r="G95" s="243">
        <f t="shared" si="22"/>
        <v>171150000</v>
      </c>
      <c r="H95" s="243">
        <f t="shared" si="22"/>
        <v>0</v>
      </c>
      <c r="I95" s="243">
        <f t="shared" si="22"/>
        <v>0</v>
      </c>
      <c r="J95" s="243">
        <f t="shared" si="22"/>
        <v>0</v>
      </c>
      <c r="K95" s="243">
        <f t="shared" si="22"/>
        <v>1465000</v>
      </c>
      <c r="L95" s="243">
        <f t="shared" si="22"/>
        <v>0</v>
      </c>
      <c r="M95" s="243">
        <f t="shared" si="22"/>
        <v>0</v>
      </c>
      <c r="N95" s="243">
        <f t="shared" si="22"/>
        <v>0</v>
      </c>
      <c r="O95" s="243">
        <v>174080000</v>
      </c>
      <c r="P95" s="434"/>
      <c r="Q95" s="434"/>
      <c r="R95" s="446"/>
    </row>
    <row r="96" spans="1:18" x14ac:dyDescent="0.25">
      <c r="A96" s="450" t="s">
        <v>16</v>
      </c>
      <c r="B96" s="444" t="s">
        <v>707</v>
      </c>
      <c r="C96" s="437">
        <v>1678866</v>
      </c>
      <c r="D96" s="437">
        <v>1678866</v>
      </c>
      <c r="E96" s="437">
        <v>1678866</v>
      </c>
      <c r="F96" s="437">
        <v>1678866</v>
      </c>
      <c r="G96" s="437">
        <v>1678866</v>
      </c>
      <c r="H96" s="437">
        <v>1678866</v>
      </c>
      <c r="I96" s="437">
        <v>1678366</v>
      </c>
      <c r="J96" s="437">
        <v>1678866</v>
      </c>
      <c r="K96" s="437">
        <v>1678866</v>
      </c>
      <c r="L96" s="437">
        <v>1678861</v>
      </c>
      <c r="M96" s="437">
        <v>1678866</v>
      </c>
      <c r="N96" s="437">
        <v>1678866</v>
      </c>
      <c r="O96" s="437">
        <f>SUM(C96:N96)</f>
        <v>20145887</v>
      </c>
      <c r="P96" s="434"/>
      <c r="Q96" s="434"/>
    </row>
    <row r="97" spans="1:18" x14ac:dyDescent="0.25">
      <c r="A97" s="450" t="s">
        <v>17</v>
      </c>
      <c r="B97" s="444" t="s">
        <v>710</v>
      </c>
      <c r="C97" s="437">
        <v>10417</v>
      </c>
      <c r="D97" s="437">
        <v>10417</v>
      </c>
      <c r="E97" s="437">
        <v>10417</v>
      </c>
      <c r="F97" s="437">
        <v>10417</v>
      </c>
      <c r="G97" s="437">
        <v>10417</v>
      </c>
      <c r="H97" s="437">
        <v>10417</v>
      </c>
      <c r="I97" s="437">
        <v>10417</v>
      </c>
      <c r="J97" s="437">
        <v>10413</v>
      </c>
      <c r="K97" s="437">
        <v>10417</v>
      </c>
      <c r="L97" s="437">
        <v>10417</v>
      </c>
      <c r="M97" s="437">
        <v>10417</v>
      </c>
      <c r="N97" s="437">
        <v>10417</v>
      </c>
      <c r="O97" s="437">
        <v>125000</v>
      </c>
      <c r="P97" s="434"/>
      <c r="Q97" s="434"/>
    </row>
    <row r="98" spans="1:18" x14ac:dyDescent="0.25">
      <c r="A98" s="450" t="s">
        <v>718</v>
      </c>
      <c r="B98" s="444" t="s">
        <v>719</v>
      </c>
      <c r="C98" s="437">
        <v>1086014</v>
      </c>
      <c r="D98" s="437">
        <v>1086014</v>
      </c>
      <c r="E98" s="437">
        <v>1086014</v>
      </c>
      <c r="F98" s="437">
        <v>1086014</v>
      </c>
      <c r="G98" s="437">
        <v>1086014</v>
      </c>
      <c r="H98" s="437">
        <v>1086014</v>
      </c>
      <c r="I98" s="437">
        <v>1086016</v>
      </c>
      <c r="J98" s="437">
        <v>1086014</v>
      </c>
      <c r="K98" s="437">
        <v>1086014</v>
      </c>
      <c r="L98" s="437">
        <v>1086014</v>
      </c>
      <c r="M98" s="437">
        <v>1086017</v>
      </c>
      <c r="N98" s="437">
        <v>1086014</v>
      </c>
      <c r="O98" s="437">
        <v>13032173</v>
      </c>
      <c r="P98" s="434"/>
      <c r="Q98" s="434"/>
    </row>
    <row r="99" spans="1:18" x14ac:dyDescent="0.25">
      <c r="A99" s="450" t="s">
        <v>720</v>
      </c>
      <c r="B99" s="444" t="s">
        <v>721</v>
      </c>
      <c r="C99" s="437">
        <v>4814070</v>
      </c>
      <c r="D99" s="437">
        <v>4814070</v>
      </c>
      <c r="E99" s="437">
        <v>4814070</v>
      </c>
      <c r="F99" s="437">
        <v>4814070</v>
      </c>
      <c r="G99" s="437">
        <v>4814070</v>
      </c>
      <c r="H99" s="437">
        <v>4814070</v>
      </c>
      <c r="I99" s="437">
        <v>4814070</v>
      </c>
      <c r="J99" s="437">
        <v>5558215</v>
      </c>
      <c r="K99" s="437">
        <v>4814071</v>
      </c>
      <c r="L99" s="437">
        <v>4814070</v>
      </c>
      <c r="M99" s="437">
        <v>4814070</v>
      </c>
      <c r="N99" s="437">
        <v>4814070</v>
      </c>
      <c r="O99" s="437">
        <f>SUM(C99:N99)</f>
        <v>58512986</v>
      </c>
      <c r="P99" s="434"/>
      <c r="Q99" s="434"/>
    </row>
    <row r="100" spans="1:18" x14ac:dyDescent="0.25">
      <c r="A100" s="450" t="s">
        <v>722</v>
      </c>
      <c r="B100" s="444" t="s">
        <v>723</v>
      </c>
      <c r="C100" s="437"/>
      <c r="D100" s="437"/>
      <c r="E100" s="437">
        <v>1424000</v>
      </c>
      <c r="F100" s="437"/>
      <c r="G100" s="437"/>
      <c r="H100" s="437"/>
      <c r="I100" s="437"/>
      <c r="J100" s="437"/>
      <c r="K100" s="437"/>
      <c r="L100" s="437"/>
      <c r="M100" s="437"/>
      <c r="N100" s="437"/>
      <c r="O100" s="437">
        <v>1424000</v>
      </c>
      <c r="P100" s="434"/>
      <c r="Q100" s="434"/>
    </row>
    <row r="101" spans="1:18" x14ac:dyDescent="0.25">
      <c r="A101" s="450" t="s">
        <v>999</v>
      </c>
      <c r="B101" s="444" t="s">
        <v>724</v>
      </c>
      <c r="C101" s="437">
        <v>133333</v>
      </c>
      <c r="D101" s="437">
        <v>133333</v>
      </c>
      <c r="E101" s="437">
        <v>133333</v>
      </c>
      <c r="F101" s="437">
        <v>133333</v>
      </c>
      <c r="G101" s="437">
        <v>133333</v>
      </c>
      <c r="H101" s="437">
        <v>133333</v>
      </c>
      <c r="I101" s="437">
        <v>133333</v>
      </c>
      <c r="J101" s="437">
        <v>133333</v>
      </c>
      <c r="K101" s="437">
        <v>133333</v>
      </c>
      <c r="L101" s="437">
        <v>133337</v>
      </c>
      <c r="M101" s="437">
        <v>133333</v>
      </c>
      <c r="N101" s="437">
        <v>133333</v>
      </c>
      <c r="O101" s="437">
        <v>1600000</v>
      </c>
      <c r="P101" s="434"/>
      <c r="Q101" s="434"/>
    </row>
    <row r="102" spans="1:18" s="317" customFormat="1" x14ac:dyDescent="0.25">
      <c r="A102" s="251" t="s">
        <v>44</v>
      </c>
      <c r="B102" s="253" t="s">
        <v>735</v>
      </c>
      <c r="C102" s="243">
        <f>SUM(C96:C101)</f>
        <v>7722700</v>
      </c>
      <c r="D102" s="243">
        <f t="shared" ref="D102:N102" si="23">SUM(D96:D101)</f>
        <v>7722700</v>
      </c>
      <c r="E102" s="243">
        <f t="shared" si="23"/>
        <v>9146700</v>
      </c>
      <c r="F102" s="243">
        <f t="shared" si="23"/>
        <v>7722700</v>
      </c>
      <c r="G102" s="243">
        <f t="shared" si="23"/>
        <v>7722700</v>
      </c>
      <c r="H102" s="243">
        <f t="shared" si="23"/>
        <v>7722700</v>
      </c>
      <c r="I102" s="243">
        <f t="shared" si="23"/>
        <v>7722202</v>
      </c>
      <c r="J102" s="243">
        <f t="shared" si="23"/>
        <v>8466841</v>
      </c>
      <c r="K102" s="243">
        <f t="shared" si="23"/>
        <v>7722701</v>
      </c>
      <c r="L102" s="243">
        <f t="shared" si="23"/>
        <v>7722699</v>
      </c>
      <c r="M102" s="243">
        <f t="shared" si="23"/>
        <v>7722703</v>
      </c>
      <c r="N102" s="243">
        <f t="shared" si="23"/>
        <v>7722700</v>
      </c>
      <c r="O102" s="243">
        <f>SUM(O96:O101)</f>
        <v>94840046</v>
      </c>
      <c r="P102" s="434"/>
      <c r="Q102" s="434"/>
      <c r="R102" s="446"/>
    </row>
    <row r="103" spans="1:18" s="324" customFormat="1" x14ac:dyDescent="0.25">
      <c r="A103" s="455" t="s">
        <v>135</v>
      </c>
      <c r="B103" s="322"/>
      <c r="C103" s="457">
        <f>SUM(C92+C95+C102)</f>
        <v>23737458</v>
      </c>
      <c r="D103" s="457">
        <f t="shared" ref="D103:N103" si="24">SUM(D92+D95+D102)</f>
        <v>23737458</v>
      </c>
      <c r="E103" s="457">
        <f t="shared" si="24"/>
        <v>26626458</v>
      </c>
      <c r="F103" s="457">
        <f t="shared" si="24"/>
        <v>23737458</v>
      </c>
      <c r="G103" s="457">
        <f t="shared" si="24"/>
        <v>194887459</v>
      </c>
      <c r="H103" s="457">
        <f t="shared" si="24"/>
        <v>23737458</v>
      </c>
      <c r="I103" s="457">
        <f t="shared" si="24"/>
        <v>23737464</v>
      </c>
      <c r="J103" s="457">
        <f t="shared" si="24"/>
        <v>23737454</v>
      </c>
      <c r="K103" s="457">
        <f t="shared" si="24"/>
        <v>25202459</v>
      </c>
      <c r="L103" s="457">
        <f t="shared" si="24"/>
        <v>23737460</v>
      </c>
      <c r="M103" s="457">
        <f t="shared" si="24"/>
        <v>23737461</v>
      </c>
      <c r="N103" s="457">
        <f t="shared" si="24"/>
        <v>23737458</v>
      </c>
      <c r="O103" s="457">
        <f>SUM(O92+O95+O102)</f>
        <v>460353505</v>
      </c>
      <c r="P103" s="434"/>
      <c r="Q103" s="434"/>
      <c r="R103" s="458"/>
    </row>
    <row r="104" spans="1:18" s="227" customFormat="1" x14ac:dyDescent="0.25">
      <c r="A104" s="461" t="s">
        <v>23</v>
      </c>
      <c r="B104" s="462" t="s">
        <v>738</v>
      </c>
      <c r="C104" s="236">
        <v>15157480</v>
      </c>
      <c r="D104" s="236">
        <v>15157480</v>
      </c>
      <c r="E104" s="236">
        <v>15157480</v>
      </c>
      <c r="F104" s="236">
        <v>15157480</v>
      </c>
      <c r="G104" s="236">
        <v>15157480</v>
      </c>
      <c r="H104" s="236">
        <v>15157484</v>
      </c>
      <c r="I104" s="236">
        <v>15157480</v>
      </c>
      <c r="J104" s="236">
        <v>15157480</v>
      </c>
      <c r="K104" s="236">
        <v>15157480</v>
      </c>
      <c r="L104" s="236">
        <v>15157480</v>
      </c>
      <c r="M104" s="236">
        <v>15157480</v>
      </c>
      <c r="N104" s="236">
        <v>15157480</v>
      </c>
      <c r="O104" s="236">
        <v>181889764</v>
      </c>
      <c r="P104" s="434"/>
      <c r="Q104" s="434"/>
      <c r="R104" s="427"/>
    </row>
    <row r="105" spans="1:18" s="317" customFormat="1" x14ac:dyDescent="0.25">
      <c r="A105" s="249" t="s">
        <v>45</v>
      </c>
      <c r="B105" s="253" t="s">
        <v>746</v>
      </c>
      <c r="C105" s="243">
        <f>SUM(C104)</f>
        <v>15157480</v>
      </c>
      <c r="D105" s="243">
        <f t="shared" ref="D105:N106" si="25">SUM(D104)</f>
        <v>15157480</v>
      </c>
      <c r="E105" s="243">
        <f t="shared" si="25"/>
        <v>15157480</v>
      </c>
      <c r="F105" s="243">
        <f t="shared" si="25"/>
        <v>15157480</v>
      </c>
      <c r="G105" s="243">
        <f t="shared" si="25"/>
        <v>15157480</v>
      </c>
      <c r="H105" s="243">
        <f t="shared" si="25"/>
        <v>15157484</v>
      </c>
      <c r="I105" s="243">
        <f t="shared" si="25"/>
        <v>15157480</v>
      </c>
      <c r="J105" s="243">
        <f t="shared" si="25"/>
        <v>15157480</v>
      </c>
      <c r="K105" s="243">
        <f t="shared" si="25"/>
        <v>15157480</v>
      </c>
      <c r="L105" s="243">
        <f t="shared" si="25"/>
        <v>15157480</v>
      </c>
      <c r="M105" s="243">
        <f t="shared" si="25"/>
        <v>15157480</v>
      </c>
      <c r="N105" s="243">
        <f t="shared" si="25"/>
        <v>15157480</v>
      </c>
      <c r="O105" s="243">
        <f>SUM(O104)</f>
        <v>181889764</v>
      </c>
      <c r="P105" s="434"/>
      <c r="Q105" s="434"/>
      <c r="R105" s="446"/>
    </row>
    <row r="106" spans="1:18" s="324" customFormat="1" x14ac:dyDescent="0.25">
      <c r="A106" s="455" t="s">
        <v>134</v>
      </c>
      <c r="B106" s="322"/>
      <c r="C106" s="457">
        <f>SUM(C105)</f>
        <v>15157480</v>
      </c>
      <c r="D106" s="457">
        <f t="shared" si="25"/>
        <v>15157480</v>
      </c>
      <c r="E106" s="457">
        <f t="shared" si="25"/>
        <v>15157480</v>
      </c>
      <c r="F106" s="457">
        <f t="shared" si="25"/>
        <v>15157480</v>
      </c>
      <c r="G106" s="457">
        <f t="shared" si="25"/>
        <v>15157480</v>
      </c>
      <c r="H106" s="457">
        <f t="shared" si="25"/>
        <v>15157484</v>
      </c>
      <c r="I106" s="457">
        <f t="shared" si="25"/>
        <v>15157480</v>
      </c>
      <c r="J106" s="457">
        <f t="shared" si="25"/>
        <v>15157480</v>
      </c>
      <c r="K106" s="457">
        <f t="shared" si="25"/>
        <v>15157480</v>
      </c>
      <c r="L106" s="457">
        <f t="shared" si="25"/>
        <v>15157480</v>
      </c>
      <c r="M106" s="457">
        <f t="shared" si="25"/>
        <v>15157480</v>
      </c>
      <c r="N106" s="457">
        <f t="shared" si="25"/>
        <v>15157480</v>
      </c>
      <c r="O106" s="457">
        <f>SUM(O105)</f>
        <v>181889764</v>
      </c>
      <c r="P106" s="434"/>
      <c r="Q106" s="434"/>
      <c r="R106" s="458"/>
    </row>
    <row r="107" spans="1:18" s="317" customFormat="1" x14ac:dyDescent="0.25">
      <c r="A107" s="251" t="s">
        <v>47</v>
      </c>
      <c r="B107" s="253" t="s">
        <v>757</v>
      </c>
      <c r="C107" s="243">
        <f>SUM(C103+C106)</f>
        <v>38894938</v>
      </c>
      <c r="D107" s="243">
        <f t="shared" ref="D107:N107" si="26">SUM(D103+D106)</f>
        <v>38894938</v>
      </c>
      <c r="E107" s="243">
        <f t="shared" si="26"/>
        <v>41783938</v>
      </c>
      <c r="F107" s="243">
        <f t="shared" si="26"/>
        <v>38894938</v>
      </c>
      <c r="G107" s="243">
        <f t="shared" si="26"/>
        <v>210044939</v>
      </c>
      <c r="H107" s="243">
        <f t="shared" si="26"/>
        <v>38894942</v>
      </c>
      <c r="I107" s="243">
        <f t="shared" si="26"/>
        <v>38894944</v>
      </c>
      <c r="J107" s="243">
        <f t="shared" si="26"/>
        <v>38894934</v>
      </c>
      <c r="K107" s="243">
        <f t="shared" si="26"/>
        <v>40359939</v>
      </c>
      <c r="L107" s="243">
        <f t="shared" si="26"/>
        <v>38894940</v>
      </c>
      <c r="M107" s="243">
        <f t="shared" si="26"/>
        <v>38894941</v>
      </c>
      <c r="N107" s="243">
        <f t="shared" si="26"/>
        <v>38894938</v>
      </c>
      <c r="O107" s="243">
        <f>SUM(O103+O106)</f>
        <v>642243269</v>
      </c>
      <c r="P107" s="434"/>
      <c r="Q107" s="434"/>
      <c r="R107" s="446"/>
    </row>
    <row r="108" spans="1:18" s="227" customFormat="1" x14ac:dyDescent="0.25">
      <c r="A108" s="304" t="s">
        <v>188</v>
      </c>
      <c r="B108" s="253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434"/>
      <c r="Q108" s="434"/>
      <c r="R108" s="427"/>
    </row>
    <row r="109" spans="1:18" s="227" customFormat="1" x14ac:dyDescent="0.25">
      <c r="A109" s="304" t="s">
        <v>189</v>
      </c>
      <c r="B109" s="253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434"/>
      <c r="Q109" s="434"/>
      <c r="R109" s="427"/>
    </row>
    <row r="110" spans="1:18" x14ac:dyDescent="0.25">
      <c r="A110" s="440" t="s">
        <v>186</v>
      </c>
      <c r="B110" s="440" t="s">
        <v>770</v>
      </c>
      <c r="C110" s="437"/>
      <c r="D110" s="437"/>
      <c r="E110" s="437"/>
      <c r="F110" s="437"/>
      <c r="G110" s="437">
        <v>438640694</v>
      </c>
      <c r="H110" s="437"/>
      <c r="I110" s="437"/>
      <c r="J110" s="437"/>
      <c r="K110" s="437"/>
      <c r="L110" s="437"/>
      <c r="M110" s="437"/>
      <c r="N110" s="437"/>
      <c r="O110" s="437">
        <v>438640694</v>
      </c>
      <c r="P110" s="434"/>
      <c r="Q110" s="434"/>
    </row>
    <row r="111" spans="1:18" s="448" customFormat="1" x14ac:dyDescent="0.25">
      <c r="A111" s="362" t="s">
        <v>51</v>
      </c>
      <c r="B111" s="362" t="s">
        <v>772</v>
      </c>
      <c r="C111" s="371">
        <f>SUM(C110)</f>
        <v>0</v>
      </c>
      <c r="D111" s="371">
        <f t="shared" ref="D111:N113" si="27">SUM(D110)</f>
        <v>0</v>
      </c>
      <c r="E111" s="371">
        <f t="shared" si="27"/>
        <v>0</v>
      </c>
      <c r="F111" s="371">
        <f t="shared" si="27"/>
        <v>0</v>
      </c>
      <c r="G111" s="371">
        <f t="shared" si="27"/>
        <v>438640694</v>
      </c>
      <c r="H111" s="371">
        <f t="shared" si="27"/>
        <v>0</v>
      </c>
      <c r="I111" s="371">
        <f t="shared" si="27"/>
        <v>0</v>
      </c>
      <c r="J111" s="371">
        <f t="shared" si="27"/>
        <v>0</v>
      </c>
      <c r="K111" s="371">
        <f t="shared" si="27"/>
        <v>0</v>
      </c>
      <c r="L111" s="371">
        <f t="shared" si="27"/>
        <v>0</v>
      </c>
      <c r="M111" s="371">
        <f t="shared" si="27"/>
        <v>0</v>
      </c>
      <c r="N111" s="371">
        <f t="shared" si="27"/>
        <v>0</v>
      </c>
      <c r="O111" s="371">
        <f>SUM(O110)</f>
        <v>438640694</v>
      </c>
      <c r="P111" s="434"/>
      <c r="Q111" s="434"/>
      <c r="R111" s="447"/>
    </row>
    <row r="112" spans="1:18" s="448" customFormat="1" x14ac:dyDescent="0.25">
      <c r="A112" s="369" t="s">
        <v>52</v>
      </c>
      <c r="B112" s="362" t="s">
        <v>783</v>
      </c>
      <c r="C112" s="371">
        <f>SUM(C111)</f>
        <v>0</v>
      </c>
      <c r="D112" s="371">
        <f t="shared" si="27"/>
        <v>0</v>
      </c>
      <c r="E112" s="371">
        <f t="shared" si="27"/>
        <v>0</v>
      </c>
      <c r="F112" s="371">
        <f t="shared" si="27"/>
        <v>0</v>
      </c>
      <c r="G112" s="371">
        <f t="shared" si="27"/>
        <v>438640694</v>
      </c>
      <c r="H112" s="371">
        <f t="shared" si="27"/>
        <v>0</v>
      </c>
      <c r="I112" s="371">
        <f t="shared" si="27"/>
        <v>0</v>
      </c>
      <c r="J112" s="371">
        <f t="shared" si="27"/>
        <v>0</v>
      </c>
      <c r="K112" s="371">
        <f t="shared" si="27"/>
        <v>0</v>
      </c>
      <c r="L112" s="371">
        <f t="shared" si="27"/>
        <v>0</v>
      </c>
      <c r="M112" s="371">
        <f t="shared" si="27"/>
        <v>0</v>
      </c>
      <c r="N112" s="371">
        <f t="shared" si="27"/>
        <v>0</v>
      </c>
      <c r="O112" s="371">
        <f>SUM(O111)</f>
        <v>438640694</v>
      </c>
      <c r="P112" s="434"/>
      <c r="Q112" s="434"/>
      <c r="R112" s="447"/>
    </row>
    <row r="113" spans="1:18" s="227" customFormat="1" x14ac:dyDescent="0.25">
      <c r="A113" s="263" t="s">
        <v>54</v>
      </c>
      <c r="B113" s="249" t="s">
        <v>794</v>
      </c>
      <c r="C113" s="243">
        <f>SUM(C112)</f>
        <v>0</v>
      </c>
      <c r="D113" s="243">
        <f t="shared" si="27"/>
        <v>0</v>
      </c>
      <c r="E113" s="243">
        <f t="shared" si="27"/>
        <v>0</v>
      </c>
      <c r="F113" s="243">
        <f t="shared" si="27"/>
        <v>0</v>
      </c>
      <c r="G113" s="243">
        <f t="shared" si="27"/>
        <v>438640694</v>
      </c>
      <c r="H113" s="243">
        <f t="shared" si="27"/>
        <v>0</v>
      </c>
      <c r="I113" s="243">
        <f t="shared" si="27"/>
        <v>0</v>
      </c>
      <c r="J113" s="243">
        <f t="shared" si="27"/>
        <v>0</v>
      </c>
      <c r="K113" s="243">
        <f t="shared" si="27"/>
        <v>0</v>
      </c>
      <c r="L113" s="243">
        <f t="shared" si="27"/>
        <v>0</v>
      </c>
      <c r="M113" s="243">
        <f t="shared" si="27"/>
        <v>0</v>
      </c>
      <c r="N113" s="243">
        <f t="shared" si="27"/>
        <v>0</v>
      </c>
      <c r="O113" s="243">
        <f>SUM(O112)</f>
        <v>438640694</v>
      </c>
      <c r="P113" s="434"/>
      <c r="Q113" s="434"/>
      <c r="R113" s="427"/>
    </row>
    <row r="114" spans="1:18" s="227" customFormat="1" x14ac:dyDescent="0.25">
      <c r="A114" s="304" t="s">
        <v>37</v>
      </c>
      <c r="B114" s="305"/>
      <c r="C114" s="268">
        <f>SUM(C107+C113)</f>
        <v>38894938</v>
      </c>
      <c r="D114" s="268">
        <f t="shared" ref="D114:N114" si="28">SUM(D107+D113)</f>
        <v>38894938</v>
      </c>
      <c r="E114" s="268">
        <f t="shared" si="28"/>
        <v>41783938</v>
      </c>
      <c r="F114" s="268">
        <f t="shared" si="28"/>
        <v>38894938</v>
      </c>
      <c r="G114" s="268">
        <f t="shared" si="28"/>
        <v>648685633</v>
      </c>
      <c r="H114" s="268">
        <f t="shared" si="28"/>
        <v>38894942</v>
      </c>
      <c r="I114" s="268">
        <f t="shared" si="28"/>
        <v>38894944</v>
      </c>
      <c r="J114" s="268">
        <f t="shared" si="28"/>
        <v>38894934</v>
      </c>
      <c r="K114" s="268">
        <f t="shared" si="28"/>
        <v>40359939</v>
      </c>
      <c r="L114" s="268">
        <f t="shared" si="28"/>
        <v>38894940</v>
      </c>
      <c r="M114" s="268">
        <f t="shared" si="28"/>
        <v>38894941</v>
      </c>
      <c r="N114" s="268">
        <f t="shared" si="28"/>
        <v>38894938</v>
      </c>
      <c r="O114" s="243">
        <f>SUM(O107+O113)</f>
        <v>1080883963</v>
      </c>
      <c r="P114" s="434"/>
      <c r="Q114" s="434"/>
      <c r="R114" s="427"/>
    </row>
    <row r="115" spans="1:18" x14ac:dyDescent="0.25">
      <c r="B115" s="349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434"/>
      <c r="Q115" s="434"/>
    </row>
    <row r="116" spans="1:18" x14ac:dyDescent="0.25"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434"/>
      <c r="Q116" s="434"/>
    </row>
    <row r="117" spans="1:18" x14ac:dyDescent="0.25">
      <c r="B117" s="349"/>
      <c r="C117" s="349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434"/>
      <c r="Q117" s="434"/>
    </row>
    <row r="118" spans="1:18" x14ac:dyDescent="0.25">
      <c r="A118" s="709" t="s">
        <v>1107</v>
      </c>
      <c r="B118" s="661"/>
      <c r="C118" s="661"/>
      <c r="D118" s="661"/>
      <c r="E118" s="661"/>
      <c r="F118" s="661"/>
      <c r="G118" s="661"/>
      <c r="H118" s="661"/>
      <c r="I118" s="661"/>
      <c r="J118" s="661"/>
      <c r="K118" s="661"/>
      <c r="L118" s="661"/>
      <c r="M118" s="661"/>
      <c r="N118" s="661"/>
      <c r="O118" s="661"/>
      <c r="P118" s="434"/>
      <c r="Q118" s="434"/>
    </row>
    <row r="119" spans="1:18" x14ac:dyDescent="0.25">
      <c r="B119" s="349"/>
      <c r="C119" s="349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434"/>
      <c r="Q119" s="434"/>
    </row>
    <row r="120" spans="1:18" x14ac:dyDescent="0.25">
      <c r="B120" s="349"/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  <c r="P120" s="434"/>
      <c r="Q120" s="434"/>
    </row>
    <row r="121" spans="1:18" x14ac:dyDescent="0.25">
      <c r="B121" s="349"/>
      <c r="C121" s="349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434"/>
      <c r="Q121" s="434"/>
    </row>
    <row r="122" spans="1:18" x14ac:dyDescent="0.25">
      <c r="B122" s="349"/>
      <c r="C122" s="349"/>
      <c r="D122" s="349"/>
      <c r="E122" s="349"/>
      <c r="F122" s="349"/>
      <c r="G122" s="349"/>
      <c r="H122" s="349"/>
      <c r="I122" s="349"/>
      <c r="J122" s="349"/>
      <c r="K122" s="349"/>
      <c r="L122" s="349"/>
      <c r="M122" s="349"/>
      <c r="N122" s="349"/>
      <c r="O122" s="349"/>
      <c r="P122" s="434"/>
      <c r="Q122" s="434"/>
    </row>
    <row r="123" spans="1:18" x14ac:dyDescent="0.25">
      <c r="B123" s="349"/>
      <c r="C123" s="349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434"/>
      <c r="Q123" s="434"/>
    </row>
    <row r="124" spans="1:18" x14ac:dyDescent="0.25">
      <c r="B124" s="349"/>
      <c r="C124" s="349"/>
      <c r="D124" s="349"/>
      <c r="E124" s="349"/>
      <c r="F124" s="349"/>
      <c r="G124" s="349"/>
      <c r="H124" s="349"/>
      <c r="I124" s="349"/>
      <c r="J124" s="349"/>
      <c r="K124" s="349"/>
      <c r="L124" s="349"/>
      <c r="M124" s="349"/>
      <c r="N124" s="349"/>
      <c r="O124" s="349"/>
      <c r="P124" s="434"/>
      <c r="Q124" s="434"/>
    </row>
    <row r="125" spans="1:18" x14ac:dyDescent="0.25"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49"/>
      <c r="M125" s="349"/>
      <c r="N125" s="349"/>
      <c r="O125" s="349"/>
      <c r="P125" s="434"/>
      <c r="Q125" s="434"/>
    </row>
    <row r="126" spans="1:18" x14ac:dyDescent="0.25">
      <c r="B126" s="349"/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434"/>
      <c r="Q126" s="434"/>
    </row>
    <row r="127" spans="1:18" x14ac:dyDescent="0.25">
      <c r="B127" s="349"/>
      <c r="C127" s="349"/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434"/>
      <c r="Q127" s="434"/>
    </row>
  </sheetData>
  <mergeCells count="5">
    <mergeCell ref="A2:O2"/>
    <mergeCell ref="A3:O3"/>
    <mergeCell ref="A4:O4"/>
    <mergeCell ref="A118:O118"/>
    <mergeCell ref="A1:O1"/>
  </mergeCells>
  <printOptions horizontalCentered="1"/>
  <pageMargins left="0" right="0" top="0" bottom="0" header="0.31496062992125984" footer="0.31496062992125984"/>
  <pageSetup paperSize="9" scale="4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R41"/>
  <sheetViews>
    <sheetView workbookViewId="0">
      <selection activeCell="A2" sqref="A2:O2"/>
    </sheetView>
  </sheetViews>
  <sheetFormatPr defaultRowHeight="12.75" x14ac:dyDescent="0.2"/>
  <cols>
    <col min="1" max="1" width="91.5703125" style="464" customWidth="1"/>
    <col min="2" max="2" width="5.85546875" style="464" customWidth="1"/>
    <col min="3" max="3" width="12.42578125" style="464" customWidth="1"/>
    <col min="4" max="4" width="12.85546875" style="464" bestFit="1" customWidth="1"/>
    <col min="5" max="5" width="12.28515625" style="464" customWidth="1"/>
    <col min="6" max="6" width="12.85546875" style="464" bestFit="1" customWidth="1"/>
    <col min="7" max="7" width="12.85546875" style="464" customWidth="1"/>
    <col min="8" max="8" width="12.7109375" style="464" customWidth="1"/>
    <col min="9" max="9" width="12.85546875" style="464" customWidth="1"/>
    <col min="10" max="10" width="12.85546875" style="464" bestFit="1" customWidth="1"/>
    <col min="11" max="11" width="14.42578125" style="464" customWidth="1"/>
    <col min="12" max="12" width="15.42578125" style="464" customWidth="1"/>
    <col min="13" max="13" width="14.7109375" style="464" customWidth="1"/>
    <col min="14" max="14" width="13.140625" style="464" customWidth="1"/>
    <col min="15" max="15" width="15.5703125" style="464" customWidth="1"/>
    <col min="16" max="16" width="13.42578125" style="464" customWidth="1"/>
    <col min="17" max="17" width="9.140625" style="464"/>
    <col min="18" max="18" width="13.5703125" style="464" bestFit="1" customWidth="1"/>
    <col min="19" max="16384" width="9.140625" style="464"/>
  </cols>
  <sheetData>
    <row r="1" spans="1:18" x14ac:dyDescent="0.2">
      <c r="A1" s="715" t="s">
        <v>1103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</row>
    <row r="2" spans="1:18" x14ac:dyDescent="0.2">
      <c r="A2" s="712" t="s">
        <v>1000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</row>
    <row r="3" spans="1:18" ht="13.5" x14ac:dyDescent="0.25">
      <c r="A3" s="714" t="s">
        <v>391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</row>
    <row r="4" spans="1:18" x14ac:dyDescent="0.2">
      <c r="A4" s="345" t="s">
        <v>1104</v>
      </c>
    </row>
    <row r="5" spans="1:18" ht="25.5" x14ac:dyDescent="0.2">
      <c r="A5" s="230" t="s">
        <v>444</v>
      </c>
      <c r="B5" s="231" t="s">
        <v>445</v>
      </c>
      <c r="C5" s="312" t="s">
        <v>320</v>
      </c>
      <c r="D5" s="312" t="s">
        <v>321</v>
      </c>
      <c r="E5" s="312" t="s">
        <v>322</v>
      </c>
      <c r="F5" s="312" t="s">
        <v>323</v>
      </c>
      <c r="G5" s="312" t="s">
        <v>324</v>
      </c>
      <c r="H5" s="312" t="s">
        <v>325</v>
      </c>
      <c r="I5" s="312" t="s">
        <v>326</v>
      </c>
      <c r="J5" s="312" t="s">
        <v>327</v>
      </c>
      <c r="K5" s="312" t="s">
        <v>328</v>
      </c>
      <c r="L5" s="312" t="s">
        <v>329</v>
      </c>
      <c r="M5" s="312" t="s">
        <v>330</v>
      </c>
      <c r="N5" s="312" t="s">
        <v>331</v>
      </c>
      <c r="O5" s="313" t="s">
        <v>307</v>
      </c>
    </row>
    <row r="6" spans="1:18" x14ac:dyDescent="0.2">
      <c r="A6" s="234" t="s">
        <v>446</v>
      </c>
      <c r="B6" s="235" t="s">
        <v>447</v>
      </c>
      <c r="C6" s="308">
        <v>3210529</v>
      </c>
      <c r="D6" s="308">
        <v>3210529</v>
      </c>
      <c r="E6" s="308">
        <v>3218529</v>
      </c>
      <c r="F6" s="308">
        <v>3218529</v>
      </c>
      <c r="G6" s="308">
        <v>3218529</v>
      </c>
      <c r="H6" s="308">
        <v>3218529</v>
      </c>
      <c r="I6" s="308">
        <v>3218529</v>
      </c>
      <c r="J6" s="308">
        <v>3218529</v>
      </c>
      <c r="K6" s="308">
        <v>3218529</v>
      </c>
      <c r="L6" s="308">
        <v>3218529</v>
      </c>
      <c r="M6" s="308">
        <v>3218529</v>
      </c>
      <c r="N6" s="308">
        <v>3218526</v>
      </c>
      <c r="O6" s="308">
        <f>SUM(C6:N6)</f>
        <v>38606345</v>
      </c>
      <c r="P6" s="465"/>
    </row>
    <row r="7" spans="1:18" x14ac:dyDescent="0.2">
      <c r="A7" s="239" t="s">
        <v>458</v>
      </c>
      <c r="B7" s="238" t="s">
        <v>459</v>
      </c>
      <c r="C7" s="308">
        <v>120850</v>
      </c>
      <c r="D7" s="308">
        <v>120850</v>
      </c>
      <c r="E7" s="308">
        <v>120850</v>
      </c>
      <c r="F7" s="308">
        <v>120850</v>
      </c>
      <c r="G7" s="308">
        <v>120850</v>
      </c>
      <c r="H7" s="308">
        <v>120850</v>
      </c>
      <c r="I7" s="308">
        <v>120850</v>
      </c>
      <c r="J7" s="308">
        <v>120850</v>
      </c>
      <c r="K7" s="308">
        <v>120850</v>
      </c>
      <c r="L7" s="308">
        <v>120850</v>
      </c>
      <c r="M7" s="308">
        <v>120850</v>
      </c>
      <c r="N7" s="308">
        <v>120845</v>
      </c>
      <c r="O7" s="308">
        <f>SUM(C7:N7)</f>
        <v>1450195</v>
      </c>
      <c r="P7" s="465"/>
    </row>
    <row r="8" spans="1:18" x14ac:dyDescent="0.2">
      <c r="A8" s="240" t="s">
        <v>462</v>
      </c>
      <c r="B8" s="238" t="s">
        <v>463</v>
      </c>
      <c r="C8" s="308">
        <v>26667</v>
      </c>
      <c r="D8" s="308">
        <v>26667</v>
      </c>
      <c r="E8" s="308">
        <v>26667</v>
      </c>
      <c r="F8" s="308">
        <v>26667</v>
      </c>
      <c r="G8" s="308">
        <v>26667</v>
      </c>
      <c r="H8" s="308">
        <v>26667</v>
      </c>
      <c r="I8" s="308">
        <v>26667</v>
      </c>
      <c r="J8" s="308">
        <v>26667</v>
      </c>
      <c r="K8" s="308">
        <v>26667</v>
      </c>
      <c r="L8" s="308">
        <v>26667</v>
      </c>
      <c r="M8" s="308">
        <v>26667</v>
      </c>
      <c r="N8" s="308">
        <v>26663</v>
      </c>
      <c r="O8" s="308">
        <f>SUM(C8:N8)</f>
        <v>320000</v>
      </c>
      <c r="P8" s="465"/>
    </row>
    <row r="9" spans="1:18" x14ac:dyDescent="0.2">
      <c r="A9" s="240" t="s">
        <v>464</v>
      </c>
      <c r="B9" s="238" t="s">
        <v>465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>
        <v>200000</v>
      </c>
      <c r="O9" s="308">
        <f>SUM(C9:N9)</f>
        <v>200000</v>
      </c>
      <c r="P9" s="465"/>
    </row>
    <row r="10" spans="1:18" x14ac:dyDescent="0.2">
      <c r="A10" s="240" t="s">
        <v>898</v>
      </c>
      <c r="B10" s="238" t="s">
        <v>470</v>
      </c>
      <c r="C10" s="308">
        <v>245833</v>
      </c>
      <c r="D10" s="308">
        <v>245833</v>
      </c>
      <c r="E10" s="308">
        <v>245833</v>
      </c>
      <c r="F10" s="308">
        <v>245833</v>
      </c>
      <c r="G10" s="308">
        <v>245833</v>
      </c>
      <c r="H10" s="308">
        <v>245833</v>
      </c>
      <c r="I10" s="308">
        <v>245833</v>
      </c>
      <c r="J10" s="308">
        <v>245833</v>
      </c>
      <c r="K10" s="308">
        <v>245833</v>
      </c>
      <c r="L10" s="308">
        <v>245833</v>
      </c>
      <c r="M10" s="308">
        <v>245833</v>
      </c>
      <c r="N10" s="308">
        <v>245837</v>
      </c>
      <c r="O10" s="308">
        <f>SUM(C10:N10)</f>
        <v>2950000</v>
      </c>
      <c r="P10" s="465"/>
    </row>
    <row r="11" spans="1:18" s="516" customFormat="1" ht="13.5" x14ac:dyDescent="0.25">
      <c r="A11" s="520" t="s">
        <v>796</v>
      </c>
      <c r="B11" s="514" t="s">
        <v>472</v>
      </c>
      <c r="C11" s="310">
        <f t="shared" ref="C11:O11" si="0">SUM(C6:C10)</f>
        <v>3603879</v>
      </c>
      <c r="D11" s="310">
        <f t="shared" si="0"/>
        <v>3603879</v>
      </c>
      <c r="E11" s="310">
        <f t="shared" si="0"/>
        <v>3611879</v>
      </c>
      <c r="F11" s="310">
        <f t="shared" si="0"/>
        <v>3611879</v>
      </c>
      <c r="G11" s="310">
        <f t="shared" si="0"/>
        <v>3611879</v>
      </c>
      <c r="H11" s="310">
        <f t="shared" si="0"/>
        <v>3611879</v>
      </c>
      <c r="I11" s="310">
        <f t="shared" si="0"/>
        <v>3611879</v>
      </c>
      <c r="J11" s="310">
        <f t="shared" si="0"/>
        <v>3611879</v>
      </c>
      <c r="K11" s="310">
        <f t="shared" si="0"/>
        <v>3611879</v>
      </c>
      <c r="L11" s="310">
        <f t="shared" si="0"/>
        <v>3611879</v>
      </c>
      <c r="M11" s="310">
        <f t="shared" si="0"/>
        <v>3611879</v>
      </c>
      <c r="N11" s="310">
        <f t="shared" si="0"/>
        <v>3811871</v>
      </c>
      <c r="O11" s="310">
        <f t="shared" si="0"/>
        <v>43526540</v>
      </c>
      <c r="P11" s="515"/>
      <c r="R11" s="521"/>
    </row>
    <row r="12" spans="1:18" s="325" customFormat="1" x14ac:dyDescent="0.2">
      <c r="A12" s="241" t="s">
        <v>928</v>
      </c>
      <c r="B12" s="242" t="s">
        <v>480</v>
      </c>
      <c r="C12" s="309">
        <f t="shared" ref="C12:N12" si="1">SUM(C11:C11)</f>
        <v>3603879</v>
      </c>
      <c r="D12" s="309">
        <f t="shared" si="1"/>
        <v>3603879</v>
      </c>
      <c r="E12" s="309">
        <f t="shared" si="1"/>
        <v>3611879</v>
      </c>
      <c r="F12" s="309">
        <f t="shared" si="1"/>
        <v>3611879</v>
      </c>
      <c r="G12" s="309">
        <f t="shared" si="1"/>
        <v>3611879</v>
      </c>
      <c r="H12" s="309">
        <f t="shared" si="1"/>
        <v>3611879</v>
      </c>
      <c r="I12" s="309">
        <f t="shared" si="1"/>
        <v>3611879</v>
      </c>
      <c r="J12" s="309">
        <f t="shared" si="1"/>
        <v>3611879</v>
      </c>
      <c r="K12" s="309">
        <f t="shared" si="1"/>
        <v>3611879</v>
      </c>
      <c r="L12" s="309">
        <f t="shared" si="1"/>
        <v>3611879</v>
      </c>
      <c r="M12" s="309">
        <f t="shared" si="1"/>
        <v>3611879</v>
      </c>
      <c r="N12" s="309">
        <f t="shared" si="1"/>
        <v>3811871</v>
      </c>
      <c r="O12" s="309">
        <f>SUM(C12:N12)</f>
        <v>43526540</v>
      </c>
      <c r="P12" s="512"/>
      <c r="R12" s="513"/>
    </row>
    <row r="13" spans="1:18" s="325" customFormat="1" x14ac:dyDescent="0.2">
      <c r="A13" s="245" t="s">
        <v>899</v>
      </c>
      <c r="B13" s="242" t="s">
        <v>481</v>
      </c>
      <c r="C13" s="319">
        <v>483490</v>
      </c>
      <c r="D13" s="319">
        <v>483490</v>
      </c>
      <c r="E13" s="319">
        <v>483490</v>
      </c>
      <c r="F13" s="319">
        <v>483490</v>
      </c>
      <c r="G13" s="319">
        <v>483490</v>
      </c>
      <c r="H13" s="319">
        <v>483490</v>
      </c>
      <c r="I13" s="319">
        <v>483490</v>
      </c>
      <c r="J13" s="319">
        <v>483490</v>
      </c>
      <c r="K13" s="319">
        <v>483490</v>
      </c>
      <c r="L13" s="319">
        <v>483490</v>
      </c>
      <c r="M13" s="319">
        <v>483490</v>
      </c>
      <c r="N13" s="319">
        <v>483490</v>
      </c>
      <c r="O13" s="309">
        <f>SUM(C13:N13)</f>
        <v>5801880</v>
      </c>
      <c r="P13" s="512"/>
    </row>
    <row r="14" spans="1:18" x14ac:dyDescent="0.2">
      <c r="A14" s="240" t="s">
        <v>482</v>
      </c>
      <c r="B14" s="238" t="s">
        <v>483</v>
      </c>
      <c r="C14" s="308">
        <v>4167</v>
      </c>
      <c r="D14" s="308">
        <v>4167</v>
      </c>
      <c r="E14" s="308">
        <v>4167</v>
      </c>
      <c r="F14" s="308">
        <v>4167</v>
      </c>
      <c r="G14" s="308">
        <v>4167</v>
      </c>
      <c r="H14" s="308">
        <v>4167</v>
      </c>
      <c r="I14" s="308">
        <v>4167</v>
      </c>
      <c r="J14" s="308">
        <v>4167</v>
      </c>
      <c r="K14" s="308">
        <v>4167</v>
      </c>
      <c r="L14" s="308">
        <v>4167</v>
      </c>
      <c r="M14" s="308">
        <v>4167</v>
      </c>
      <c r="N14" s="308">
        <v>4163</v>
      </c>
      <c r="O14" s="308">
        <f>SUM(C14:N14)</f>
        <v>50000</v>
      </c>
      <c r="P14" s="465"/>
    </row>
    <row r="15" spans="1:18" x14ac:dyDescent="0.2">
      <c r="A15" s="240" t="s">
        <v>484</v>
      </c>
      <c r="B15" s="238" t="s">
        <v>485</v>
      </c>
      <c r="C15" s="308">
        <v>66667</v>
      </c>
      <c r="D15" s="308">
        <v>66667</v>
      </c>
      <c r="E15" s="308">
        <v>66667</v>
      </c>
      <c r="F15" s="308">
        <v>66667</v>
      </c>
      <c r="G15" s="308">
        <v>66667</v>
      </c>
      <c r="H15" s="308">
        <v>66667</v>
      </c>
      <c r="I15" s="308">
        <v>66667</v>
      </c>
      <c r="J15" s="308">
        <v>66667</v>
      </c>
      <c r="K15" s="308">
        <v>66667</v>
      </c>
      <c r="L15" s="308">
        <v>66667</v>
      </c>
      <c r="M15" s="308">
        <v>66667</v>
      </c>
      <c r="N15" s="308">
        <v>66663</v>
      </c>
      <c r="O15" s="308">
        <f>SUM(C15:N15)</f>
        <v>800000</v>
      </c>
      <c r="P15" s="465"/>
    </row>
    <row r="16" spans="1:18" s="325" customFormat="1" ht="13.5" customHeight="1" x14ac:dyDescent="0.2">
      <c r="A16" s="245" t="s">
        <v>807</v>
      </c>
      <c r="B16" s="242" t="s">
        <v>488</v>
      </c>
      <c r="C16" s="309">
        <f t="shared" ref="C16:O16" si="2">SUM(C14:C15)</f>
        <v>70834</v>
      </c>
      <c r="D16" s="309">
        <f t="shared" si="2"/>
        <v>70834</v>
      </c>
      <c r="E16" s="309">
        <f t="shared" si="2"/>
        <v>70834</v>
      </c>
      <c r="F16" s="309">
        <f t="shared" si="2"/>
        <v>70834</v>
      </c>
      <c r="G16" s="309">
        <f t="shared" si="2"/>
        <v>70834</v>
      </c>
      <c r="H16" s="309">
        <f t="shared" si="2"/>
        <v>70834</v>
      </c>
      <c r="I16" s="309">
        <f t="shared" si="2"/>
        <v>70834</v>
      </c>
      <c r="J16" s="309">
        <f t="shared" si="2"/>
        <v>70834</v>
      </c>
      <c r="K16" s="309">
        <f t="shared" si="2"/>
        <v>70834</v>
      </c>
      <c r="L16" s="309">
        <f t="shared" si="2"/>
        <v>70834</v>
      </c>
      <c r="M16" s="309">
        <f t="shared" si="2"/>
        <v>70834</v>
      </c>
      <c r="N16" s="309">
        <f t="shared" si="2"/>
        <v>70826</v>
      </c>
      <c r="O16" s="309">
        <f t="shared" si="2"/>
        <v>850000</v>
      </c>
      <c r="P16" s="512"/>
      <c r="R16" s="513"/>
    </row>
    <row r="17" spans="1:18" x14ac:dyDescent="0.2">
      <c r="A17" s="240" t="s">
        <v>489</v>
      </c>
      <c r="B17" s="238" t="s">
        <v>490</v>
      </c>
      <c r="C17" s="308">
        <v>10000</v>
      </c>
      <c r="D17" s="308">
        <v>10000</v>
      </c>
      <c r="E17" s="308">
        <v>10000</v>
      </c>
      <c r="F17" s="308">
        <v>10000</v>
      </c>
      <c r="G17" s="308">
        <v>10000</v>
      </c>
      <c r="H17" s="308">
        <v>10000</v>
      </c>
      <c r="I17" s="308">
        <v>10000</v>
      </c>
      <c r="J17" s="308">
        <v>10000</v>
      </c>
      <c r="K17" s="308">
        <v>10000</v>
      </c>
      <c r="L17" s="308">
        <v>10000</v>
      </c>
      <c r="M17" s="308">
        <v>10000</v>
      </c>
      <c r="N17" s="308">
        <v>10000</v>
      </c>
      <c r="O17" s="308">
        <f>SUM(C17:N17)</f>
        <v>120000</v>
      </c>
      <c r="P17" s="465"/>
      <c r="R17" s="466"/>
    </row>
    <row r="18" spans="1:18" x14ac:dyDescent="0.2">
      <c r="A18" s="240" t="s">
        <v>491</v>
      </c>
      <c r="B18" s="238" t="s">
        <v>492</v>
      </c>
      <c r="C18" s="308">
        <v>15000</v>
      </c>
      <c r="D18" s="308">
        <v>15000</v>
      </c>
      <c r="E18" s="308">
        <v>15000</v>
      </c>
      <c r="F18" s="308">
        <v>15000</v>
      </c>
      <c r="G18" s="308">
        <v>15000</v>
      </c>
      <c r="H18" s="308">
        <v>15000</v>
      </c>
      <c r="I18" s="308">
        <v>15000</v>
      </c>
      <c r="J18" s="308">
        <v>15000</v>
      </c>
      <c r="K18" s="308">
        <v>15000</v>
      </c>
      <c r="L18" s="308">
        <v>15000</v>
      </c>
      <c r="M18" s="308">
        <v>15000</v>
      </c>
      <c r="N18" s="308">
        <v>15000</v>
      </c>
      <c r="O18" s="308">
        <f>SUM(C18:N18)</f>
        <v>180000</v>
      </c>
      <c r="P18" s="465"/>
    </row>
    <row r="19" spans="1:18" s="325" customFormat="1" ht="14.25" customHeight="1" x14ac:dyDescent="0.2">
      <c r="A19" s="245" t="s">
        <v>929</v>
      </c>
      <c r="B19" s="242" t="s">
        <v>493</v>
      </c>
      <c r="C19" s="309">
        <f>SUM(C17:C18)</f>
        <v>25000</v>
      </c>
      <c r="D19" s="309">
        <f t="shared" ref="D19:N19" si="3">SUM(D17:D18)</f>
        <v>25000</v>
      </c>
      <c r="E19" s="309">
        <f t="shared" si="3"/>
        <v>25000</v>
      </c>
      <c r="F19" s="309">
        <f t="shared" si="3"/>
        <v>25000</v>
      </c>
      <c r="G19" s="309">
        <f t="shared" si="3"/>
        <v>25000</v>
      </c>
      <c r="H19" s="309">
        <f t="shared" si="3"/>
        <v>25000</v>
      </c>
      <c r="I19" s="309">
        <f t="shared" si="3"/>
        <v>25000</v>
      </c>
      <c r="J19" s="309">
        <f t="shared" si="3"/>
        <v>25000</v>
      </c>
      <c r="K19" s="309">
        <f t="shared" si="3"/>
        <v>25000</v>
      </c>
      <c r="L19" s="309">
        <f t="shared" si="3"/>
        <v>25000</v>
      </c>
      <c r="M19" s="309">
        <f t="shared" si="3"/>
        <v>25000</v>
      </c>
      <c r="N19" s="309">
        <f t="shared" si="3"/>
        <v>25000</v>
      </c>
      <c r="O19" s="309">
        <f>SUM(O17:O18)</f>
        <v>300000</v>
      </c>
      <c r="P19" s="512"/>
    </row>
    <row r="20" spans="1:18" x14ac:dyDescent="0.2">
      <c r="A20" s="240" t="s">
        <v>494</v>
      </c>
      <c r="B20" s="238" t="s">
        <v>495</v>
      </c>
      <c r="C20" s="308">
        <v>29167</v>
      </c>
      <c r="D20" s="308">
        <v>29167</v>
      </c>
      <c r="E20" s="308">
        <v>29167</v>
      </c>
      <c r="F20" s="308">
        <v>29167</v>
      </c>
      <c r="G20" s="308">
        <v>29167</v>
      </c>
      <c r="H20" s="308">
        <v>29167</v>
      </c>
      <c r="I20" s="308">
        <v>29167</v>
      </c>
      <c r="J20" s="308">
        <v>29167</v>
      </c>
      <c r="K20" s="308">
        <v>29167</v>
      </c>
      <c r="L20" s="308">
        <v>29167</v>
      </c>
      <c r="M20" s="308">
        <v>29167</v>
      </c>
      <c r="N20" s="308">
        <v>29163</v>
      </c>
      <c r="O20" s="308">
        <f>SUM(C20:N20)</f>
        <v>350000</v>
      </c>
      <c r="P20" s="465"/>
    </row>
    <row r="21" spans="1:18" x14ac:dyDescent="0.2">
      <c r="A21" s="240" t="s">
        <v>500</v>
      </c>
      <c r="B21" s="238" t="s">
        <v>501</v>
      </c>
      <c r="C21" s="308">
        <v>20833</v>
      </c>
      <c r="D21" s="308">
        <v>20833</v>
      </c>
      <c r="E21" s="308">
        <v>20833</v>
      </c>
      <c r="F21" s="308">
        <v>20833</v>
      </c>
      <c r="G21" s="308">
        <v>20833</v>
      </c>
      <c r="H21" s="308">
        <v>20833</v>
      </c>
      <c r="I21" s="308">
        <v>20833</v>
      </c>
      <c r="J21" s="308">
        <v>20833</v>
      </c>
      <c r="K21" s="308">
        <v>20833</v>
      </c>
      <c r="L21" s="308">
        <v>20833</v>
      </c>
      <c r="M21" s="308">
        <v>20833</v>
      </c>
      <c r="N21" s="308">
        <v>20837</v>
      </c>
      <c r="O21" s="308">
        <f>SUM(C21:N21)</f>
        <v>250000</v>
      </c>
      <c r="P21" s="465"/>
    </row>
    <row r="22" spans="1:18" x14ac:dyDescent="0.2">
      <c r="A22" s="244" t="s">
        <v>504</v>
      </c>
      <c r="B22" s="238" t="s">
        <v>505</v>
      </c>
      <c r="C22" s="308">
        <v>120833</v>
      </c>
      <c r="D22" s="308">
        <v>120833</v>
      </c>
      <c r="E22" s="308">
        <v>120833</v>
      </c>
      <c r="F22" s="308">
        <v>120833</v>
      </c>
      <c r="G22" s="308">
        <v>120833</v>
      </c>
      <c r="H22" s="308">
        <v>120833</v>
      </c>
      <c r="I22" s="308">
        <v>120833</v>
      </c>
      <c r="J22" s="308">
        <v>120833</v>
      </c>
      <c r="K22" s="308">
        <v>120833</v>
      </c>
      <c r="L22" s="308">
        <v>120833</v>
      </c>
      <c r="M22" s="308">
        <v>120833</v>
      </c>
      <c r="N22" s="308">
        <v>120837</v>
      </c>
      <c r="O22" s="308">
        <f>SUM(C22:N22)</f>
        <v>1450000</v>
      </c>
      <c r="P22" s="465"/>
    </row>
    <row r="23" spans="1:18" x14ac:dyDescent="0.2">
      <c r="A23" s="240" t="s">
        <v>902</v>
      </c>
      <c r="B23" s="238" t="s">
        <v>506</v>
      </c>
      <c r="C23" s="308">
        <v>75000</v>
      </c>
      <c r="D23" s="308">
        <v>75000</v>
      </c>
      <c r="E23" s="308">
        <v>75000</v>
      </c>
      <c r="F23" s="308">
        <v>75000</v>
      </c>
      <c r="G23" s="308">
        <v>75000</v>
      </c>
      <c r="H23" s="308">
        <v>75000</v>
      </c>
      <c r="I23" s="308">
        <v>75000</v>
      </c>
      <c r="J23" s="308">
        <v>75000</v>
      </c>
      <c r="K23" s="308">
        <v>75000</v>
      </c>
      <c r="L23" s="308">
        <v>75000</v>
      </c>
      <c r="M23" s="308">
        <v>75000</v>
      </c>
      <c r="N23" s="308">
        <v>75000</v>
      </c>
      <c r="O23" s="308">
        <f>SUM(C23:N23)</f>
        <v>900000</v>
      </c>
      <c r="P23" s="465"/>
    </row>
    <row r="24" spans="1:18" s="325" customFormat="1" x14ac:dyDescent="0.2">
      <c r="A24" s="245" t="s">
        <v>812</v>
      </c>
      <c r="B24" s="242" t="s">
        <v>508</v>
      </c>
      <c r="C24" s="309">
        <f t="shared" ref="C24:O24" si="4">SUM(C20:C23)</f>
        <v>245833</v>
      </c>
      <c r="D24" s="309">
        <f t="shared" si="4"/>
        <v>245833</v>
      </c>
      <c r="E24" s="309">
        <f t="shared" si="4"/>
        <v>245833</v>
      </c>
      <c r="F24" s="309">
        <f t="shared" si="4"/>
        <v>245833</v>
      </c>
      <c r="G24" s="309">
        <f t="shared" si="4"/>
        <v>245833</v>
      </c>
      <c r="H24" s="309">
        <f t="shared" si="4"/>
        <v>245833</v>
      </c>
      <c r="I24" s="309">
        <f t="shared" si="4"/>
        <v>245833</v>
      </c>
      <c r="J24" s="309">
        <f t="shared" si="4"/>
        <v>245833</v>
      </c>
      <c r="K24" s="309">
        <f t="shared" si="4"/>
        <v>245833</v>
      </c>
      <c r="L24" s="309">
        <f t="shared" si="4"/>
        <v>245833</v>
      </c>
      <c r="M24" s="309">
        <f t="shared" si="4"/>
        <v>245833</v>
      </c>
      <c r="N24" s="309">
        <f t="shared" si="4"/>
        <v>245837</v>
      </c>
      <c r="O24" s="309">
        <f t="shared" si="4"/>
        <v>2950000</v>
      </c>
      <c r="P24" s="512"/>
      <c r="R24" s="513"/>
    </row>
    <row r="25" spans="1:18" x14ac:dyDescent="0.2">
      <c r="A25" s="240" t="s">
        <v>509</v>
      </c>
      <c r="B25" s="238" t="s">
        <v>510</v>
      </c>
      <c r="C25" s="308"/>
      <c r="D25" s="308"/>
      <c r="E25" s="308">
        <v>20000</v>
      </c>
      <c r="F25" s="308">
        <v>20000</v>
      </c>
      <c r="G25" s="308">
        <v>20000</v>
      </c>
      <c r="H25" s="308">
        <v>20000</v>
      </c>
      <c r="I25" s="308">
        <v>20000</v>
      </c>
      <c r="J25" s="308">
        <v>20000</v>
      </c>
      <c r="K25" s="308">
        <v>20000</v>
      </c>
      <c r="L25" s="308">
        <v>20000</v>
      </c>
      <c r="M25" s="308">
        <v>20000</v>
      </c>
      <c r="N25" s="308">
        <v>20000</v>
      </c>
      <c r="O25" s="308">
        <f>SUM(C25:N25)</f>
        <v>200000</v>
      </c>
      <c r="P25" s="465"/>
    </row>
    <row r="26" spans="1:18" s="325" customFormat="1" x14ac:dyDescent="0.2">
      <c r="A26" s="245" t="s">
        <v>813</v>
      </c>
      <c r="B26" s="242" t="s">
        <v>513</v>
      </c>
      <c r="C26" s="309"/>
      <c r="D26" s="309"/>
      <c r="E26" s="309">
        <f t="shared" ref="E26:N26" si="5">SUM(E25:E25)</f>
        <v>20000</v>
      </c>
      <c r="F26" s="309">
        <f t="shared" si="5"/>
        <v>20000</v>
      </c>
      <c r="G26" s="309">
        <f t="shared" si="5"/>
        <v>20000</v>
      </c>
      <c r="H26" s="309">
        <f t="shared" si="5"/>
        <v>20000</v>
      </c>
      <c r="I26" s="309">
        <f t="shared" si="5"/>
        <v>20000</v>
      </c>
      <c r="J26" s="309">
        <f t="shared" si="5"/>
        <v>20000</v>
      </c>
      <c r="K26" s="309">
        <f t="shared" si="5"/>
        <v>20000</v>
      </c>
      <c r="L26" s="309">
        <f t="shared" si="5"/>
        <v>20000</v>
      </c>
      <c r="M26" s="309">
        <f t="shared" si="5"/>
        <v>20000</v>
      </c>
      <c r="N26" s="309">
        <f t="shared" si="5"/>
        <v>20000</v>
      </c>
      <c r="O26" s="309">
        <f>SUM(C26:N26)</f>
        <v>200000</v>
      </c>
      <c r="P26" s="512"/>
    </row>
    <row r="27" spans="1:18" x14ac:dyDescent="0.2">
      <c r="A27" s="240" t="s">
        <v>514</v>
      </c>
      <c r="B27" s="238" t="s">
        <v>515</v>
      </c>
      <c r="C27" s="308">
        <v>54167</v>
      </c>
      <c r="D27" s="308">
        <v>54167</v>
      </c>
      <c r="E27" s="308">
        <v>54167</v>
      </c>
      <c r="F27" s="308">
        <v>54167</v>
      </c>
      <c r="G27" s="308">
        <v>54167</v>
      </c>
      <c r="H27" s="308">
        <v>54167</v>
      </c>
      <c r="I27" s="308">
        <v>54167</v>
      </c>
      <c r="J27" s="308">
        <v>54167</v>
      </c>
      <c r="K27" s="308">
        <v>54167</v>
      </c>
      <c r="L27" s="308">
        <v>54167</v>
      </c>
      <c r="M27" s="308">
        <v>54167</v>
      </c>
      <c r="N27" s="308">
        <v>54163</v>
      </c>
      <c r="O27" s="308">
        <f>SUM(C27:N27)</f>
        <v>650000</v>
      </c>
      <c r="P27" s="465"/>
    </row>
    <row r="28" spans="1:18" x14ac:dyDescent="0.2">
      <c r="A28" s="240" t="s">
        <v>524</v>
      </c>
      <c r="B28" s="238" t="s">
        <v>525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>
        <v>50000</v>
      </c>
      <c r="O28" s="308">
        <f>SUM(C28:N28)</f>
        <v>50000</v>
      </c>
      <c r="P28" s="465"/>
    </row>
    <row r="29" spans="1:18" s="325" customFormat="1" x14ac:dyDescent="0.2">
      <c r="A29" s="245" t="s">
        <v>816</v>
      </c>
      <c r="B29" s="242" t="s">
        <v>526</v>
      </c>
      <c r="C29" s="309">
        <f t="shared" ref="C29:O29" si="6">SUM(C27:C28)</f>
        <v>54167</v>
      </c>
      <c r="D29" s="309">
        <f t="shared" si="6"/>
        <v>54167</v>
      </c>
      <c r="E29" s="309">
        <f t="shared" si="6"/>
        <v>54167</v>
      </c>
      <c r="F29" s="309">
        <f t="shared" si="6"/>
        <v>54167</v>
      </c>
      <c r="G29" s="309">
        <f t="shared" si="6"/>
        <v>54167</v>
      </c>
      <c r="H29" s="309">
        <f t="shared" si="6"/>
        <v>54167</v>
      </c>
      <c r="I29" s="309">
        <f t="shared" si="6"/>
        <v>54167</v>
      </c>
      <c r="J29" s="309">
        <f t="shared" si="6"/>
        <v>54167</v>
      </c>
      <c r="K29" s="309">
        <f t="shared" si="6"/>
        <v>54167</v>
      </c>
      <c r="L29" s="309">
        <f t="shared" si="6"/>
        <v>54167</v>
      </c>
      <c r="M29" s="309">
        <f t="shared" si="6"/>
        <v>54167</v>
      </c>
      <c r="N29" s="309">
        <f t="shared" si="6"/>
        <v>104163</v>
      </c>
      <c r="O29" s="309">
        <f t="shared" si="6"/>
        <v>700000</v>
      </c>
      <c r="P29" s="512"/>
    </row>
    <row r="30" spans="1:18" s="325" customFormat="1" x14ac:dyDescent="0.2">
      <c r="A30" s="245" t="s">
        <v>817</v>
      </c>
      <c r="B30" s="242" t="s">
        <v>527</v>
      </c>
      <c r="C30" s="309">
        <f t="shared" ref="C30:O30" si="7">SUM(C16+C19+C24+C26+C29)</f>
        <v>395834</v>
      </c>
      <c r="D30" s="309">
        <f t="shared" si="7"/>
        <v>395834</v>
      </c>
      <c r="E30" s="309">
        <f t="shared" si="7"/>
        <v>415834</v>
      </c>
      <c r="F30" s="309">
        <f t="shared" si="7"/>
        <v>415834</v>
      </c>
      <c r="G30" s="309">
        <f t="shared" si="7"/>
        <v>415834</v>
      </c>
      <c r="H30" s="309">
        <f t="shared" si="7"/>
        <v>415834</v>
      </c>
      <c r="I30" s="309">
        <f t="shared" si="7"/>
        <v>415834</v>
      </c>
      <c r="J30" s="309">
        <f t="shared" si="7"/>
        <v>415834</v>
      </c>
      <c r="K30" s="309">
        <f t="shared" si="7"/>
        <v>415834</v>
      </c>
      <c r="L30" s="309">
        <f t="shared" si="7"/>
        <v>415834</v>
      </c>
      <c r="M30" s="309">
        <f t="shared" si="7"/>
        <v>415834</v>
      </c>
      <c r="N30" s="309">
        <f t="shared" si="7"/>
        <v>465826</v>
      </c>
      <c r="O30" s="309">
        <f t="shared" si="7"/>
        <v>5000000</v>
      </c>
      <c r="P30" s="512"/>
      <c r="R30" s="513"/>
    </row>
    <row r="31" spans="1:18" s="519" customFormat="1" ht="13.5" x14ac:dyDescent="0.25">
      <c r="A31" s="467" t="s">
        <v>135</v>
      </c>
      <c r="B31" s="517"/>
      <c r="C31" s="323">
        <f>SUM(C12+C13+C30)</f>
        <v>4483203</v>
      </c>
      <c r="D31" s="323">
        <f t="shared" ref="D31:O31" si="8">SUM(D12+D13+D30)</f>
        <v>4483203</v>
      </c>
      <c r="E31" s="323">
        <f t="shared" si="8"/>
        <v>4511203</v>
      </c>
      <c r="F31" s="323">
        <f t="shared" si="8"/>
        <v>4511203</v>
      </c>
      <c r="G31" s="323">
        <f t="shared" si="8"/>
        <v>4511203</v>
      </c>
      <c r="H31" s="323">
        <f t="shared" si="8"/>
        <v>4511203</v>
      </c>
      <c r="I31" s="323">
        <f t="shared" si="8"/>
        <v>4511203</v>
      </c>
      <c r="J31" s="323">
        <f t="shared" si="8"/>
        <v>4511203</v>
      </c>
      <c r="K31" s="323">
        <f t="shared" si="8"/>
        <v>4511203</v>
      </c>
      <c r="L31" s="323">
        <f t="shared" si="8"/>
        <v>4511203</v>
      </c>
      <c r="M31" s="323">
        <f t="shared" si="8"/>
        <v>4511203</v>
      </c>
      <c r="N31" s="323">
        <f t="shared" si="8"/>
        <v>4761187</v>
      </c>
      <c r="O31" s="323">
        <f t="shared" si="8"/>
        <v>54328420</v>
      </c>
      <c r="P31" s="518"/>
    </row>
    <row r="32" spans="1:18" ht="13.5" x14ac:dyDescent="0.25">
      <c r="A32" s="467" t="s">
        <v>134</v>
      </c>
      <c r="B32" s="242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465"/>
    </row>
    <row r="33" spans="1:18" s="325" customFormat="1" x14ac:dyDescent="0.2">
      <c r="A33" s="468" t="s">
        <v>930</v>
      </c>
      <c r="B33" s="242" t="s">
        <v>594</v>
      </c>
      <c r="C33" s="309">
        <f>SUM(C31:C32)</f>
        <v>4483203</v>
      </c>
      <c r="D33" s="309">
        <f t="shared" ref="D33:O33" si="9">SUM(D31:D32)</f>
        <v>4483203</v>
      </c>
      <c r="E33" s="309">
        <f t="shared" si="9"/>
        <v>4511203</v>
      </c>
      <c r="F33" s="309">
        <f t="shared" si="9"/>
        <v>4511203</v>
      </c>
      <c r="G33" s="309">
        <f t="shared" si="9"/>
        <v>4511203</v>
      </c>
      <c r="H33" s="309">
        <f t="shared" si="9"/>
        <v>4511203</v>
      </c>
      <c r="I33" s="309">
        <f t="shared" si="9"/>
        <v>4511203</v>
      </c>
      <c r="J33" s="309">
        <f t="shared" si="9"/>
        <v>4511203</v>
      </c>
      <c r="K33" s="309">
        <f t="shared" si="9"/>
        <v>4511203</v>
      </c>
      <c r="L33" s="309">
        <f t="shared" si="9"/>
        <v>4511203</v>
      </c>
      <c r="M33" s="309">
        <f t="shared" si="9"/>
        <v>4511203</v>
      </c>
      <c r="N33" s="309">
        <f t="shared" si="9"/>
        <v>4761187</v>
      </c>
      <c r="O33" s="309">
        <f t="shared" si="9"/>
        <v>54328420</v>
      </c>
      <c r="P33" s="512"/>
      <c r="R33" s="513"/>
    </row>
    <row r="34" spans="1:18" x14ac:dyDescent="0.2">
      <c r="A34" s="259" t="s">
        <v>890</v>
      </c>
      <c r="B34" s="245" t="s">
        <v>623</v>
      </c>
      <c r="C34" s="308">
        <v>0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465"/>
    </row>
    <row r="35" spans="1:18" s="325" customFormat="1" ht="15.75" customHeight="1" x14ac:dyDescent="0.2">
      <c r="A35" s="470" t="s">
        <v>932</v>
      </c>
      <c r="B35" s="468"/>
      <c r="C35" s="309">
        <f>SUM(C33:C34)</f>
        <v>4483203</v>
      </c>
      <c r="D35" s="309">
        <f t="shared" ref="D35:O35" si="10">SUM(D33:D34)</f>
        <v>4483203</v>
      </c>
      <c r="E35" s="309">
        <f t="shared" si="10"/>
        <v>4511203</v>
      </c>
      <c r="F35" s="309">
        <f t="shared" si="10"/>
        <v>4511203</v>
      </c>
      <c r="G35" s="309">
        <f t="shared" si="10"/>
        <v>4511203</v>
      </c>
      <c r="H35" s="309">
        <f t="shared" si="10"/>
        <v>4511203</v>
      </c>
      <c r="I35" s="309">
        <f t="shared" si="10"/>
        <v>4511203</v>
      </c>
      <c r="J35" s="309">
        <f t="shared" si="10"/>
        <v>4511203</v>
      </c>
      <c r="K35" s="309">
        <f t="shared" si="10"/>
        <v>4511203</v>
      </c>
      <c r="L35" s="309">
        <f t="shared" si="10"/>
        <v>4511203</v>
      </c>
      <c r="M35" s="309">
        <f t="shared" si="10"/>
        <v>4511203</v>
      </c>
      <c r="N35" s="309">
        <f t="shared" si="10"/>
        <v>4761187</v>
      </c>
      <c r="O35" s="309">
        <f t="shared" si="10"/>
        <v>54328420</v>
      </c>
    </row>
    <row r="36" spans="1:18" x14ac:dyDescent="0.2">
      <c r="A36" s="240" t="s">
        <v>186</v>
      </c>
      <c r="B36" s="240" t="s">
        <v>770</v>
      </c>
      <c r="C36" s="308">
        <v>1076063</v>
      </c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>
        <f>SUM(C36:N36)</f>
        <v>1076063</v>
      </c>
    </row>
    <row r="37" spans="1:18" s="325" customFormat="1" x14ac:dyDescent="0.2">
      <c r="A37" s="245" t="s">
        <v>51</v>
      </c>
      <c r="B37" s="245" t="s">
        <v>772</v>
      </c>
      <c r="C37" s="309">
        <f>SUM(C36:C36)</f>
        <v>1076063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>
        <f>SUM(O36:O36)</f>
        <v>1076063</v>
      </c>
    </row>
    <row r="38" spans="1:18" x14ac:dyDescent="0.2">
      <c r="A38" s="258" t="s">
        <v>777</v>
      </c>
      <c r="B38" s="240" t="s">
        <v>778</v>
      </c>
      <c r="C38" s="308">
        <v>4437696</v>
      </c>
      <c r="D38" s="308">
        <v>4437696</v>
      </c>
      <c r="E38" s="308">
        <v>4437696</v>
      </c>
      <c r="F38" s="308">
        <v>4437696</v>
      </c>
      <c r="G38" s="308">
        <v>4437696</v>
      </c>
      <c r="H38" s="308">
        <v>4437696</v>
      </c>
      <c r="I38" s="308">
        <v>4437696</v>
      </c>
      <c r="J38" s="308">
        <v>4437696</v>
      </c>
      <c r="K38" s="308">
        <v>4437696</v>
      </c>
      <c r="L38" s="308">
        <v>4437696</v>
      </c>
      <c r="M38" s="308">
        <v>4437696</v>
      </c>
      <c r="N38" s="308">
        <v>4437701</v>
      </c>
      <c r="O38" s="308">
        <f>SUM(C38:N38)</f>
        <v>53252357</v>
      </c>
    </row>
    <row r="39" spans="1:18" s="325" customFormat="1" x14ac:dyDescent="0.2">
      <c r="A39" s="257" t="s">
        <v>52</v>
      </c>
      <c r="B39" s="245" t="s">
        <v>783</v>
      </c>
      <c r="C39" s="309">
        <f>SUM(C37:C38)</f>
        <v>5513759</v>
      </c>
      <c r="D39" s="309">
        <f t="shared" ref="D39:O39" si="11">SUM(D37:D38)</f>
        <v>4437696</v>
      </c>
      <c r="E39" s="309">
        <f t="shared" si="11"/>
        <v>4437696</v>
      </c>
      <c r="F39" s="309">
        <f t="shared" si="11"/>
        <v>4437696</v>
      </c>
      <c r="G39" s="309">
        <f t="shared" si="11"/>
        <v>4437696</v>
      </c>
      <c r="H39" s="309">
        <f t="shared" si="11"/>
        <v>4437696</v>
      </c>
      <c r="I39" s="309">
        <f t="shared" si="11"/>
        <v>4437696</v>
      </c>
      <c r="J39" s="309">
        <f t="shared" si="11"/>
        <v>4437696</v>
      </c>
      <c r="K39" s="309">
        <f t="shared" si="11"/>
        <v>4437696</v>
      </c>
      <c r="L39" s="309">
        <f t="shared" si="11"/>
        <v>4437696</v>
      </c>
      <c r="M39" s="309">
        <f t="shared" si="11"/>
        <v>4437696</v>
      </c>
      <c r="N39" s="309">
        <f t="shared" si="11"/>
        <v>4437701</v>
      </c>
      <c r="O39" s="309">
        <f t="shared" si="11"/>
        <v>54328420</v>
      </c>
    </row>
    <row r="40" spans="1:18" s="325" customFormat="1" x14ac:dyDescent="0.2">
      <c r="A40" s="259" t="s">
        <v>54</v>
      </c>
      <c r="B40" s="245" t="s">
        <v>794</v>
      </c>
      <c r="C40" s="309">
        <f t="shared" ref="C40:N40" si="12">SUM(C39:C39)</f>
        <v>5513759</v>
      </c>
      <c r="D40" s="309">
        <f t="shared" si="12"/>
        <v>4437696</v>
      </c>
      <c r="E40" s="309">
        <f t="shared" si="12"/>
        <v>4437696</v>
      </c>
      <c r="F40" s="309">
        <f t="shared" si="12"/>
        <v>4437696</v>
      </c>
      <c r="G40" s="309">
        <f t="shared" si="12"/>
        <v>4437696</v>
      </c>
      <c r="H40" s="309">
        <f t="shared" si="12"/>
        <v>4437696</v>
      </c>
      <c r="I40" s="309">
        <f t="shared" si="12"/>
        <v>4437696</v>
      </c>
      <c r="J40" s="309">
        <f t="shared" si="12"/>
        <v>4437696</v>
      </c>
      <c r="K40" s="309">
        <f t="shared" si="12"/>
        <v>4437696</v>
      </c>
      <c r="L40" s="309">
        <f t="shared" si="12"/>
        <v>4437696</v>
      </c>
      <c r="M40" s="309">
        <f t="shared" si="12"/>
        <v>4437696</v>
      </c>
      <c r="N40" s="309">
        <f t="shared" si="12"/>
        <v>4437701</v>
      </c>
      <c r="O40" s="309">
        <f>SUM(C40:N40)</f>
        <v>54328420</v>
      </c>
    </row>
    <row r="41" spans="1:18" s="325" customFormat="1" x14ac:dyDescent="0.2">
      <c r="A41" s="470" t="s">
        <v>37</v>
      </c>
      <c r="B41" s="470"/>
      <c r="C41" s="309">
        <f>SUM(C40)</f>
        <v>5513759</v>
      </c>
      <c r="D41" s="309">
        <f t="shared" ref="D41:N41" si="13">SUM(D40)</f>
        <v>4437696</v>
      </c>
      <c r="E41" s="309">
        <f t="shared" si="13"/>
        <v>4437696</v>
      </c>
      <c r="F41" s="309">
        <f t="shared" si="13"/>
        <v>4437696</v>
      </c>
      <c r="G41" s="309">
        <f t="shared" si="13"/>
        <v>4437696</v>
      </c>
      <c r="H41" s="309">
        <f t="shared" si="13"/>
        <v>4437696</v>
      </c>
      <c r="I41" s="309">
        <f t="shared" si="13"/>
        <v>4437696</v>
      </c>
      <c r="J41" s="309">
        <f t="shared" si="13"/>
        <v>4437696</v>
      </c>
      <c r="K41" s="309">
        <f t="shared" si="13"/>
        <v>4437696</v>
      </c>
      <c r="L41" s="309">
        <f t="shared" si="13"/>
        <v>4437696</v>
      </c>
      <c r="M41" s="309">
        <f t="shared" si="13"/>
        <v>4437696</v>
      </c>
      <c r="N41" s="309">
        <f t="shared" si="13"/>
        <v>4437701</v>
      </c>
      <c r="O41" s="309">
        <f>SUM(C41:N41)</f>
        <v>54328420</v>
      </c>
    </row>
  </sheetData>
  <mergeCells count="3">
    <mergeCell ref="A2:O2"/>
    <mergeCell ref="A3:O3"/>
    <mergeCell ref="A1:O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71"/>
  <sheetViews>
    <sheetView workbookViewId="0">
      <selection activeCell="A2" sqref="A2:F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665" t="s">
        <v>100</v>
      </c>
      <c r="B1" s="666"/>
      <c r="C1" s="666"/>
      <c r="D1" s="666"/>
      <c r="E1" s="666"/>
      <c r="F1" s="667"/>
    </row>
    <row r="2" spans="1:6" ht="18.75" customHeight="1" x14ac:dyDescent="0.25">
      <c r="A2" s="668" t="s">
        <v>102</v>
      </c>
      <c r="B2" s="666"/>
      <c r="C2" s="666"/>
      <c r="D2" s="666"/>
      <c r="E2" s="666"/>
      <c r="F2" s="667"/>
    </row>
    <row r="3" spans="1:6" ht="18" x14ac:dyDescent="0.25">
      <c r="A3" s="63"/>
    </row>
    <row r="4" spans="1:6" x14ac:dyDescent="0.25">
      <c r="A4" s="4" t="s">
        <v>305</v>
      </c>
    </row>
    <row r="5" spans="1:6" ht="45" x14ac:dyDescent="0.3">
      <c r="A5" s="2" t="s">
        <v>444</v>
      </c>
      <c r="B5" s="3" t="s">
        <v>445</v>
      </c>
      <c r="C5" s="87" t="s">
        <v>136</v>
      </c>
      <c r="D5" s="87" t="s">
        <v>137</v>
      </c>
      <c r="E5" s="87" t="s">
        <v>138</v>
      </c>
      <c r="F5" s="148" t="s">
        <v>372</v>
      </c>
    </row>
    <row r="6" spans="1:6" x14ac:dyDescent="0.25">
      <c r="A6" s="39" t="s">
        <v>446</v>
      </c>
      <c r="B6" s="40" t="s">
        <v>447</v>
      </c>
      <c r="C6" s="53"/>
      <c r="D6" s="53"/>
      <c r="E6" s="53"/>
      <c r="F6" s="38"/>
    </row>
    <row r="7" spans="1:6" x14ac:dyDescent="0.25">
      <c r="A7" s="39" t="s">
        <v>448</v>
      </c>
      <c r="B7" s="41" t="s">
        <v>449</v>
      </c>
      <c r="C7" s="53"/>
      <c r="D7" s="53"/>
      <c r="E7" s="53"/>
      <c r="F7" s="38"/>
    </row>
    <row r="8" spans="1:6" x14ac:dyDescent="0.25">
      <c r="A8" s="39" t="s">
        <v>450</v>
      </c>
      <c r="B8" s="41" t="s">
        <v>451</v>
      </c>
      <c r="C8" s="53"/>
      <c r="D8" s="53"/>
      <c r="E8" s="53"/>
      <c r="F8" s="38"/>
    </row>
    <row r="9" spans="1:6" x14ac:dyDescent="0.25">
      <c r="A9" s="42" t="s">
        <v>452</v>
      </c>
      <c r="B9" s="41" t="s">
        <v>453</v>
      </c>
      <c r="C9" s="53"/>
      <c r="D9" s="53"/>
      <c r="E9" s="53"/>
      <c r="F9" s="38"/>
    </row>
    <row r="10" spans="1:6" x14ac:dyDescent="0.25">
      <c r="A10" s="42" t="s">
        <v>454</v>
      </c>
      <c r="B10" s="41" t="s">
        <v>455</v>
      </c>
      <c r="C10" s="53"/>
      <c r="D10" s="53"/>
      <c r="E10" s="53"/>
      <c r="F10" s="38"/>
    </row>
    <row r="11" spans="1:6" x14ac:dyDescent="0.25">
      <c r="A11" s="42" t="s">
        <v>456</v>
      </c>
      <c r="B11" s="41" t="s">
        <v>457</v>
      </c>
      <c r="C11" s="53"/>
      <c r="D11" s="53"/>
      <c r="E11" s="53"/>
      <c r="F11" s="38"/>
    </row>
    <row r="12" spans="1:6" x14ac:dyDescent="0.25">
      <c r="A12" s="42" t="s">
        <v>458</v>
      </c>
      <c r="B12" s="41" t="s">
        <v>459</v>
      </c>
      <c r="C12" s="53"/>
      <c r="D12" s="53"/>
      <c r="E12" s="53"/>
      <c r="F12" s="38"/>
    </row>
    <row r="13" spans="1:6" x14ac:dyDescent="0.25">
      <c r="A13" s="42" t="s">
        <v>460</v>
      </c>
      <c r="B13" s="41" t="s">
        <v>461</v>
      </c>
      <c r="C13" s="53"/>
      <c r="D13" s="53"/>
      <c r="E13" s="53"/>
      <c r="F13" s="38"/>
    </row>
    <row r="14" spans="1:6" x14ac:dyDescent="0.25">
      <c r="A14" s="5" t="s">
        <v>462</v>
      </c>
      <c r="B14" s="41" t="s">
        <v>463</v>
      </c>
      <c r="C14" s="53"/>
      <c r="D14" s="53"/>
      <c r="E14" s="53"/>
      <c r="F14" s="38"/>
    </row>
    <row r="15" spans="1:6" x14ac:dyDescent="0.25">
      <c r="A15" s="5" t="s">
        <v>464</v>
      </c>
      <c r="B15" s="41" t="s">
        <v>465</v>
      </c>
      <c r="C15" s="53"/>
      <c r="D15" s="53"/>
      <c r="E15" s="53"/>
      <c r="F15" s="38"/>
    </row>
    <row r="16" spans="1:6" x14ac:dyDescent="0.25">
      <c r="A16" s="5" t="s">
        <v>466</v>
      </c>
      <c r="B16" s="41" t="s">
        <v>467</v>
      </c>
      <c r="C16" s="53"/>
      <c r="D16" s="53"/>
      <c r="E16" s="53"/>
      <c r="F16" s="38"/>
    </row>
    <row r="17" spans="1:6" x14ac:dyDescent="0.25">
      <c r="A17" s="5" t="s">
        <v>468</v>
      </c>
      <c r="B17" s="41" t="s">
        <v>469</v>
      </c>
      <c r="C17" s="53"/>
      <c r="D17" s="53"/>
      <c r="E17" s="53"/>
      <c r="F17" s="38"/>
    </row>
    <row r="18" spans="1:6" x14ac:dyDescent="0.25">
      <c r="A18" s="5" t="s">
        <v>898</v>
      </c>
      <c r="B18" s="41" t="s">
        <v>470</v>
      </c>
      <c r="C18" s="53"/>
      <c r="D18" s="53"/>
      <c r="E18" s="53"/>
      <c r="F18" s="38"/>
    </row>
    <row r="19" spans="1:6" x14ac:dyDescent="0.25">
      <c r="A19" s="43" t="s">
        <v>796</v>
      </c>
      <c r="B19" s="44" t="s">
        <v>472</v>
      </c>
      <c r="C19" s="53"/>
      <c r="D19" s="53"/>
      <c r="E19" s="53"/>
      <c r="F19" s="38"/>
    </row>
    <row r="20" spans="1:6" x14ac:dyDescent="0.25">
      <c r="A20" s="5" t="s">
        <v>473</v>
      </c>
      <c r="B20" s="41" t="s">
        <v>474</v>
      </c>
      <c r="C20" s="53"/>
      <c r="D20" s="53"/>
      <c r="E20" s="53"/>
      <c r="F20" s="38"/>
    </row>
    <row r="21" spans="1:6" x14ac:dyDescent="0.25">
      <c r="A21" s="5" t="s">
        <v>475</v>
      </c>
      <c r="B21" s="41" t="s">
        <v>476</v>
      </c>
      <c r="C21" s="53"/>
      <c r="D21" s="53"/>
      <c r="E21" s="53"/>
      <c r="F21" s="38"/>
    </row>
    <row r="22" spans="1:6" x14ac:dyDescent="0.25">
      <c r="A22" s="6" t="s">
        <v>477</v>
      </c>
      <c r="B22" s="41" t="s">
        <v>478</v>
      </c>
      <c r="C22" s="53"/>
      <c r="D22" s="53"/>
      <c r="E22" s="53"/>
      <c r="F22" s="38"/>
    </row>
    <row r="23" spans="1:6" x14ac:dyDescent="0.25">
      <c r="A23" s="9" t="s">
        <v>797</v>
      </c>
      <c r="B23" s="44" t="s">
        <v>479</v>
      </c>
      <c r="C23" s="53"/>
      <c r="D23" s="53"/>
      <c r="E23" s="53"/>
      <c r="F23" s="38"/>
    </row>
    <row r="24" spans="1:6" x14ac:dyDescent="0.25">
      <c r="A24" s="66" t="s">
        <v>928</v>
      </c>
      <c r="B24" s="67" t="s">
        <v>480</v>
      </c>
      <c r="C24" s="53"/>
      <c r="D24" s="53"/>
      <c r="E24" s="53"/>
      <c r="F24" s="38"/>
    </row>
    <row r="25" spans="1:6" x14ac:dyDescent="0.25">
      <c r="A25" s="50" t="s">
        <v>899</v>
      </c>
      <c r="B25" s="67" t="s">
        <v>481</v>
      </c>
      <c r="C25" s="53"/>
      <c r="D25" s="53"/>
      <c r="E25" s="53"/>
      <c r="F25" s="38"/>
    </row>
    <row r="26" spans="1:6" x14ac:dyDescent="0.25">
      <c r="A26" s="5" t="s">
        <v>482</v>
      </c>
      <c r="B26" s="41" t="s">
        <v>483</v>
      </c>
      <c r="C26" s="53"/>
      <c r="D26" s="53"/>
      <c r="E26" s="53"/>
      <c r="F26" s="38"/>
    </row>
    <row r="27" spans="1:6" x14ac:dyDescent="0.25">
      <c r="A27" s="5" t="s">
        <v>484</v>
      </c>
      <c r="B27" s="41" t="s">
        <v>485</v>
      </c>
      <c r="C27" s="53"/>
      <c r="D27" s="53"/>
      <c r="E27" s="53"/>
      <c r="F27" s="38"/>
    </row>
    <row r="28" spans="1:6" x14ac:dyDescent="0.25">
      <c r="A28" s="5" t="s">
        <v>486</v>
      </c>
      <c r="B28" s="41" t="s">
        <v>487</v>
      </c>
      <c r="C28" s="53"/>
      <c r="D28" s="53"/>
      <c r="E28" s="53"/>
      <c r="F28" s="38"/>
    </row>
    <row r="29" spans="1:6" x14ac:dyDescent="0.25">
      <c r="A29" s="9" t="s">
        <v>807</v>
      </c>
      <c r="B29" s="44" t="s">
        <v>488</v>
      </c>
      <c r="C29" s="53"/>
      <c r="D29" s="53"/>
      <c r="E29" s="53"/>
      <c r="F29" s="38"/>
    </row>
    <row r="30" spans="1:6" x14ac:dyDescent="0.25">
      <c r="A30" s="5" t="s">
        <v>489</v>
      </c>
      <c r="B30" s="41" t="s">
        <v>490</v>
      </c>
      <c r="C30" s="53"/>
      <c r="D30" s="53"/>
      <c r="E30" s="53"/>
      <c r="F30" s="38"/>
    </row>
    <row r="31" spans="1:6" x14ac:dyDescent="0.25">
      <c r="A31" s="5" t="s">
        <v>491</v>
      </c>
      <c r="B31" s="41" t="s">
        <v>492</v>
      </c>
      <c r="C31" s="53"/>
      <c r="D31" s="53"/>
      <c r="E31" s="53"/>
      <c r="F31" s="38"/>
    </row>
    <row r="32" spans="1:6" ht="15" customHeight="1" x14ac:dyDescent="0.25">
      <c r="A32" s="9" t="s">
        <v>929</v>
      </c>
      <c r="B32" s="44" t="s">
        <v>493</v>
      </c>
      <c r="C32" s="53"/>
      <c r="D32" s="53"/>
      <c r="E32" s="53"/>
      <c r="F32" s="38"/>
    </row>
    <row r="33" spans="1:6" x14ac:dyDescent="0.25">
      <c r="A33" s="5" t="s">
        <v>494</v>
      </c>
      <c r="B33" s="41" t="s">
        <v>495</v>
      </c>
      <c r="C33" s="53"/>
      <c r="D33" s="53"/>
      <c r="E33" s="53"/>
      <c r="F33" s="38"/>
    </row>
    <row r="34" spans="1:6" x14ac:dyDescent="0.25">
      <c r="A34" s="5" t="s">
        <v>496</v>
      </c>
      <c r="B34" s="41" t="s">
        <v>497</v>
      </c>
      <c r="C34" s="53"/>
      <c r="D34" s="53"/>
      <c r="E34" s="53"/>
      <c r="F34" s="38"/>
    </row>
    <row r="35" spans="1:6" x14ac:dyDescent="0.25">
      <c r="A35" s="5" t="s">
        <v>900</v>
      </c>
      <c r="B35" s="41" t="s">
        <v>498</v>
      </c>
      <c r="C35" s="53"/>
      <c r="D35" s="53"/>
      <c r="E35" s="53"/>
      <c r="F35" s="38"/>
    </row>
    <row r="36" spans="1:6" x14ac:dyDescent="0.25">
      <c r="A36" s="5" t="s">
        <v>500</v>
      </c>
      <c r="B36" s="41" t="s">
        <v>501</v>
      </c>
      <c r="C36" s="53"/>
      <c r="D36" s="53"/>
      <c r="E36" s="53"/>
      <c r="F36" s="38"/>
    </row>
    <row r="37" spans="1:6" x14ac:dyDescent="0.25">
      <c r="A37" s="14" t="s">
        <v>901</v>
      </c>
      <c r="B37" s="41" t="s">
        <v>502</v>
      </c>
      <c r="C37" s="53"/>
      <c r="D37" s="53"/>
      <c r="E37" s="53"/>
      <c r="F37" s="38"/>
    </row>
    <row r="38" spans="1:6" x14ac:dyDescent="0.25">
      <c r="A38" s="6" t="s">
        <v>504</v>
      </c>
      <c r="B38" s="41" t="s">
        <v>505</v>
      </c>
      <c r="C38" s="53"/>
      <c r="D38" s="53"/>
      <c r="E38" s="53"/>
      <c r="F38" s="38"/>
    </row>
    <row r="39" spans="1:6" x14ac:dyDescent="0.25">
      <c r="A39" s="5" t="s">
        <v>902</v>
      </c>
      <c r="B39" s="41" t="s">
        <v>506</v>
      </c>
      <c r="C39" s="53"/>
      <c r="D39" s="53"/>
      <c r="E39" s="53"/>
      <c r="F39" s="38"/>
    </row>
    <row r="40" spans="1:6" x14ac:dyDescent="0.25">
      <c r="A40" s="9" t="s">
        <v>812</v>
      </c>
      <c r="B40" s="44" t="s">
        <v>508</v>
      </c>
      <c r="C40" s="53"/>
      <c r="D40" s="53"/>
      <c r="E40" s="53"/>
      <c r="F40" s="38"/>
    </row>
    <row r="41" spans="1:6" x14ac:dyDescent="0.25">
      <c r="A41" s="5" t="s">
        <v>509</v>
      </c>
      <c r="B41" s="41" t="s">
        <v>510</v>
      </c>
      <c r="C41" s="53"/>
      <c r="D41" s="53"/>
      <c r="E41" s="53"/>
      <c r="F41" s="38"/>
    </row>
    <row r="42" spans="1:6" x14ac:dyDescent="0.25">
      <c r="A42" s="5" t="s">
        <v>511</v>
      </c>
      <c r="B42" s="41" t="s">
        <v>512</v>
      </c>
      <c r="C42" s="53"/>
      <c r="D42" s="53"/>
      <c r="E42" s="53"/>
      <c r="F42" s="38"/>
    </row>
    <row r="43" spans="1:6" x14ac:dyDescent="0.25">
      <c r="A43" s="9" t="s">
        <v>813</v>
      </c>
      <c r="B43" s="44" t="s">
        <v>513</v>
      </c>
      <c r="C43" s="53"/>
      <c r="D43" s="53"/>
      <c r="E43" s="53"/>
      <c r="F43" s="38"/>
    </row>
    <row r="44" spans="1:6" x14ac:dyDescent="0.25">
      <c r="A44" s="5" t="s">
        <v>514</v>
      </c>
      <c r="B44" s="41" t="s">
        <v>515</v>
      </c>
      <c r="C44" s="53"/>
      <c r="D44" s="53"/>
      <c r="E44" s="53"/>
      <c r="F44" s="38"/>
    </row>
    <row r="45" spans="1:6" x14ac:dyDescent="0.25">
      <c r="A45" s="5" t="s">
        <v>516</v>
      </c>
      <c r="B45" s="41" t="s">
        <v>517</v>
      </c>
      <c r="C45" s="53"/>
      <c r="D45" s="53"/>
      <c r="E45" s="53"/>
      <c r="F45" s="38"/>
    </row>
    <row r="46" spans="1:6" x14ac:dyDescent="0.25">
      <c r="A46" s="5" t="s">
        <v>903</v>
      </c>
      <c r="B46" s="41" t="s">
        <v>518</v>
      </c>
      <c r="C46" s="53"/>
      <c r="D46" s="53"/>
      <c r="E46" s="53"/>
      <c r="F46" s="38"/>
    </row>
    <row r="47" spans="1:6" x14ac:dyDescent="0.25">
      <c r="A47" s="5" t="s">
        <v>904</v>
      </c>
      <c r="B47" s="41" t="s">
        <v>520</v>
      </c>
      <c r="C47" s="53"/>
      <c r="D47" s="53"/>
      <c r="E47" s="53"/>
      <c r="F47" s="38"/>
    </row>
    <row r="48" spans="1:6" x14ac:dyDescent="0.25">
      <c r="A48" s="5" t="s">
        <v>524</v>
      </c>
      <c r="B48" s="41" t="s">
        <v>525</v>
      </c>
      <c r="C48" s="53"/>
      <c r="D48" s="53"/>
      <c r="E48" s="53"/>
      <c r="F48" s="38"/>
    </row>
    <row r="49" spans="1:6" x14ac:dyDescent="0.25">
      <c r="A49" s="9" t="s">
        <v>816</v>
      </c>
      <c r="B49" s="44" t="s">
        <v>526</v>
      </c>
      <c r="C49" s="53"/>
      <c r="D49" s="53"/>
      <c r="E49" s="53"/>
      <c r="F49" s="38"/>
    </row>
    <row r="50" spans="1:6" x14ac:dyDescent="0.25">
      <c r="A50" s="50" t="s">
        <v>817</v>
      </c>
      <c r="B50" s="67" t="s">
        <v>527</v>
      </c>
      <c r="C50" s="53"/>
      <c r="D50" s="53"/>
      <c r="E50" s="53"/>
      <c r="F50" s="38"/>
    </row>
    <row r="51" spans="1:6" x14ac:dyDescent="0.25">
      <c r="A51" s="17" t="s">
        <v>528</v>
      </c>
      <c r="B51" s="41" t="s">
        <v>529</v>
      </c>
      <c r="C51" s="53"/>
      <c r="D51" s="53"/>
      <c r="E51" s="53"/>
      <c r="F51" s="38"/>
    </row>
    <row r="52" spans="1:6" x14ac:dyDescent="0.25">
      <c r="A52" s="17" t="s">
        <v>834</v>
      </c>
      <c r="B52" s="41" t="s">
        <v>530</v>
      </c>
      <c r="C52" s="53"/>
      <c r="D52" s="53"/>
      <c r="E52" s="53"/>
      <c r="F52" s="38"/>
    </row>
    <row r="53" spans="1:6" x14ac:dyDescent="0.25">
      <c r="A53" s="22" t="s">
        <v>905</v>
      </c>
      <c r="B53" s="41" t="s">
        <v>531</v>
      </c>
      <c r="C53" s="53"/>
      <c r="D53" s="53"/>
      <c r="E53" s="53"/>
      <c r="F53" s="38"/>
    </row>
    <row r="54" spans="1:6" x14ac:dyDescent="0.25">
      <c r="A54" s="22" t="s">
        <v>906</v>
      </c>
      <c r="B54" s="41" t="s">
        <v>532</v>
      </c>
      <c r="C54" s="53"/>
      <c r="D54" s="53"/>
      <c r="E54" s="53"/>
      <c r="F54" s="38"/>
    </row>
    <row r="55" spans="1:6" x14ac:dyDescent="0.25">
      <c r="A55" s="22" t="s">
        <v>907</v>
      </c>
      <c r="B55" s="41" t="s">
        <v>533</v>
      </c>
      <c r="C55" s="53"/>
      <c r="D55" s="53"/>
      <c r="E55" s="53"/>
      <c r="F55" s="38"/>
    </row>
    <row r="56" spans="1:6" x14ac:dyDescent="0.25">
      <c r="A56" s="17" t="s">
        <v>908</v>
      </c>
      <c r="B56" s="41" t="s">
        <v>534</v>
      </c>
      <c r="C56" s="53"/>
      <c r="D56" s="53"/>
      <c r="E56" s="53"/>
      <c r="F56" s="38"/>
    </row>
    <row r="57" spans="1:6" x14ac:dyDescent="0.25">
      <c r="A57" s="17" t="s">
        <v>909</v>
      </c>
      <c r="B57" s="41" t="s">
        <v>535</v>
      </c>
      <c r="C57" s="53"/>
      <c r="D57" s="53"/>
      <c r="E57" s="53"/>
      <c r="F57" s="38"/>
    </row>
    <row r="58" spans="1:6" x14ac:dyDescent="0.25">
      <c r="A58" s="17" t="s">
        <v>910</v>
      </c>
      <c r="B58" s="41" t="s">
        <v>536</v>
      </c>
      <c r="C58" s="53"/>
      <c r="D58" s="53"/>
      <c r="E58" s="53"/>
      <c r="F58" s="38"/>
    </row>
    <row r="59" spans="1:6" x14ac:dyDescent="0.25">
      <c r="A59" s="64" t="s">
        <v>867</v>
      </c>
      <c r="B59" s="67" t="s">
        <v>537</v>
      </c>
      <c r="C59" s="53"/>
      <c r="D59" s="53"/>
      <c r="E59" s="53"/>
      <c r="F59" s="38"/>
    </row>
    <row r="60" spans="1:6" x14ac:dyDescent="0.25">
      <c r="A60" s="16" t="s">
        <v>911</v>
      </c>
      <c r="B60" s="41" t="s">
        <v>538</v>
      </c>
      <c r="C60" s="53"/>
      <c r="D60" s="53"/>
      <c r="E60" s="53"/>
      <c r="F60" s="38"/>
    </row>
    <row r="61" spans="1:6" x14ac:dyDescent="0.25">
      <c r="A61" s="16" t="s">
        <v>540</v>
      </c>
      <c r="B61" s="41" t="s">
        <v>541</v>
      </c>
      <c r="C61" s="53"/>
      <c r="D61" s="53"/>
      <c r="E61" s="53"/>
      <c r="F61" s="38"/>
    </row>
    <row r="62" spans="1:6" x14ac:dyDescent="0.25">
      <c r="A62" s="16" t="s">
        <v>542</v>
      </c>
      <c r="B62" s="41" t="s">
        <v>543</v>
      </c>
      <c r="C62" s="53"/>
      <c r="D62" s="53"/>
      <c r="E62" s="53"/>
      <c r="F62" s="38"/>
    </row>
    <row r="63" spans="1:6" x14ac:dyDescent="0.25">
      <c r="A63" s="16" t="s">
        <v>869</v>
      </c>
      <c r="B63" s="41" t="s">
        <v>544</v>
      </c>
      <c r="C63" s="53"/>
      <c r="D63" s="53"/>
      <c r="E63" s="53"/>
      <c r="F63" s="38"/>
    </row>
    <row r="64" spans="1:6" x14ac:dyDescent="0.25">
      <c r="A64" s="16" t="s">
        <v>912</v>
      </c>
      <c r="B64" s="41" t="s">
        <v>547</v>
      </c>
      <c r="C64" s="53"/>
      <c r="D64" s="53"/>
      <c r="E64" s="53"/>
      <c r="F64" s="38"/>
    </row>
    <row r="65" spans="1:6" x14ac:dyDescent="0.25">
      <c r="A65" s="16" t="s">
        <v>871</v>
      </c>
      <c r="B65" s="41" t="s">
        <v>548</v>
      </c>
      <c r="C65" s="53"/>
      <c r="D65" s="53"/>
      <c r="E65" s="53"/>
      <c r="F65" s="38"/>
    </row>
    <row r="66" spans="1:6" x14ac:dyDescent="0.25">
      <c r="A66" s="16" t="s">
        <v>913</v>
      </c>
      <c r="B66" s="41" t="s">
        <v>549</v>
      </c>
      <c r="C66" s="53"/>
      <c r="D66" s="53"/>
      <c r="E66" s="53"/>
      <c r="F66" s="38"/>
    </row>
    <row r="67" spans="1:6" x14ac:dyDescent="0.25">
      <c r="A67" s="16" t="s">
        <v>914</v>
      </c>
      <c r="B67" s="41" t="s">
        <v>551</v>
      </c>
      <c r="C67" s="53"/>
      <c r="D67" s="53"/>
      <c r="E67" s="53"/>
      <c r="F67" s="38"/>
    </row>
    <row r="68" spans="1:6" x14ac:dyDescent="0.25">
      <c r="A68" s="16" t="s">
        <v>552</v>
      </c>
      <c r="B68" s="41" t="s">
        <v>553</v>
      </c>
      <c r="C68" s="53"/>
      <c r="D68" s="53"/>
      <c r="E68" s="53"/>
      <c r="F68" s="38"/>
    </row>
    <row r="69" spans="1:6" x14ac:dyDescent="0.25">
      <c r="A69" s="29" t="s">
        <v>554</v>
      </c>
      <c r="B69" s="41" t="s">
        <v>555</v>
      </c>
      <c r="C69" s="53"/>
      <c r="D69" s="53"/>
      <c r="E69" s="53"/>
      <c r="F69" s="38"/>
    </row>
    <row r="70" spans="1:6" x14ac:dyDescent="0.25">
      <c r="A70" s="16" t="s">
        <v>915</v>
      </c>
      <c r="B70" s="41" t="s">
        <v>556</v>
      </c>
      <c r="C70" s="53"/>
      <c r="D70" s="53"/>
      <c r="E70" s="53"/>
      <c r="F70" s="38"/>
    </row>
    <row r="71" spans="1:6" x14ac:dyDescent="0.25">
      <c r="A71" s="29" t="s">
        <v>190</v>
      </c>
      <c r="B71" s="41" t="s">
        <v>557</v>
      </c>
      <c r="C71" s="53"/>
      <c r="D71" s="53"/>
      <c r="E71" s="53"/>
      <c r="F71" s="38"/>
    </row>
    <row r="72" spans="1:6" x14ac:dyDescent="0.25">
      <c r="A72" s="29" t="s">
        <v>191</v>
      </c>
      <c r="B72" s="41" t="s">
        <v>557</v>
      </c>
      <c r="C72" s="53"/>
      <c r="D72" s="53"/>
      <c r="E72" s="53"/>
      <c r="F72" s="38"/>
    </row>
    <row r="73" spans="1:6" x14ac:dyDescent="0.25">
      <c r="A73" s="64" t="s">
        <v>875</v>
      </c>
      <c r="B73" s="67" t="s">
        <v>558</v>
      </c>
      <c r="C73" s="53"/>
      <c r="D73" s="53"/>
      <c r="E73" s="53"/>
      <c r="F73" s="38"/>
    </row>
    <row r="74" spans="1:6" ht="15.75" x14ac:dyDescent="0.25">
      <c r="A74" s="85" t="s">
        <v>135</v>
      </c>
      <c r="B74" s="67"/>
      <c r="C74" s="53"/>
      <c r="D74" s="53"/>
      <c r="E74" s="53"/>
      <c r="F74" s="38"/>
    </row>
    <row r="75" spans="1:6" x14ac:dyDescent="0.25">
      <c r="A75" s="45" t="s">
        <v>559</v>
      </c>
      <c r="B75" s="41" t="s">
        <v>560</v>
      </c>
      <c r="C75" s="53"/>
      <c r="D75" s="53"/>
      <c r="E75" s="53"/>
      <c r="F75" s="38"/>
    </row>
    <row r="76" spans="1:6" x14ac:dyDescent="0.25">
      <c r="A76" s="45" t="s">
        <v>916</v>
      </c>
      <c r="B76" s="41" t="s">
        <v>561</v>
      </c>
      <c r="C76" s="53"/>
      <c r="D76" s="53"/>
      <c r="E76" s="53"/>
      <c r="F76" s="38"/>
    </row>
    <row r="77" spans="1:6" x14ac:dyDescent="0.25">
      <c r="A77" s="45" t="s">
        <v>563</v>
      </c>
      <c r="B77" s="41" t="s">
        <v>564</v>
      </c>
      <c r="C77" s="53"/>
      <c r="D77" s="53"/>
      <c r="E77" s="53"/>
      <c r="F77" s="38"/>
    </row>
    <row r="78" spans="1:6" x14ac:dyDescent="0.25">
      <c r="A78" s="45" t="s">
        <v>565</v>
      </c>
      <c r="B78" s="41" t="s">
        <v>566</v>
      </c>
      <c r="C78" s="53"/>
      <c r="D78" s="53"/>
      <c r="E78" s="53"/>
      <c r="F78" s="38"/>
    </row>
    <row r="79" spans="1:6" x14ac:dyDescent="0.25">
      <c r="A79" s="6" t="s">
        <v>567</v>
      </c>
      <c r="B79" s="41" t="s">
        <v>568</v>
      </c>
      <c r="C79" s="53"/>
      <c r="D79" s="53"/>
      <c r="E79" s="53"/>
      <c r="F79" s="38"/>
    </row>
    <row r="80" spans="1:6" x14ac:dyDescent="0.25">
      <c r="A80" s="6" t="s">
        <v>569</v>
      </c>
      <c r="B80" s="41" t="s">
        <v>570</v>
      </c>
      <c r="C80" s="53"/>
      <c r="D80" s="53"/>
      <c r="E80" s="53"/>
      <c r="F80" s="38"/>
    </row>
    <row r="81" spans="1:6" x14ac:dyDescent="0.25">
      <c r="A81" s="6" t="s">
        <v>571</v>
      </c>
      <c r="B81" s="41" t="s">
        <v>572</v>
      </c>
      <c r="C81" s="53"/>
      <c r="D81" s="53"/>
      <c r="E81" s="53"/>
      <c r="F81" s="38"/>
    </row>
    <row r="82" spans="1:6" x14ac:dyDescent="0.25">
      <c r="A82" s="65" t="s">
        <v>877</v>
      </c>
      <c r="B82" s="67" t="s">
        <v>573</v>
      </c>
      <c r="C82" s="53"/>
      <c r="D82" s="53"/>
      <c r="E82" s="53"/>
      <c r="F82" s="38"/>
    </row>
    <row r="83" spans="1:6" x14ac:dyDescent="0.25">
      <c r="A83" s="17" t="s">
        <v>574</v>
      </c>
      <c r="B83" s="41" t="s">
        <v>575</v>
      </c>
      <c r="C83" s="53"/>
      <c r="D83" s="53"/>
      <c r="E83" s="53"/>
      <c r="F83" s="38"/>
    </row>
    <row r="84" spans="1:6" x14ac:dyDescent="0.25">
      <c r="A84" s="17" t="s">
        <v>576</v>
      </c>
      <c r="B84" s="41" t="s">
        <v>577</v>
      </c>
      <c r="C84" s="53"/>
      <c r="D84" s="53"/>
      <c r="E84" s="53"/>
      <c r="F84" s="38"/>
    </row>
    <row r="85" spans="1:6" x14ac:dyDescent="0.25">
      <c r="A85" s="17" t="s">
        <v>578</v>
      </c>
      <c r="B85" s="41" t="s">
        <v>579</v>
      </c>
      <c r="C85" s="53"/>
      <c r="D85" s="53"/>
      <c r="E85" s="53"/>
      <c r="F85" s="38"/>
    </row>
    <row r="86" spans="1:6" x14ac:dyDescent="0.25">
      <c r="A86" s="17" t="s">
        <v>580</v>
      </c>
      <c r="B86" s="41" t="s">
        <v>581</v>
      </c>
      <c r="C86" s="53"/>
      <c r="D86" s="53"/>
      <c r="E86" s="53"/>
      <c r="F86" s="38"/>
    </row>
    <row r="87" spans="1:6" x14ac:dyDescent="0.25">
      <c r="A87" s="64" t="s">
        <v>878</v>
      </c>
      <c r="B87" s="67" t="s">
        <v>582</v>
      </c>
      <c r="C87" s="53"/>
      <c r="D87" s="53"/>
      <c r="E87" s="53"/>
      <c r="F87" s="38"/>
    </row>
    <row r="88" spans="1:6" x14ac:dyDescent="0.25">
      <c r="A88" s="17" t="s">
        <v>583</v>
      </c>
      <c r="B88" s="41" t="s">
        <v>584</v>
      </c>
      <c r="C88" s="53"/>
      <c r="D88" s="53"/>
      <c r="E88" s="53"/>
      <c r="F88" s="38"/>
    </row>
    <row r="89" spans="1:6" x14ac:dyDescent="0.25">
      <c r="A89" s="17" t="s">
        <v>917</v>
      </c>
      <c r="B89" s="41" t="s">
        <v>585</v>
      </c>
      <c r="C89" s="53"/>
      <c r="D89" s="53"/>
      <c r="E89" s="53"/>
      <c r="F89" s="38"/>
    </row>
    <row r="90" spans="1:6" x14ac:dyDescent="0.25">
      <c r="A90" s="17" t="s">
        <v>918</v>
      </c>
      <c r="B90" s="41" t="s">
        <v>586</v>
      </c>
      <c r="C90" s="53"/>
      <c r="D90" s="53"/>
      <c r="E90" s="53"/>
      <c r="F90" s="38"/>
    </row>
    <row r="91" spans="1:6" x14ac:dyDescent="0.25">
      <c r="A91" s="17" t="s">
        <v>919</v>
      </c>
      <c r="B91" s="41" t="s">
        <v>587</v>
      </c>
      <c r="C91" s="53"/>
      <c r="D91" s="53"/>
      <c r="E91" s="53"/>
      <c r="F91" s="38"/>
    </row>
    <row r="92" spans="1:6" x14ac:dyDescent="0.25">
      <c r="A92" s="17" t="s">
        <v>920</v>
      </c>
      <c r="B92" s="41" t="s">
        <v>588</v>
      </c>
      <c r="C92" s="53"/>
      <c r="D92" s="53"/>
      <c r="E92" s="53"/>
      <c r="F92" s="38"/>
    </row>
    <row r="93" spans="1:6" x14ac:dyDescent="0.25">
      <c r="A93" s="17" t="s">
        <v>921</v>
      </c>
      <c r="B93" s="41" t="s">
        <v>589</v>
      </c>
      <c r="C93" s="53"/>
      <c r="D93" s="53"/>
      <c r="E93" s="53"/>
      <c r="F93" s="38"/>
    </row>
    <row r="94" spans="1:6" x14ac:dyDescent="0.25">
      <c r="A94" s="17" t="s">
        <v>590</v>
      </c>
      <c r="B94" s="41" t="s">
        <v>591</v>
      </c>
      <c r="C94" s="53"/>
      <c r="D94" s="53"/>
      <c r="E94" s="53"/>
      <c r="F94" s="38"/>
    </row>
    <row r="95" spans="1:6" x14ac:dyDescent="0.25">
      <c r="A95" s="17" t="s">
        <v>922</v>
      </c>
      <c r="B95" s="41" t="s">
        <v>592</v>
      </c>
      <c r="C95" s="53"/>
      <c r="D95" s="53"/>
      <c r="E95" s="53"/>
      <c r="F95" s="38"/>
    </row>
    <row r="96" spans="1:6" x14ac:dyDescent="0.25">
      <c r="A96" s="64" t="s">
        <v>879</v>
      </c>
      <c r="B96" s="67" t="s">
        <v>593</v>
      </c>
      <c r="C96" s="53"/>
      <c r="D96" s="53"/>
      <c r="E96" s="53"/>
      <c r="F96" s="38"/>
    </row>
    <row r="97" spans="1:25" ht="15.75" x14ac:dyDescent="0.25">
      <c r="A97" s="85" t="s">
        <v>134</v>
      </c>
      <c r="B97" s="67"/>
      <c r="C97" s="53"/>
      <c r="D97" s="53"/>
      <c r="E97" s="53"/>
      <c r="F97" s="38"/>
    </row>
    <row r="98" spans="1:25" ht="15.75" x14ac:dyDescent="0.25">
      <c r="A98" s="46" t="s">
        <v>930</v>
      </c>
      <c r="B98" s="47" t="s">
        <v>594</v>
      </c>
      <c r="C98" s="53"/>
      <c r="D98" s="53"/>
      <c r="E98" s="53"/>
      <c r="F98" s="38"/>
    </row>
    <row r="99" spans="1:25" x14ac:dyDescent="0.25">
      <c r="A99" s="17" t="s">
        <v>923</v>
      </c>
      <c r="B99" s="5" t="s">
        <v>595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x14ac:dyDescent="0.25">
      <c r="A100" s="17" t="s">
        <v>598</v>
      </c>
      <c r="B100" s="5" t="s">
        <v>599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x14ac:dyDescent="0.25">
      <c r="A101" s="17" t="s">
        <v>924</v>
      </c>
      <c r="B101" s="5" t="s">
        <v>600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x14ac:dyDescent="0.25">
      <c r="A102" s="20" t="s">
        <v>886</v>
      </c>
      <c r="B102" s="9" t="s">
        <v>602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x14ac:dyDescent="0.25">
      <c r="A103" s="48" t="s">
        <v>925</v>
      </c>
      <c r="B103" s="5" t="s">
        <v>603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x14ac:dyDescent="0.25">
      <c r="A104" s="48" t="s">
        <v>892</v>
      </c>
      <c r="B104" s="5" t="s">
        <v>606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x14ac:dyDescent="0.25">
      <c r="A105" s="17" t="s">
        <v>607</v>
      </c>
      <c r="B105" s="5" t="s">
        <v>608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x14ac:dyDescent="0.25">
      <c r="A106" s="17" t="s">
        <v>926</v>
      </c>
      <c r="B106" s="5" t="s">
        <v>609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x14ac:dyDescent="0.25">
      <c r="A107" s="18" t="s">
        <v>889</v>
      </c>
      <c r="B107" s="9" t="s">
        <v>610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x14ac:dyDescent="0.25">
      <c r="A108" s="48" t="s">
        <v>611</v>
      </c>
      <c r="B108" s="5" t="s">
        <v>612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x14ac:dyDescent="0.25">
      <c r="A109" s="48" t="s">
        <v>613</v>
      </c>
      <c r="B109" s="5" t="s">
        <v>614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x14ac:dyDescent="0.25">
      <c r="A110" s="18" t="s">
        <v>615</v>
      </c>
      <c r="B110" s="9" t="s">
        <v>616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x14ac:dyDescent="0.25">
      <c r="A111" s="48" t="s">
        <v>617</v>
      </c>
      <c r="B111" s="5" t="s">
        <v>618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x14ac:dyDescent="0.25">
      <c r="A112" s="48" t="s">
        <v>619</v>
      </c>
      <c r="B112" s="5" t="s">
        <v>620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x14ac:dyDescent="0.25">
      <c r="A113" s="48" t="s">
        <v>621</v>
      </c>
      <c r="B113" s="5" t="s">
        <v>622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x14ac:dyDescent="0.25">
      <c r="A114" s="49" t="s">
        <v>890</v>
      </c>
      <c r="B114" s="50" t="s">
        <v>623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x14ac:dyDescent="0.25">
      <c r="A115" s="48" t="s">
        <v>624</v>
      </c>
      <c r="B115" s="5" t="s">
        <v>625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x14ac:dyDescent="0.25">
      <c r="A116" s="17" t="s">
        <v>626</v>
      </c>
      <c r="B116" s="5" t="s">
        <v>627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x14ac:dyDescent="0.25">
      <c r="A117" s="48" t="s">
        <v>927</v>
      </c>
      <c r="B117" s="5" t="s">
        <v>628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x14ac:dyDescent="0.25">
      <c r="A118" s="48" t="s">
        <v>895</v>
      </c>
      <c r="B118" s="5" t="s">
        <v>629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x14ac:dyDescent="0.25">
      <c r="A119" s="49" t="s">
        <v>896</v>
      </c>
      <c r="B119" s="50" t="s">
        <v>633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x14ac:dyDescent="0.25">
      <c r="A120" s="17" t="s">
        <v>634</v>
      </c>
      <c r="B120" s="5" t="s">
        <v>635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 x14ac:dyDescent="0.25">
      <c r="A121" s="51" t="s">
        <v>931</v>
      </c>
      <c r="B121" s="52" t="s">
        <v>636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 x14ac:dyDescent="0.25">
      <c r="A122" s="56" t="s">
        <v>36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x14ac:dyDescent="0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x14ac:dyDescent="0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57"/>
  <sheetViews>
    <sheetView workbookViewId="0">
      <selection activeCell="A18" sqref="A18"/>
    </sheetView>
  </sheetViews>
  <sheetFormatPr defaultRowHeight="15" x14ac:dyDescent="0.25"/>
  <cols>
    <col min="1" max="1" width="91.5703125" style="227" customWidth="1"/>
    <col min="2" max="2" width="10.85546875" style="227" customWidth="1"/>
    <col min="3" max="14" width="14.28515625" style="227" bestFit="1" customWidth="1"/>
    <col min="15" max="15" width="15.42578125" style="227" bestFit="1" customWidth="1"/>
    <col min="16" max="16" width="13.5703125" style="227" bestFit="1" customWidth="1"/>
    <col min="17" max="16384" width="9.140625" style="227"/>
  </cols>
  <sheetData>
    <row r="1" spans="1:16" x14ac:dyDescent="0.25">
      <c r="A1" s="663" t="s">
        <v>1105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</row>
    <row r="2" spans="1:16" ht="18" customHeight="1" x14ac:dyDescent="0.3">
      <c r="A2" s="690" t="s">
        <v>938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</row>
    <row r="3" spans="1:16" ht="16.5" x14ac:dyDescent="0.35">
      <c r="A3" s="664" t="s">
        <v>391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</row>
    <row r="4" spans="1:16" x14ac:dyDescent="0.25">
      <c r="A4" s="229" t="s">
        <v>1106</v>
      </c>
      <c r="O4" s="227" t="s">
        <v>1059</v>
      </c>
    </row>
    <row r="5" spans="1:16" ht="24" customHeight="1" x14ac:dyDescent="0.25">
      <c r="A5" s="230" t="s">
        <v>444</v>
      </c>
      <c r="B5" s="231" t="s">
        <v>445</v>
      </c>
      <c r="C5" s="312" t="s">
        <v>320</v>
      </c>
      <c r="D5" s="312" t="s">
        <v>321</v>
      </c>
      <c r="E5" s="312" t="s">
        <v>322</v>
      </c>
      <c r="F5" s="312" t="s">
        <v>323</v>
      </c>
      <c r="G5" s="312" t="s">
        <v>324</v>
      </c>
      <c r="H5" s="312" t="s">
        <v>325</v>
      </c>
      <c r="I5" s="312" t="s">
        <v>326</v>
      </c>
      <c r="J5" s="312" t="s">
        <v>327</v>
      </c>
      <c r="K5" s="312" t="s">
        <v>328</v>
      </c>
      <c r="L5" s="312" t="s">
        <v>329</v>
      </c>
      <c r="M5" s="312" t="s">
        <v>330</v>
      </c>
      <c r="N5" s="312" t="s">
        <v>331</v>
      </c>
      <c r="O5" s="313" t="s">
        <v>307</v>
      </c>
    </row>
    <row r="6" spans="1:16" x14ac:dyDescent="0.25">
      <c r="A6" s="234" t="s">
        <v>446</v>
      </c>
      <c r="B6" s="235" t="s">
        <v>447</v>
      </c>
      <c r="C6" s="308">
        <v>3597034</v>
      </c>
      <c r="D6" s="308">
        <v>3597034</v>
      </c>
      <c r="E6" s="308">
        <v>3597034</v>
      </c>
      <c r="F6" s="308">
        <v>3597034</v>
      </c>
      <c r="G6" s="308">
        <v>3597034</v>
      </c>
      <c r="H6" s="308">
        <v>3597034</v>
      </c>
      <c r="I6" s="308">
        <v>3597034</v>
      </c>
      <c r="J6" s="308">
        <v>3597034</v>
      </c>
      <c r="K6" s="308">
        <v>3597034</v>
      </c>
      <c r="L6" s="308">
        <v>3597034</v>
      </c>
      <c r="M6" s="308">
        <v>3597034</v>
      </c>
      <c r="N6" s="308">
        <v>3597034</v>
      </c>
      <c r="O6" s="308">
        <v>43164408</v>
      </c>
    </row>
    <row r="7" spans="1:16" x14ac:dyDescent="0.25">
      <c r="A7" s="239" t="s">
        <v>452</v>
      </c>
      <c r="B7" s="238" t="s">
        <v>453</v>
      </c>
      <c r="C7" s="308">
        <v>41667</v>
      </c>
      <c r="D7" s="308">
        <v>41667</v>
      </c>
      <c r="E7" s="308">
        <v>41667</v>
      </c>
      <c r="F7" s="308">
        <v>41667</v>
      </c>
      <c r="G7" s="308">
        <v>41667</v>
      </c>
      <c r="H7" s="308">
        <v>41667</v>
      </c>
      <c r="I7" s="308">
        <v>41667</v>
      </c>
      <c r="J7" s="308">
        <v>41667</v>
      </c>
      <c r="K7" s="308">
        <v>41667</v>
      </c>
      <c r="L7" s="308">
        <v>41667</v>
      </c>
      <c r="M7" s="308">
        <v>41663</v>
      </c>
      <c r="N7" s="308">
        <v>41667</v>
      </c>
      <c r="O7" s="308">
        <v>500000</v>
      </c>
    </row>
    <row r="8" spans="1:16" x14ac:dyDescent="0.25">
      <c r="A8" s="239" t="s">
        <v>458</v>
      </c>
      <c r="B8" s="238" t="s">
        <v>459</v>
      </c>
      <c r="C8" s="308"/>
      <c r="D8" s="308"/>
      <c r="E8" s="308"/>
      <c r="F8" s="308"/>
      <c r="G8" s="308">
        <v>781250</v>
      </c>
      <c r="H8" s="308"/>
      <c r="I8" s="308"/>
      <c r="J8" s="308"/>
      <c r="K8" s="308">
        <v>781250</v>
      </c>
      <c r="L8" s="308"/>
      <c r="M8" s="308"/>
      <c r="N8" s="308"/>
      <c r="O8" s="308">
        <v>1562500</v>
      </c>
    </row>
    <row r="9" spans="1:16" x14ac:dyDescent="0.25">
      <c r="A9" s="240" t="s">
        <v>462</v>
      </c>
      <c r="B9" s="238" t="s">
        <v>463</v>
      </c>
      <c r="C9" s="308">
        <v>25000</v>
      </c>
      <c r="D9" s="308">
        <v>25000</v>
      </c>
      <c r="E9" s="308">
        <v>25000</v>
      </c>
      <c r="F9" s="308">
        <v>25000</v>
      </c>
      <c r="G9" s="308">
        <v>25000</v>
      </c>
      <c r="H9" s="308">
        <v>25000</v>
      </c>
      <c r="I9" s="308">
        <v>25000</v>
      </c>
      <c r="J9" s="308">
        <v>25000</v>
      </c>
      <c r="K9" s="308">
        <v>25000</v>
      </c>
      <c r="L9" s="308">
        <v>25000</v>
      </c>
      <c r="M9" s="308">
        <v>25000</v>
      </c>
      <c r="N9" s="308">
        <v>25000</v>
      </c>
      <c r="O9" s="308">
        <v>300000</v>
      </c>
    </row>
    <row r="10" spans="1:16" s="317" customFormat="1" ht="14.25" x14ac:dyDescent="0.2">
      <c r="A10" s="241" t="s">
        <v>796</v>
      </c>
      <c r="B10" s="242" t="s">
        <v>472</v>
      </c>
      <c r="C10" s="309">
        <f>SUM(C6:C9)</f>
        <v>3663701</v>
      </c>
      <c r="D10" s="309">
        <f t="shared" ref="D10:N10" si="0">SUM(D6:D9)</f>
        <v>3663701</v>
      </c>
      <c r="E10" s="309">
        <f t="shared" si="0"/>
        <v>3663701</v>
      </c>
      <c r="F10" s="309">
        <f t="shared" si="0"/>
        <v>3663701</v>
      </c>
      <c r="G10" s="309">
        <f t="shared" si="0"/>
        <v>4444951</v>
      </c>
      <c r="H10" s="309">
        <f t="shared" si="0"/>
        <v>3663701</v>
      </c>
      <c r="I10" s="309">
        <f t="shared" si="0"/>
        <v>3663701</v>
      </c>
      <c r="J10" s="309">
        <f t="shared" si="0"/>
        <v>3663701</v>
      </c>
      <c r="K10" s="309">
        <f t="shared" si="0"/>
        <v>4444951</v>
      </c>
      <c r="L10" s="309">
        <f t="shared" si="0"/>
        <v>3663701</v>
      </c>
      <c r="M10" s="309">
        <f t="shared" si="0"/>
        <v>3663697</v>
      </c>
      <c r="N10" s="309">
        <f t="shared" si="0"/>
        <v>3663701</v>
      </c>
      <c r="O10" s="309">
        <f>SUM(O6:O9)</f>
        <v>45526908</v>
      </c>
      <c r="P10" s="318"/>
    </row>
    <row r="11" spans="1:16" x14ac:dyDescent="0.25">
      <c r="A11" s="244" t="s">
        <v>477</v>
      </c>
      <c r="B11" s="238" t="s">
        <v>478</v>
      </c>
      <c r="C11" s="308">
        <v>41667</v>
      </c>
      <c r="D11" s="308">
        <v>41667</v>
      </c>
      <c r="E11" s="308">
        <v>41667</v>
      </c>
      <c r="F11" s="308">
        <v>41667</v>
      </c>
      <c r="G11" s="308">
        <v>41667</v>
      </c>
      <c r="H11" s="308">
        <v>41667</v>
      </c>
      <c r="I11" s="308">
        <v>41667</v>
      </c>
      <c r="J11" s="308">
        <v>41667</v>
      </c>
      <c r="K11" s="308">
        <v>41667</v>
      </c>
      <c r="L11" s="308">
        <v>41663</v>
      </c>
      <c r="M11" s="308">
        <v>41667</v>
      </c>
      <c r="N11" s="308">
        <v>41667</v>
      </c>
      <c r="O11" s="308">
        <v>500000</v>
      </c>
    </row>
    <row r="12" spans="1:16" s="317" customFormat="1" ht="14.25" x14ac:dyDescent="0.2">
      <c r="A12" s="245" t="s">
        <v>797</v>
      </c>
      <c r="B12" s="242" t="s">
        <v>479</v>
      </c>
      <c r="C12" s="309">
        <f>SUM(C11)</f>
        <v>41667</v>
      </c>
      <c r="D12" s="309">
        <f t="shared" ref="D12:N12" si="1">SUM(D11)</f>
        <v>41667</v>
      </c>
      <c r="E12" s="309">
        <f t="shared" si="1"/>
        <v>41667</v>
      </c>
      <c r="F12" s="309">
        <f t="shared" si="1"/>
        <v>41667</v>
      </c>
      <c r="G12" s="309">
        <f t="shared" si="1"/>
        <v>41667</v>
      </c>
      <c r="H12" s="309">
        <f t="shared" si="1"/>
        <v>41667</v>
      </c>
      <c r="I12" s="309">
        <f t="shared" si="1"/>
        <v>41667</v>
      </c>
      <c r="J12" s="309">
        <f t="shared" si="1"/>
        <v>41667</v>
      </c>
      <c r="K12" s="309">
        <f t="shared" si="1"/>
        <v>41667</v>
      </c>
      <c r="L12" s="309">
        <f t="shared" si="1"/>
        <v>41663</v>
      </c>
      <c r="M12" s="309">
        <f t="shared" si="1"/>
        <v>41667</v>
      </c>
      <c r="N12" s="309">
        <f t="shared" si="1"/>
        <v>41667</v>
      </c>
      <c r="O12" s="309">
        <f>SUM(O11)</f>
        <v>500000</v>
      </c>
    </row>
    <row r="13" spans="1:16" s="317" customFormat="1" ht="14.25" x14ac:dyDescent="0.2">
      <c r="A13" s="246" t="s">
        <v>928</v>
      </c>
      <c r="B13" s="247" t="s">
        <v>480</v>
      </c>
      <c r="C13" s="309">
        <f>SUM(C12,C10)</f>
        <v>3705368</v>
      </c>
      <c r="D13" s="309">
        <f t="shared" ref="D13:N13" si="2">SUM(D12,D10)</f>
        <v>3705368</v>
      </c>
      <c r="E13" s="309">
        <f t="shared" si="2"/>
        <v>3705368</v>
      </c>
      <c r="F13" s="309">
        <f t="shared" si="2"/>
        <v>3705368</v>
      </c>
      <c r="G13" s="309">
        <f t="shared" si="2"/>
        <v>4486618</v>
      </c>
      <c r="H13" s="309">
        <f t="shared" si="2"/>
        <v>3705368</v>
      </c>
      <c r="I13" s="309">
        <f t="shared" si="2"/>
        <v>3705368</v>
      </c>
      <c r="J13" s="309">
        <f t="shared" si="2"/>
        <v>3705368</v>
      </c>
      <c r="K13" s="309">
        <f t="shared" si="2"/>
        <v>4486618</v>
      </c>
      <c r="L13" s="309">
        <f t="shared" si="2"/>
        <v>3705364</v>
      </c>
      <c r="M13" s="309">
        <f t="shared" si="2"/>
        <v>3705364</v>
      </c>
      <c r="N13" s="309">
        <f t="shared" si="2"/>
        <v>3705368</v>
      </c>
      <c r="O13" s="309">
        <f>SUM(O12,O10)</f>
        <v>46026908</v>
      </c>
      <c r="P13" s="318"/>
    </row>
    <row r="14" spans="1:16" s="317" customFormat="1" ht="14.25" x14ac:dyDescent="0.2">
      <c r="A14" s="249" t="s">
        <v>899</v>
      </c>
      <c r="B14" s="247" t="s">
        <v>481</v>
      </c>
      <c r="C14" s="319">
        <v>518156</v>
      </c>
      <c r="D14" s="319">
        <v>518156</v>
      </c>
      <c r="E14" s="319">
        <v>518156</v>
      </c>
      <c r="F14" s="319">
        <v>518156</v>
      </c>
      <c r="G14" s="319">
        <v>518156</v>
      </c>
      <c r="H14" s="319">
        <v>518156</v>
      </c>
      <c r="I14" s="319">
        <v>518156</v>
      </c>
      <c r="J14" s="319">
        <v>518156</v>
      </c>
      <c r="K14" s="319">
        <v>518157</v>
      </c>
      <c r="L14" s="319">
        <v>518156</v>
      </c>
      <c r="M14" s="319">
        <v>518156</v>
      </c>
      <c r="N14" s="319">
        <v>518156</v>
      </c>
      <c r="O14" s="309">
        <v>6217873</v>
      </c>
    </row>
    <row r="15" spans="1:16" x14ac:dyDescent="0.25">
      <c r="A15" s="240" t="s">
        <v>482</v>
      </c>
      <c r="B15" s="238" t="s">
        <v>483</v>
      </c>
      <c r="C15" s="308">
        <v>20000</v>
      </c>
      <c r="D15" s="308">
        <v>20000</v>
      </c>
      <c r="E15" s="308">
        <v>20000</v>
      </c>
      <c r="F15" s="308">
        <v>20000</v>
      </c>
      <c r="G15" s="308">
        <v>20000</v>
      </c>
      <c r="H15" s="308">
        <v>20000</v>
      </c>
      <c r="I15" s="308">
        <v>20000</v>
      </c>
      <c r="J15" s="308">
        <v>20000</v>
      </c>
      <c r="K15" s="308">
        <v>20000</v>
      </c>
      <c r="L15" s="308">
        <v>20000</v>
      </c>
      <c r="M15" s="308">
        <v>20000</v>
      </c>
      <c r="N15" s="308">
        <v>20000</v>
      </c>
      <c r="O15" s="308">
        <v>240000</v>
      </c>
    </row>
    <row r="16" spans="1:16" x14ac:dyDescent="0.25">
      <c r="A16" s="240" t="s">
        <v>484</v>
      </c>
      <c r="B16" s="238" t="s">
        <v>485</v>
      </c>
      <c r="C16" s="308">
        <v>92833</v>
      </c>
      <c r="D16" s="308">
        <v>92833</v>
      </c>
      <c r="E16" s="308">
        <v>92833</v>
      </c>
      <c r="F16" s="308">
        <v>92837</v>
      </c>
      <c r="G16" s="308">
        <v>92833</v>
      </c>
      <c r="H16" s="308">
        <v>92833</v>
      </c>
      <c r="I16" s="308">
        <v>92833</v>
      </c>
      <c r="J16" s="308">
        <v>92833</v>
      </c>
      <c r="K16" s="308">
        <v>92833</v>
      </c>
      <c r="L16" s="308">
        <v>92833</v>
      </c>
      <c r="M16" s="308">
        <v>92833</v>
      </c>
      <c r="N16" s="308">
        <v>92833</v>
      </c>
      <c r="O16" s="308">
        <v>1114000</v>
      </c>
    </row>
    <row r="17" spans="1:16" s="317" customFormat="1" ht="13.5" customHeight="1" x14ac:dyDescent="0.2">
      <c r="A17" s="245" t="s">
        <v>807</v>
      </c>
      <c r="B17" s="242" t="s">
        <v>488</v>
      </c>
      <c r="C17" s="309">
        <f>SUM(C15:C16)</f>
        <v>112833</v>
      </c>
      <c r="D17" s="309">
        <f t="shared" ref="D17:N17" si="3">SUM(D15:D16)</f>
        <v>112833</v>
      </c>
      <c r="E17" s="309">
        <f t="shared" si="3"/>
        <v>112833</v>
      </c>
      <c r="F17" s="309">
        <f t="shared" si="3"/>
        <v>112837</v>
      </c>
      <c r="G17" s="309">
        <f t="shared" si="3"/>
        <v>112833</v>
      </c>
      <c r="H17" s="309">
        <f t="shared" si="3"/>
        <v>112833</v>
      </c>
      <c r="I17" s="309">
        <f t="shared" si="3"/>
        <v>112833</v>
      </c>
      <c r="J17" s="309">
        <f t="shared" si="3"/>
        <v>112833</v>
      </c>
      <c r="K17" s="309">
        <f t="shared" si="3"/>
        <v>112833</v>
      </c>
      <c r="L17" s="309">
        <f t="shared" si="3"/>
        <v>112833</v>
      </c>
      <c r="M17" s="309">
        <f t="shared" si="3"/>
        <v>112833</v>
      </c>
      <c r="N17" s="309">
        <f t="shared" si="3"/>
        <v>112833</v>
      </c>
      <c r="O17" s="309">
        <f>SUM(O15:O16)</f>
        <v>1354000</v>
      </c>
      <c r="P17" s="318"/>
    </row>
    <row r="18" spans="1:16" x14ac:dyDescent="0.25">
      <c r="A18" s="240" t="s">
        <v>491</v>
      </c>
      <c r="B18" s="238" t="s">
        <v>492</v>
      </c>
      <c r="C18" s="308">
        <v>16667</v>
      </c>
      <c r="D18" s="308">
        <v>16667</v>
      </c>
      <c r="E18" s="308">
        <v>16667</v>
      </c>
      <c r="F18" s="308">
        <v>16667</v>
      </c>
      <c r="G18" s="308">
        <v>16667</v>
      </c>
      <c r="H18" s="308">
        <v>16663</v>
      </c>
      <c r="I18" s="308">
        <v>16667</v>
      </c>
      <c r="J18" s="308">
        <v>16667</v>
      </c>
      <c r="K18" s="308">
        <v>16667</v>
      </c>
      <c r="L18" s="308">
        <v>16667</v>
      </c>
      <c r="M18" s="308">
        <v>16667</v>
      </c>
      <c r="N18" s="308">
        <v>16667</v>
      </c>
      <c r="O18" s="308">
        <v>200000</v>
      </c>
    </row>
    <row r="19" spans="1:16" s="317" customFormat="1" ht="14.25" x14ac:dyDescent="0.2">
      <c r="A19" s="245" t="s">
        <v>929</v>
      </c>
      <c r="B19" s="242" t="s">
        <v>493</v>
      </c>
      <c r="C19" s="309">
        <f>SUM(C18)</f>
        <v>16667</v>
      </c>
      <c r="D19" s="309">
        <f t="shared" ref="D19:N19" si="4">SUM(D18)</f>
        <v>16667</v>
      </c>
      <c r="E19" s="309">
        <f t="shared" si="4"/>
        <v>16667</v>
      </c>
      <c r="F19" s="309">
        <f t="shared" si="4"/>
        <v>16667</v>
      </c>
      <c r="G19" s="309">
        <f t="shared" si="4"/>
        <v>16667</v>
      </c>
      <c r="H19" s="309">
        <f t="shared" si="4"/>
        <v>16663</v>
      </c>
      <c r="I19" s="309">
        <f t="shared" si="4"/>
        <v>16667</v>
      </c>
      <c r="J19" s="309">
        <f t="shared" si="4"/>
        <v>16667</v>
      </c>
      <c r="K19" s="309">
        <f t="shared" si="4"/>
        <v>16667</v>
      </c>
      <c r="L19" s="309">
        <f t="shared" si="4"/>
        <v>16667</v>
      </c>
      <c r="M19" s="309">
        <f t="shared" si="4"/>
        <v>16667</v>
      </c>
      <c r="N19" s="309">
        <f t="shared" si="4"/>
        <v>16667</v>
      </c>
      <c r="O19" s="309">
        <f>SUM(O18)</f>
        <v>200000</v>
      </c>
    </row>
    <row r="20" spans="1:16" x14ac:dyDescent="0.25">
      <c r="A20" s="240" t="s">
        <v>494</v>
      </c>
      <c r="B20" s="238" t="s">
        <v>495</v>
      </c>
      <c r="C20" s="308">
        <v>129167</v>
      </c>
      <c r="D20" s="308">
        <v>129163</v>
      </c>
      <c r="E20" s="308">
        <v>129167</v>
      </c>
      <c r="F20" s="308">
        <v>129167</v>
      </c>
      <c r="G20" s="308">
        <v>129167</v>
      </c>
      <c r="H20" s="308">
        <v>129167</v>
      </c>
      <c r="I20" s="308">
        <v>129167</v>
      </c>
      <c r="J20" s="308">
        <v>129167</v>
      </c>
      <c r="K20" s="308">
        <v>129167</v>
      </c>
      <c r="L20" s="308">
        <v>129167</v>
      </c>
      <c r="M20" s="308">
        <v>129167</v>
      </c>
      <c r="N20" s="308">
        <v>129167</v>
      </c>
      <c r="O20" s="308">
        <v>1550000</v>
      </c>
    </row>
    <row r="21" spans="1:16" x14ac:dyDescent="0.25">
      <c r="A21" s="240" t="s">
        <v>500</v>
      </c>
      <c r="B21" s="238" t="s">
        <v>501</v>
      </c>
      <c r="C21" s="308">
        <v>33333</v>
      </c>
      <c r="D21" s="308">
        <v>33333</v>
      </c>
      <c r="E21" s="308">
        <v>33333</v>
      </c>
      <c r="F21" s="308">
        <v>33333</v>
      </c>
      <c r="G21" s="308">
        <v>33333</v>
      </c>
      <c r="H21" s="308">
        <v>33333</v>
      </c>
      <c r="I21" s="308">
        <v>33333</v>
      </c>
      <c r="J21" s="308">
        <v>33333</v>
      </c>
      <c r="K21" s="308">
        <v>33337</v>
      </c>
      <c r="L21" s="308">
        <v>33333</v>
      </c>
      <c r="M21" s="308">
        <v>33333</v>
      </c>
      <c r="N21" s="308">
        <v>33333</v>
      </c>
      <c r="O21" s="308">
        <v>400000</v>
      </c>
    </row>
    <row r="22" spans="1:16" x14ac:dyDescent="0.25">
      <c r="A22" s="244" t="s">
        <v>504</v>
      </c>
      <c r="B22" s="238" t="s">
        <v>505</v>
      </c>
      <c r="C22" s="308">
        <v>30000</v>
      </c>
      <c r="D22" s="308">
        <v>30000</v>
      </c>
      <c r="E22" s="308">
        <v>30000</v>
      </c>
      <c r="F22" s="308">
        <v>30000</v>
      </c>
      <c r="G22" s="308">
        <v>30000</v>
      </c>
      <c r="H22" s="308">
        <v>30000</v>
      </c>
      <c r="I22" s="308">
        <v>30000</v>
      </c>
      <c r="J22" s="308">
        <v>30000</v>
      </c>
      <c r="K22" s="308">
        <v>30000</v>
      </c>
      <c r="L22" s="308">
        <v>30000</v>
      </c>
      <c r="M22" s="308">
        <v>30000</v>
      </c>
      <c r="N22" s="308">
        <v>30000</v>
      </c>
      <c r="O22" s="308">
        <v>360000</v>
      </c>
    </row>
    <row r="23" spans="1:16" x14ac:dyDescent="0.25">
      <c r="A23" s="240" t="s">
        <v>902</v>
      </c>
      <c r="B23" s="238" t="s">
        <v>506</v>
      </c>
      <c r="C23" s="308">
        <v>110250</v>
      </c>
      <c r="D23" s="308">
        <v>110250</v>
      </c>
      <c r="E23" s="308">
        <v>110250</v>
      </c>
      <c r="F23" s="308">
        <v>110250</v>
      </c>
      <c r="G23" s="308">
        <v>110250</v>
      </c>
      <c r="H23" s="308">
        <v>110250</v>
      </c>
      <c r="I23" s="308">
        <v>110250</v>
      </c>
      <c r="J23" s="308">
        <v>110250</v>
      </c>
      <c r="K23" s="308">
        <v>110250</v>
      </c>
      <c r="L23" s="308">
        <v>110250</v>
      </c>
      <c r="M23" s="308">
        <v>110250</v>
      </c>
      <c r="N23" s="308">
        <v>110250</v>
      </c>
      <c r="O23" s="308">
        <v>1323000</v>
      </c>
    </row>
    <row r="24" spans="1:16" s="317" customFormat="1" ht="14.25" x14ac:dyDescent="0.2">
      <c r="A24" s="245" t="s">
        <v>812</v>
      </c>
      <c r="B24" s="242" t="s">
        <v>508</v>
      </c>
      <c r="C24" s="309">
        <f>SUM(C20:C23)</f>
        <v>302750</v>
      </c>
      <c r="D24" s="309">
        <f t="shared" ref="D24:N24" si="5">SUM(D20:D23)</f>
        <v>302746</v>
      </c>
      <c r="E24" s="309">
        <f t="shared" si="5"/>
        <v>302750</v>
      </c>
      <c r="F24" s="309">
        <f t="shared" si="5"/>
        <v>302750</v>
      </c>
      <c r="G24" s="309">
        <f t="shared" si="5"/>
        <v>302750</v>
      </c>
      <c r="H24" s="309">
        <f t="shared" si="5"/>
        <v>302750</v>
      </c>
      <c r="I24" s="309">
        <f t="shared" si="5"/>
        <v>302750</v>
      </c>
      <c r="J24" s="309">
        <f t="shared" si="5"/>
        <v>302750</v>
      </c>
      <c r="K24" s="309">
        <f t="shared" si="5"/>
        <v>302754</v>
      </c>
      <c r="L24" s="309">
        <f t="shared" si="5"/>
        <v>302750</v>
      </c>
      <c r="M24" s="309">
        <f t="shared" si="5"/>
        <v>302750</v>
      </c>
      <c r="N24" s="309">
        <f t="shared" si="5"/>
        <v>302750</v>
      </c>
      <c r="O24" s="309">
        <v>3633000</v>
      </c>
      <c r="P24" s="318"/>
    </row>
    <row r="25" spans="1:16" x14ac:dyDescent="0.25">
      <c r="A25" s="240" t="s">
        <v>509</v>
      </c>
      <c r="B25" s="238" t="s">
        <v>510</v>
      </c>
      <c r="C25" s="308">
        <v>13333</v>
      </c>
      <c r="D25" s="308">
        <v>13333</v>
      </c>
      <c r="E25" s="308">
        <v>13337</v>
      </c>
      <c r="F25" s="308">
        <v>13333</v>
      </c>
      <c r="G25" s="308">
        <v>13333</v>
      </c>
      <c r="H25" s="308">
        <v>13333</v>
      </c>
      <c r="I25" s="308">
        <v>13333</v>
      </c>
      <c r="J25" s="308">
        <v>13333</v>
      </c>
      <c r="K25" s="308">
        <v>13333</v>
      </c>
      <c r="L25" s="308">
        <v>13333</v>
      </c>
      <c r="M25" s="308">
        <v>13333</v>
      </c>
      <c r="N25" s="308">
        <v>13333</v>
      </c>
      <c r="O25" s="308">
        <v>160000</v>
      </c>
    </row>
    <row r="26" spans="1:16" s="317" customFormat="1" ht="14.25" x14ac:dyDescent="0.2">
      <c r="A26" s="245" t="s">
        <v>813</v>
      </c>
      <c r="B26" s="242" t="s">
        <v>513</v>
      </c>
      <c r="C26" s="309">
        <f>SUM(C25)</f>
        <v>13333</v>
      </c>
      <c r="D26" s="309">
        <f t="shared" ref="D26:N26" si="6">SUM(D25)</f>
        <v>13333</v>
      </c>
      <c r="E26" s="309">
        <f t="shared" si="6"/>
        <v>13337</v>
      </c>
      <c r="F26" s="309">
        <f t="shared" si="6"/>
        <v>13333</v>
      </c>
      <c r="G26" s="309">
        <f t="shared" si="6"/>
        <v>13333</v>
      </c>
      <c r="H26" s="309">
        <f t="shared" si="6"/>
        <v>13333</v>
      </c>
      <c r="I26" s="309">
        <f t="shared" si="6"/>
        <v>13333</v>
      </c>
      <c r="J26" s="309">
        <f t="shared" si="6"/>
        <v>13333</v>
      </c>
      <c r="K26" s="309">
        <f t="shared" si="6"/>
        <v>13333</v>
      </c>
      <c r="L26" s="309">
        <f t="shared" si="6"/>
        <v>13333</v>
      </c>
      <c r="M26" s="309">
        <f t="shared" si="6"/>
        <v>13333</v>
      </c>
      <c r="N26" s="309">
        <f t="shared" si="6"/>
        <v>13333</v>
      </c>
      <c r="O26" s="309">
        <f>SUM(O25)</f>
        <v>160000</v>
      </c>
    </row>
    <row r="27" spans="1:16" x14ac:dyDescent="0.25">
      <c r="A27" s="240" t="s">
        <v>514</v>
      </c>
      <c r="B27" s="238" t="s">
        <v>515</v>
      </c>
      <c r="C27" s="308">
        <v>166667</v>
      </c>
      <c r="D27" s="308">
        <v>166667</v>
      </c>
      <c r="E27" s="308">
        <v>166667</v>
      </c>
      <c r="F27" s="308">
        <v>166667</v>
      </c>
      <c r="G27" s="308">
        <v>166667</v>
      </c>
      <c r="H27" s="308">
        <v>166667</v>
      </c>
      <c r="I27" s="308">
        <v>166667</v>
      </c>
      <c r="J27" s="308">
        <v>166663</v>
      </c>
      <c r="K27" s="308">
        <v>166667</v>
      </c>
      <c r="L27" s="308">
        <v>166667</v>
      </c>
      <c r="M27" s="308">
        <v>166667</v>
      </c>
      <c r="N27" s="308">
        <v>166667</v>
      </c>
      <c r="O27" s="308">
        <v>2000000</v>
      </c>
    </row>
    <row r="28" spans="1:16" x14ac:dyDescent="0.25">
      <c r="A28" s="240" t="s">
        <v>524</v>
      </c>
      <c r="B28" s="238" t="s">
        <v>525</v>
      </c>
      <c r="C28" s="308"/>
      <c r="D28" s="308"/>
      <c r="E28" s="308"/>
      <c r="F28" s="308"/>
      <c r="G28" s="308"/>
      <c r="H28" s="308"/>
      <c r="I28" s="308">
        <v>5000</v>
      </c>
      <c r="J28" s="308"/>
      <c r="K28" s="308"/>
      <c r="L28" s="308"/>
      <c r="M28" s="308"/>
      <c r="N28" s="308"/>
      <c r="O28" s="308">
        <v>5000</v>
      </c>
    </row>
    <row r="29" spans="1:16" s="317" customFormat="1" ht="14.25" x14ac:dyDescent="0.2">
      <c r="A29" s="245" t="s">
        <v>816</v>
      </c>
      <c r="B29" s="242" t="s">
        <v>526</v>
      </c>
      <c r="C29" s="309">
        <f>SUM(C27:C28)</f>
        <v>166667</v>
      </c>
      <c r="D29" s="309">
        <f t="shared" ref="D29:N29" si="7">SUM(D27:D28)</f>
        <v>166667</v>
      </c>
      <c r="E29" s="309">
        <f t="shared" si="7"/>
        <v>166667</v>
      </c>
      <c r="F29" s="309">
        <f t="shared" si="7"/>
        <v>166667</v>
      </c>
      <c r="G29" s="309">
        <f t="shared" si="7"/>
        <v>166667</v>
      </c>
      <c r="H29" s="309">
        <f t="shared" si="7"/>
        <v>166667</v>
      </c>
      <c r="I29" s="309">
        <f t="shared" si="7"/>
        <v>171667</v>
      </c>
      <c r="J29" s="309">
        <f t="shared" si="7"/>
        <v>166663</v>
      </c>
      <c r="K29" s="309">
        <f t="shared" si="7"/>
        <v>166667</v>
      </c>
      <c r="L29" s="309">
        <f t="shared" si="7"/>
        <v>166667</v>
      </c>
      <c r="M29" s="309">
        <f t="shared" si="7"/>
        <v>166667</v>
      </c>
      <c r="N29" s="309">
        <f t="shared" si="7"/>
        <v>166667</v>
      </c>
      <c r="O29" s="309">
        <f>SUM(O27:O28)</f>
        <v>2005000</v>
      </c>
    </row>
    <row r="30" spans="1:16" s="317" customFormat="1" ht="14.25" x14ac:dyDescent="0.2">
      <c r="A30" s="249" t="s">
        <v>817</v>
      </c>
      <c r="B30" s="247" t="s">
        <v>527</v>
      </c>
      <c r="C30" s="309">
        <f>SUM(C17+C19+C24+C26+C29)</f>
        <v>612250</v>
      </c>
      <c r="D30" s="309">
        <f t="shared" ref="D30:N30" si="8">SUM(D17+D19+D24+D26+D29)</f>
        <v>612246</v>
      </c>
      <c r="E30" s="309">
        <f t="shared" si="8"/>
        <v>612254</v>
      </c>
      <c r="F30" s="309">
        <f t="shared" si="8"/>
        <v>612254</v>
      </c>
      <c r="G30" s="309">
        <f t="shared" si="8"/>
        <v>612250</v>
      </c>
      <c r="H30" s="309">
        <f t="shared" si="8"/>
        <v>612246</v>
      </c>
      <c r="I30" s="309">
        <f t="shared" si="8"/>
        <v>617250</v>
      </c>
      <c r="J30" s="309">
        <f t="shared" si="8"/>
        <v>612246</v>
      </c>
      <c r="K30" s="309">
        <f t="shared" si="8"/>
        <v>612254</v>
      </c>
      <c r="L30" s="309">
        <f t="shared" si="8"/>
        <v>612250</v>
      </c>
      <c r="M30" s="309">
        <f t="shared" si="8"/>
        <v>612250</v>
      </c>
      <c r="N30" s="309">
        <f t="shared" si="8"/>
        <v>612250</v>
      </c>
      <c r="O30" s="309">
        <f>SUM(O17+O19+O24+O26+O29)</f>
        <v>7352000</v>
      </c>
      <c r="P30" s="318"/>
    </row>
    <row r="31" spans="1:16" s="321" customFormat="1" ht="15.75" x14ac:dyDescent="0.25">
      <c r="A31" s="252" t="s">
        <v>135</v>
      </c>
      <c r="B31" s="320"/>
      <c r="C31" s="310">
        <f>SUM(C13+C14+C30)</f>
        <v>4835774</v>
      </c>
      <c r="D31" s="310">
        <f t="shared" ref="D31:N31" si="9">SUM(D13+D14+D30)</f>
        <v>4835770</v>
      </c>
      <c r="E31" s="310">
        <f t="shared" si="9"/>
        <v>4835778</v>
      </c>
      <c r="F31" s="310">
        <f t="shared" si="9"/>
        <v>4835778</v>
      </c>
      <c r="G31" s="310">
        <f t="shared" si="9"/>
        <v>5617024</v>
      </c>
      <c r="H31" s="310">
        <f t="shared" si="9"/>
        <v>4835770</v>
      </c>
      <c r="I31" s="310">
        <f t="shared" si="9"/>
        <v>4840774</v>
      </c>
      <c r="J31" s="310">
        <f t="shared" si="9"/>
        <v>4835770</v>
      </c>
      <c r="K31" s="310">
        <f t="shared" si="9"/>
        <v>5617029</v>
      </c>
      <c r="L31" s="310">
        <f t="shared" si="9"/>
        <v>4835770</v>
      </c>
      <c r="M31" s="310">
        <f t="shared" si="9"/>
        <v>4835770</v>
      </c>
      <c r="N31" s="310">
        <f t="shared" si="9"/>
        <v>4835774</v>
      </c>
      <c r="O31" s="310">
        <f>SUM(O13+O14+O30)</f>
        <v>59596781</v>
      </c>
    </row>
    <row r="32" spans="1:16" hidden="1" x14ac:dyDescent="0.25">
      <c r="A32" s="314" t="s">
        <v>559</v>
      </c>
      <c r="B32" s="238" t="s">
        <v>560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</row>
    <row r="33" spans="1:16" hidden="1" x14ac:dyDescent="0.25">
      <c r="A33" s="314" t="s">
        <v>916</v>
      </c>
      <c r="B33" s="238" t="s">
        <v>561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</row>
    <row r="34" spans="1:16" hidden="1" x14ac:dyDescent="0.25">
      <c r="A34" s="314" t="s">
        <v>563</v>
      </c>
      <c r="B34" s="238" t="s">
        <v>564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</row>
    <row r="35" spans="1:16" hidden="1" x14ac:dyDescent="0.25">
      <c r="A35" s="314" t="s">
        <v>565</v>
      </c>
      <c r="B35" s="238" t="s">
        <v>566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pans="1:16" hidden="1" x14ac:dyDescent="0.25">
      <c r="A36" s="244" t="s">
        <v>567</v>
      </c>
      <c r="B36" s="238" t="s">
        <v>568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</row>
    <row r="37" spans="1:16" hidden="1" x14ac:dyDescent="0.25">
      <c r="A37" s="244" t="s">
        <v>569</v>
      </c>
      <c r="B37" s="238" t="s">
        <v>570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</row>
    <row r="38" spans="1:16" hidden="1" x14ac:dyDescent="0.25">
      <c r="A38" s="244" t="s">
        <v>571</v>
      </c>
      <c r="B38" s="238" t="s">
        <v>572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</row>
    <row r="39" spans="1:16" x14ac:dyDescent="0.25">
      <c r="A39" s="253" t="s">
        <v>877</v>
      </c>
      <c r="B39" s="247" t="s">
        <v>573</v>
      </c>
      <c r="C39" s="308">
        <v>0</v>
      </c>
      <c r="D39" s="308">
        <v>0</v>
      </c>
      <c r="E39" s="308">
        <v>0</v>
      </c>
      <c r="F39" s="308">
        <v>0</v>
      </c>
      <c r="G39" s="308">
        <v>0</v>
      </c>
      <c r="H39" s="308">
        <v>0</v>
      </c>
      <c r="I39" s="308">
        <v>0</v>
      </c>
      <c r="J39" s="308">
        <v>0</v>
      </c>
      <c r="K39" s="308">
        <v>0</v>
      </c>
      <c r="L39" s="308">
        <v>0</v>
      </c>
      <c r="M39" s="308">
        <v>0</v>
      </c>
      <c r="N39" s="308">
        <v>0</v>
      </c>
      <c r="O39" s="308">
        <v>0</v>
      </c>
    </row>
    <row r="40" spans="1:16" hidden="1" x14ac:dyDescent="0.25">
      <c r="A40" s="250" t="s">
        <v>574</v>
      </c>
      <c r="B40" s="238" t="s">
        <v>575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</row>
    <row r="41" spans="1:16" hidden="1" x14ac:dyDescent="0.25">
      <c r="A41" s="250" t="s">
        <v>576</v>
      </c>
      <c r="B41" s="238" t="s">
        <v>577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</row>
    <row r="42" spans="1:16" hidden="1" x14ac:dyDescent="0.25">
      <c r="A42" s="250" t="s">
        <v>578</v>
      </c>
      <c r="B42" s="238" t="s">
        <v>579</v>
      </c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</row>
    <row r="43" spans="1:16" hidden="1" x14ac:dyDescent="0.25">
      <c r="A43" s="250" t="s">
        <v>580</v>
      </c>
      <c r="B43" s="238" t="s">
        <v>581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</row>
    <row r="44" spans="1:16" x14ac:dyDescent="0.25">
      <c r="A44" s="251" t="s">
        <v>878</v>
      </c>
      <c r="B44" s="247" t="s">
        <v>582</v>
      </c>
      <c r="C44" s="308">
        <f>SUM(C39:C43)</f>
        <v>0</v>
      </c>
      <c r="D44" s="308">
        <f t="shared" ref="D44:N44" si="10">SUM(D39:D43)</f>
        <v>0</v>
      </c>
      <c r="E44" s="308">
        <f t="shared" si="10"/>
        <v>0</v>
      </c>
      <c r="F44" s="308">
        <f t="shared" si="10"/>
        <v>0</v>
      </c>
      <c r="G44" s="308">
        <f t="shared" si="10"/>
        <v>0</v>
      </c>
      <c r="H44" s="308">
        <f t="shared" si="10"/>
        <v>0</v>
      </c>
      <c r="I44" s="308">
        <f t="shared" si="10"/>
        <v>0</v>
      </c>
      <c r="J44" s="308">
        <f t="shared" si="10"/>
        <v>0</v>
      </c>
      <c r="K44" s="308">
        <f t="shared" si="10"/>
        <v>0</v>
      </c>
      <c r="L44" s="308">
        <f t="shared" si="10"/>
        <v>0</v>
      </c>
      <c r="M44" s="308">
        <f t="shared" si="10"/>
        <v>0</v>
      </c>
      <c r="N44" s="308">
        <f t="shared" si="10"/>
        <v>0</v>
      </c>
      <c r="O44" s="308">
        <v>0</v>
      </c>
    </row>
    <row r="45" spans="1:16" x14ac:dyDescent="0.25">
      <c r="A45" s="251" t="s">
        <v>879</v>
      </c>
      <c r="B45" s="247" t="s">
        <v>593</v>
      </c>
      <c r="C45" s="308">
        <v>0</v>
      </c>
      <c r="D45" s="308">
        <v>0</v>
      </c>
      <c r="E45" s="308">
        <v>0</v>
      </c>
      <c r="F45" s="308">
        <v>0</v>
      </c>
      <c r="G45" s="308">
        <v>0</v>
      </c>
      <c r="H45" s="308">
        <v>0</v>
      </c>
      <c r="I45" s="308">
        <v>0</v>
      </c>
      <c r="J45" s="308">
        <v>0</v>
      </c>
      <c r="K45" s="308">
        <v>0</v>
      </c>
      <c r="L45" s="308">
        <v>0</v>
      </c>
      <c r="M45" s="308">
        <v>0</v>
      </c>
      <c r="N45" s="308">
        <v>0</v>
      </c>
      <c r="O45" s="308">
        <v>0</v>
      </c>
    </row>
    <row r="46" spans="1:16" ht="15.75" x14ac:dyDescent="0.25">
      <c r="A46" s="252" t="s">
        <v>134</v>
      </c>
      <c r="B46" s="247"/>
      <c r="C46" s="308">
        <f>SUM(C39:C45)</f>
        <v>0</v>
      </c>
      <c r="D46" s="308">
        <f t="shared" ref="D46:N46" si="11">SUM(D39:D45)</f>
        <v>0</v>
      </c>
      <c r="E46" s="308">
        <f t="shared" si="11"/>
        <v>0</v>
      </c>
      <c r="F46" s="308">
        <f t="shared" si="11"/>
        <v>0</v>
      </c>
      <c r="G46" s="308">
        <f t="shared" si="11"/>
        <v>0</v>
      </c>
      <c r="H46" s="308">
        <f t="shared" si="11"/>
        <v>0</v>
      </c>
      <c r="I46" s="308">
        <f t="shared" si="11"/>
        <v>0</v>
      </c>
      <c r="J46" s="308">
        <f t="shared" si="11"/>
        <v>0</v>
      </c>
      <c r="K46" s="308">
        <f t="shared" si="11"/>
        <v>0</v>
      </c>
      <c r="L46" s="308">
        <f t="shared" si="11"/>
        <v>0</v>
      </c>
      <c r="M46" s="308">
        <f t="shared" si="11"/>
        <v>0</v>
      </c>
      <c r="N46" s="308">
        <f t="shared" si="11"/>
        <v>0</v>
      </c>
      <c r="O46" s="308">
        <f>SUM(O39:O45)</f>
        <v>0</v>
      </c>
    </row>
    <row r="47" spans="1:16" s="317" customFormat="1" ht="15.75" x14ac:dyDescent="0.25">
      <c r="A47" s="254" t="s">
        <v>930</v>
      </c>
      <c r="B47" s="255" t="s">
        <v>594</v>
      </c>
      <c r="C47" s="309">
        <f>SUM(C31+C46)</f>
        <v>4835774</v>
      </c>
      <c r="D47" s="309">
        <f t="shared" ref="D47:N47" si="12">SUM(D31+D46)</f>
        <v>4835770</v>
      </c>
      <c r="E47" s="309">
        <f t="shared" si="12"/>
        <v>4835778</v>
      </c>
      <c r="F47" s="309">
        <f t="shared" si="12"/>
        <v>4835778</v>
      </c>
      <c r="G47" s="309">
        <f t="shared" si="12"/>
        <v>5617024</v>
      </c>
      <c r="H47" s="309">
        <f t="shared" si="12"/>
        <v>4835770</v>
      </c>
      <c r="I47" s="309">
        <f t="shared" si="12"/>
        <v>4840774</v>
      </c>
      <c r="J47" s="309">
        <f t="shared" si="12"/>
        <v>4835770</v>
      </c>
      <c r="K47" s="309">
        <f t="shared" si="12"/>
        <v>5617029</v>
      </c>
      <c r="L47" s="309">
        <f t="shared" si="12"/>
        <v>4835770</v>
      </c>
      <c r="M47" s="309">
        <f t="shared" si="12"/>
        <v>4835770</v>
      </c>
      <c r="N47" s="309">
        <f t="shared" si="12"/>
        <v>4835774</v>
      </c>
      <c r="O47" s="311">
        <f>SUM(O31+O46)</f>
        <v>59596781</v>
      </c>
      <c r="P47" s="318"/>
    </row>
    <row r="48" spans="1:16" ht="15.75" x14ac:dyDescent="0.25">
      <c r="A48" s="264" t="s">
        <v>931</v>
      </c>
      <c r="B48" s="265" t="s">
        <v>636</v>
      </c>
      <c r="C48" s="308">
        <v>0</v>
      </c>
      <c r="D48" s="308">
        <v>0</v>
      </c>
      <c r="E48" s="308">
        <v>0</v>
      </c>
      <c r="F48" s="308">
        <v>0</v>
      </c>
      <c r="G48" s="308">
        <v>0</v>
      </c>
      <c r="H48" s="308">
        <v>0</v>
      </c>
      <c r="I48" s="308">
        <v>0</v>
      </c>
      <c r="J48" s="308">
        <v>0</v>
      </c>
      <c r="K48" s="308">
        <v>0</v>
      </c>
      <c r="L48" s="308">
        <v>0</v>
      </c>
      <c r="M48" s="308">
        <v>0</v>
      </c>
      <c r="N48" s="308">
        <v>0</v>
      </c>
      <c r="O48" s="308">
        <v>0</v>
      </c>
    </row>
    <row r="49" spans="1:15" s="324" customFormat="1" ht="14.25" customHeight="1" x14ac:dyDescent="0.25">
      <c r="A49" s="252" t="s">
        <v>932</v>
      </c>
      <c r="B49" s="322"/>
      <c r="C49" s="323">
        <f>SUM(C47:C48)</f>
        <v>4835774</v>
      </c>
      <c r="D49" s="323">
        <f t="shared" ref="D49:N49" si="13">SUM(D47:D48)</f>
        <v>4835770</v>
      </c>
      <c r="E49" s="323">
        <f t="shared" si="13"/>
        <v>4835778</v>
      </c>
      <c r="F49" s="323">
        <f t="shared" si="13"/>
        <v>4835778</v>
      </c>
      <c r="G49" s="323">
        <f t="shared" si="13"/>
        <v>5617024</v>
      </c>
      <c r="H49" s="323">
        <f t="shared" si="13"/>
        <v>4835770</v>
      </c>
      <c r="I49" s="323">
        <f t="shared" si="13"/>
        <v>4840774</v>
      </c>
      <c r="J49" s="323">
        <f t="shared" si="13"/>
        <v>4835770</v>
      </c>
      <c r="K49" s="323">
        <f t="shared" si="13"/>
        <v>5617029</v>
      </c>
      <c r="L49" s="323">
        <f t="shared" si="13"/>
        <v>4835770</v>
      </c>
      <c r="M49" s="323">
        <f t="shared" si="13"/>
        <v>4835770</v>
      </c>
      <c r="N49" s="323">
        <f t="shared" si="13"/>
        <v>4835774</v>
      </c>
      <c r="O49" s="323">
        <f>SUM(O47+O48)</f>
        <v>59596781</v>
      </c>
    </row>
    <row r="50" spans="1:15" ht="15.75" x14ac:dyDescent="0.25">
      <c r="A50" s="307" t="s">
        <v>47</v>
      </c>
      <c r="B50" s="254" t="s">
        <v>757</v>
      </c>
      <c r="C50" s="309">
        <v>0</v>
      </c>
      <c r="D50" s="309">
        <v>0</v>
      </c>
      <c r="E50" s="309">
        <v>0</v>
      </c>
      <c r="F50" s="309">
        <v>0</v>
      </c>
      <c r="G50" s="309">
        <v>0</v>
      </c>
      <c r="H50" s="309">
        <v>0</v>
      </c>
      <c r="I50" s="309">
        <v>0</v>
      </c>
      <c r="J50" s="309">
        <v>0</v>
      </c>
      <c r="K50" s="309">
        <v>0</v>
      </c>
      <c r="L50" s="309">
        <v>0</v>
      </c>
      <c r="M50" s="309">
        <v>0</v>
      </c>
      <c r="N50" s="309">
        <v>0</v>
      </c>
      <c r="O50" s="309">
        <v>0</v>
      </c>
    </row>
    <row r="51" spans="1:15" ht="15.75" x14ac:dyDescent="0.25">
      <c r="A51" s="266" t="s">
        <v>188</v>
      </c>
      <c r="B51" s="254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</row>
    <row r="52" spans="1:15" ht="15.75" x14ac:dyDescent="0.25">
      <c r="A52" s="266" t="s">
        <v>189</v>
      </c>
      <c r="B52" s="254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</row>
    <row r="53" spans="1:15" x14ac:dyDescent="0.25">
      <c r="A53" s="240" t="s">
        <v>186</v>
      </c>
      <c r="B53" s="240" t="s">
        <v>770</v>
      </c>
      <c r="C53" s="308"/>
      <c r="D53" s="308"/>
      <c r="E53" s="308">
        <v>2185471</v>
      </c>
      <c r="F53" s="308"/>
      <c r="G53" s="308"/>
      <c r="H53" s="308"/>
      <c r="I53" s="308"/>
      <c r="J53" s="308"/>
      <c r="K53" s="308"/>
      <c r="L53" s="308"/>
      <c r="M53" s="308"/>
      <c r="N53" s="308"/>
      <c r="O53" s="308">
        <v>2185471</v>
      </c>
    </row>
    <row r="54" spans="1:15" x14ac:dyDescent="0.25">
      <c r="A54" s="240" t="s">
        <v>777</v>
      </c>
      <c r="B54" s="240" t="s">
        <v>778</v>
      </c>
      <c r="C54" s="308">
        <v>4784276</v>
      </c>
      <c r="D54" s="308">
        <v>4784276</v>
      </c>
      <c r="E54" s="308">
        <v>4784276</v>
      </c>
      <c r="F54" s="308">
        <v>4784276</v>
      </c>
      <c r="G54" s="308">
        <v>4784276</v>
      </c>
      <c r="H54" s="308">
        <v>4784276</v>
      </c>
      <c r="I54" s="308">
        <v>4784276</v>
      </c>
      <c r="J54" s="308">
        <v>4784274</v>
      </c>
      <c r="K54" s="308">
        <v>4784276</v>
      </c>
      <c r="L54" s="308">
        <v>4784276</v>
      </c>
      <c r="M54" s="308">
        <v>4784276</v>
      </c>
      <c r="N54" s="308">
        <v>4784276</v>
      </c>
      <c r="O54" s="308">
        <v>57411310</v>
      </c>
    </row>
    <row r="55" spans="1:15" s="325" customFormat="1" ht="12.75" x14ac:dyDescent="0.2">
      <c r="A55" s="257" t="s">
        <v>52</v>
      </c>
      <c r="B55" s="245" t="s">
        <v>783</v>
      </c>
      <c r="C55" s="309">
        <f>SUM(C53:C54)</f>
        <v>4784276</v>
      </c>
      <c r="D55" s="309">
        <f t="shared" ref="D55:N55" si="14">SUM(D53:D54)</f>
        <v>4784276</v>
      </c>
      <c r="E55" s="309">
        <f t="shared" si="14"/>
        <v>6969747</v>
      </c>
      <c r="F55" s="309">
        <f t="shared" si="14"/>
        <v>4784276</v>
      </c>
      <c r="G55" s="309">
        <f t="shared" si="14"/>
        <v>4784276</v>
      </c>
      <c r="H55" s="309">
        <f t="shared" si="14"/>
        <v>4784276</v>
      </c>
      <c r="I55" s="309">
        <f t="shared" si="14"/>
        <v>4784276</v>
      </c>
      <c r="J55" s="309">
        <f t="shared" si="14"/>
        <v>4784274</v>
      </c>
      <c r="K55" s="309">
        <f t="shared" si="14"/>
        <v>4784276</v>
      </c>
      <c r="L55" s="309">
        <f t="shared" si="14"/>
        <v>4784276</v>
      </c>
      <c r="M55" s="309">
        <f t="shared" si="14"/>
        <v>4784276</v>
      </c>
      <c r="N55" s="309">
        <f t="shared" si="14"/>
        <v>4784276</v>
      </c>
      <c r="O55" s="309">
        <f>SUM(O53:O54)</f>
        <v>59596781</v>
      </c>
    </row>
    <row r="56" spans="1:15" s="317" customFormat="1" ht="14.25" x14ac:dyDescent="0.2">
      <c r="A56" s="263" t="s">
        <v>54</v>
      </c>
      <c r="B56" s="249" t="s">
        <v>794</v>
      </c>
      <c r="C56" s="243">
        <f>SUM(C55)</f>
        <v>4784276</v>
      </c>
      <c r="D56" s="243">
        <f t="shared" ref="D56:N56" si="15">SUM(D55)</f>
        <v>4784276</v>
      </c>
      <c r="E56" s="243">
        <f t="shared" si="15"/>
        <v>6969747</v>
      </c>
      <c r="F56" s="243">
        <f t="shared" si="15"/>
        <v>4784276</v>
      </c>
      <c r="G56" s="243">
        <f t="shared" si="15"/>
        <v>4784276</v>
      </c>
      <c r="H56" s="243">
        <f t="shared" si="15"/>
        <v>4784276</v>
      </c>
      <c r="I56" s="243">
        <f t="shared" si="15"/>
        <v>4784276</v>
      </c>
      <c r="J56" s="243">
        <f t="shared" si="15"/>
        <v>4784274</v>
      </c>
      <c r="K56" s="243">
        <f t="shared" si="15"/>
        <v>4784276</v>
      </c>
      <c r="L56" s="243">
        <f t="shared" si="15"/>
        <v>4784276</v>
      </c>
      <c r="M56" s="243">
        <f t="shared" si="15"/>
        <v>4784276</v>
      </c>
      <c r="N56" s="243">
        <f t="shared" si="15"/>
        <v>4784276</v>
      </c>
      <c r="O56" s="243">
        <f>SUM(O55)</f>
        <v>59596781</v>
      </c>
    </row>
    <row r="57" spans="1:15" ht="15.75" x14ac:dyDescent="0.25">
      <c r="A57" s="315" t="s">
        <v>37</v>
      </c>
      <c r="B57" s="316"/>
      <c r="C57" s="310">
        <f>SUM(C50+C56)</f>
        <v>4784276</v>
      </c>
      <c r="D57" s="310">
        <f t="shared" ref="D57:O57" si="16">SUM(D50+D56)</f>
        <v>4784276</v>
      </c>
      <c r="E57" s="310">
        <f t="shared" si="16"/>
        <v>6969747</v>
      </c>
      <c r="F57" s="310">
        <f t="shared" si="16"/>
        <v>4784276</v>
      </c>
      <c r="G57" s="310">
        <f t="shared" si="16"/>
        <v>4784276</v>
      </c>
      <c r="H57" s="310">
        <f t="shared" si="16"/>
        <v>4784276</v>
      </c>
      <c r="I57" s="310">
        <f t="shared" si="16"/>
        <v>4784276</v>
      </c>
      <c r="J57" s="310">
        <f t="shared" si="16"/>
        <v>4784274</v>
      </c>
      <c r="K57" s="310">
        <f t="shared" si="16"/>
        <v>4784276</v>
      </c>
      <c r="L57" s="310">
        <f t="shared" si="16"/>
        <v>4784276</v>
      </c>
      <c r="M57" s="310">
        <f t="shared" si="16"/>
        <v>4784276</v>
      </c>
      <c r="N57" s="310">
        <f t="shared" si="16"/>
        <v>4784276</v>
      </c>
      <c r="O57" s="310">
        <f t="shared" si="16"/>
        <v>59596781</v>
      </c>
    </row>
  </sheetData>
  <mergeCells count="3">
    <mergeCell ref="A2:O2"/>
    <mergeCell ref="A3:O3"/>
    <mergeCell ref="A1:O1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49" fitToHeight="0" orientation="landscape" r:id="rId1"/>
  <ignoredErrors>
    <ignoredError sqref="O17 C17" formulaRange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N72"/>
  <sheetViews>
    <sheetView workbookViewId="0">
      <selection activeCell="E68" sqref="E68"/>
    </sheetView>
  </sheetViews>
  <sheetFormatPr defaultRowHeight="15" x14ac:dyDescent="0.25"/>
  <cols>
    <col min="4" max="4" width="23" customWidth="1"/>
    <col min="5" max="5" width="12.85546875" customWidth="1"/>
    <col min="6" max="6" width="39.28515625" customWidth="1"/>
    <col min="7" max="7" width="13.28515625" customWidth="1"/>
    <col min="8" max="8" width="13.7109375" customWidth="1"/>
    <col min="9" max="9" width="15.140625" customWidth="1"/>
    <col min="10" max="10" width="11.140625" customWidth="1"/>
    <col min="11" max="11" width="29.140625" customWidth="1"/>
    <col min="12" max="12" width="13.140625" customWidth="1"/>
    <col min="13" max="13" width="14.7109375" customWidth="1"/>
    <col min="14" max="14" width="14.42578125" customWidth="1"/>
  </cols>
  <sheetData>
    <row r="1" spans="1:14" ht="18.75" x14ac:dyDescent="0.3">
      <c r="A1" s="717" t="s">
        <v>226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</row>
    <row r="2" spans="1:14" ht="15.75" thickBot="1" x14ac:dyDescent="0.3"/>
    <row r="3" spans="1:14" ht="18.75" x14ac:dyDescent="0.3">
      <c r="A3" s="154"/>
      <c r="B3" s="718" t="s">
        <v>227</v>
      </c>
      <c r="C3" s="718"/>
      <c r="D3" s="718"/>
      <c r="E3" s="718"/>
      <c r="F3" s="718"/>
      <c r="G3" s="718"/>
      <c r="H3" s="719"/>
      <c r="I3" s="720"/>
      <c r="J3" s="721" t="s">
        <v>228</v>
      </c>
      <c r="K3" s="722"/>
      <c r="L3" s="722"/>
      <c r="M3" s="722"/>
      <c r="N3" s="723"/>
    </row>
    <row r="4" spans="1:14" ht="15.75" x14ac:dyDescent="0.25">
      <c r="A4" s="155"/>
      <c r="B4" s="156" t="s">
        <v>229</v>
      </c>
      <c r="C4" s="156" t="s">
        <v>230</v>
      </c>
      <c r="D4" s="156" t="s">
        <v>231</v>
      </c>
      <c r="E4" s="156" t="s">
        <v>232</v>
      </c>
      <c r="F4" s="156" t="s">
        <v>233</v>
      </c>
      <c r="G4" s="157" t="s">
        <v>234</v>
      </c>
      <c r="H4" s="156" t="s">
        <v>235</v>
      </c>
      <c r="I4" s="158" t="s">
        <v>236</v>
      </c>
      <c r="J4" s="159" t="s">
        <v>232</v>
      </c>
      <c r="K4" s="156" t="s">
        <v>237</v>
      </c>
      <c r="L4" s="157" t="s">
        <v>234</v>
      </c>
      <c r="M4" s="157" t="s">
        <v>238</v>
      </c>
      <c r="N4" s="160" t="s">
        <v>236</v>
      </c>
    </row>
    <row r="5" spans="1:14" ht="15.75" x14ac:dyDescent="0.25">
      <c r="A5" s="161">
        <v>1</v>
      </c>
      <c r="B5" s="162" t="s">
        <v>239</v>
      </c>
      <c r="C5" s="162" t="s">
        <v>240</v>
      </c>
      <c r="D5" s="163" t="s">
        <v>241</v>
      </c>
      <c r="E5" s="162" t="s">
        <v>242</v>
      </c>
      <c r="F5" s="38" t="s">
        <v>243</v>
      </c>
      <c r="G5" s="164">
        <v>17799700</v>
      </c>
      <c r="H5" s="164">
        <v>17799700</v>
      </c>
      <c r="I5" s="165"/>
      <c r="J5" s="166"/>
      <c r="K5" s="167"/>
      <c r="L5" s="168"/>
      <c r="M5" s="168"/>
      <c r="N5" s="169"/>
    </row>
    <row r="6" spans="1:14" ht="15.75" x14ac:dyDescent="0.25">
      <c r="A6" s="161"/>
      <c r="B6" s="162"/>
      <c r="C6" s="162"/>
      <c r="D6" s="163"/>
      <c r="E6" s="162" t="s">
        <v>244</v>
      </c>
      <c r="F6" s="38" t="s">
        <v>456</v>
      </c>
      <c r="G6" s="164">
        <v>1403000</v>
      </c>
      <c r="H6" s="164">
        <v>1403000</v>
      </c>
      <c r="I6" s="165"/>
      <c r="J6" s="166"/>
      <c r="K6" s="167"/>
      <c r="L6" s="168"/>
      <c r="M6" s="168"/>
      <c r="N6" s="169"/>
    </row>
    <row r="7" spans="1:14" ht="15.75" x14ac:dyDescent="0.25">
      <c r="A7" s="161"/>
      <c r="B7" s="162"/>
      <c r="C7" s="162"/>
      <c r="D7" s="163"/>
      <c r="E7" s="162" t="s">
        <v>245</v>
      </c>
      <c r="F7" s="38" t="s">
        <v>246</v>
      </c>
      <c r="G7" s="164">
        <v>745050</v>
      </c>
      <c r="H7" s="164">
        <v>745050</v>
      </c>
      <c r="I7" s="165"/>
      <c r="J7" s="166"/>
      <c r="K7" s="167"/>
      <c r="L7" s="168"/>
      <c r="M7" s="168"/>
      <c r="N7" s="169"/>
    </row>
    <row r="8" spans="1:14" ht="15.75" x14ac:dyDescent="0.25">
      <c r="A8" s="161"/>
      <c r="B8" s="162"/>
      <c r="C8" s="162"/>
      <c r="D8" s="170"/>
      <c r="E8" s="162" t="s">
        <v>247</v>
      </c>
      <c r="F8" s="38"/>
      <c r="G8" s="164"/>
      <c r="H8" s="164"/>
      <c r="I8" s="165"/>
      <c r="J8" s="159"/>
      <c r="K8" s="171"/>
      <c r="L8" s="172"/>
      <c r="M8" s="173"/>
      <c r="N8" s="160"/>
    </row>
    <row r="9" spans="1:14" ht="15.75" x14ac:dyDescent="0.25">
      <c r="A9" s="161"/>
      <c r="B9" s="162"/>
      <c r="C9" s="162"/>
      <c r="D9" s="170"/>
      <c r="E9" s="162" t="s">
        <v>248</v>
      </c>
      <c r="F9" s="38"/>
      <c r="G9" s="164"/>
      <c r="H9" s="164"/>
      <c r="I9" s="165"/>
      <c r="J9" s="159"/>
      <c r="K9" s="156"/>
      <c r="L9" s="173"/>
      <c r="M9" s="173"/>
      <c r="N9" s="160"/>
    </row>
    <row r="10" spans="1:14" ht="15.75" x14ac:dyDescent="0.25">
      <c r="A10" s="161"/>
      <c r="B10" s="162"/>
      <c r="C10" s="162"/>
      <c r="D10" s="170"/>
      <c r="E10" s="162" t="s">
        <v>249</v>
      </c>
      <c r="F10" s="38" t="s">
        <v>462</v>
      </c>
      <c r="G10" s="164">
        <v>360000</v>
      </c>
      <c r="H10" s="164">
        <v>360000</v>
      </c>
      <c r="I10" s="165"/>
      <c r="J10" s="159"/>
      <c r="K10" s="156"/>
      <c r="L10" s="173"/>
      <c r="M10" s="173"/>
      <c r="N10" s="160"/>
    </row>
    <row r="11" spans="1:14" ht="15.75" x14ac:dyDescent="0.25">
      <c r="A11" s="161"/>
      <c r="B11" s="162"/>
      <c r="C11" s="162"/>
      <c r="D11" s="170"/>
      <c r="E11" s="162" t="s">
        <v>250</v>
      </c>
      <c r="F11" s="38" t="s">
        <v>251</v>
      </c>
      <c r="G11" s="164">
        <v>200000</v>
      </c>
      <c r="H11" s="164">
        <v>200000</v>
      </c>
      <c r="I11" s="165"/>
      <c r="J11" s="159"/>
      <c r="K11" s="156"/>
      <c r="L11" s="173"/>
      <c r="M11" s="173"/>
      <c r="N11" s="160"/>
    </row>
    <row r="12" spans="1:14" ht="15.75" x14ac:dyDescent="0.25">
      <c r="A12" s="161"/>
      <c r="B12" s="162"/>
      <c r="C12" s="162"/>
      <c r="D12" s="170"/>
      <c r="E12" s="162" t="s">
        <v>252</v>
      </c>
      <c r="F12" s="38" t="s">
        <v>253</v>
      </c>
      <c r="G12" s="164">
        <v>1600000</v>
      </c>
      <c r="H12" s="164">
        <v>1600000</v>
      </c>
      <c r="I12" s="165"/>
      <c r="J12" s="159"/>
      <c r="K12" s="156"/>
      <c r="L12" s="173"/>
      <c r="M12" s="173"/>
      <c r="N12" s="160"/>
    </row>
    <row r="13" spans="1:14" ht="15.75" x14ac:dyDescent="0.25">
      <c r="A13" s="161"/>
      <c r="B13" s="162"/>
      <c r="C13" s="162"/>
      <c r="D13" s="170"/>
      <c r="E13" s="162" t="s">
        <v>254</v>
      </c>
      <c r="F13" s="38" t="s">
        <v>255</v>
      </c>
      <c r="G13" s="164">
        <v>362500</v>
      </c>
      <c r="H13" s="164">
        <v>362500</v>
      </c>
      <c r="I13" s="165"/>
      <c r="J13" s="159"/>
      <c r="K13" s="156"/>
      <c r="L13" s="173"/>
      <c r="M13" s="173"/>
      <c r="N13" s="160"/>
    </row>
    <row r="14" spans="1:14" ht="15.75" x14ac:dyDescent="0.25">
      <c r="A14" s="161"/>
      <c r="B14" s="162"/>
      <c r="C14" s="162"/>
      <c r="D14" s="170"/>
      <c r="E14" s="162" t="s">
        <v>256</v>
      </c>
      <c r="F14" s="38" t="s">
        <v>257</v>
      </c>
      <c r="G14" s="164">
        <v>60000</v>
      </c>
      <c r="H14" s="164">
        <v>60000</v>
      </c>
      <c r="I14" s="165"/>
      <c r="J14" s="159"/>
      <c r="K14" s="156"/>
      <c r="L14" s="173"/>
      <c r="M14" s="173"/>
      <c r="N14" s="160"/>
    </row>
    <row r="15" spans="1:14" ht="15.75" x14ac:dyDescent="0.25">
      <c r="A15" s="161"/>
      <c r="B15" s="162"/>
      <c r="C15" s="162"/>
      <c r="D15" s="170"/>
      <c r="E15" s="162"/>
      <c r="F15" s="174" t="s">
        <v>258</v>
      </c>
      <c r="G15" s="164">
        <f>SUM(G5:G14)</f>
        <v>22530250</v>
      </c>
      <c r="H15" s="164">
        <f>SUM(H5:H14)</f>
        <v>22530250</v>
      </c>
      <c r="I15" s="165"/>
      <c r="J15" s="159"/>
      <c r="K15" s="156"/>
      <c r="L15" s="173"/>
      <c r="M15" s="173"/>
      <c r="N15" s="160"/>
    </row>
    <row r="16" spans="1:14" ht="15.75" x14ac:dyDescent="0.25">
      <c r="A16" s="161"/>
      <c r="B16" s="162"/>
      <c r="C16" s="162"/>
      <c r="D16" s="170"/>
      <c r="E16" s="162" t="s">
        <v>259</v>
      </c>
      <c r="F16" s="38" t="s">
        <v>260</v>
      </c>
      <c r="G16" s="164">
        <v>4682968</v>
      </c>
      <c r="H16" s="164">
        <v>4682968</v>
      </c>
      <c r="I16" s="165"/>
      <c r="J16" s="159"/>
      <c r="K16" s="156"/>
      <c r="L16" s="173"/>
      <c r="M16" s="173"/>
      <c r="N16" s="160"/>
    </row>
    <row r="17" spans="1:14" ht="15.75" x14ac:dyDescent="0.25">
      <c r="A17" s="161"/>
      <c r="B17" s="162"/>
      <c r="C17" s="162"/>
      <c r="D17" s="170"/>
      <c r="E17" s="162" t="s">
        <v>261</v>
      </c>
      <c r="F17" s="175" t="s">
        <v>262</v>
      </c>
      <c r="G17" s="164">
        <v>161438</v>
      </c>
      <c r="H17" s="164">
        <v>161438</v>
      </c>
      <c r="I17" s="165"/>
      <c r="J17" s="159"/>
      <c r="K17" s="156"/>
      <c r="L17" s="173"/>
      <c r="M17" s="173"/>
      <c r="N17" s="160"/>
    </row>
    <row r="18" spans="1:14" ht="15.75" x14ac:dyDescent="0.25">
      <c r="A18" s="176"/>
      <c r="B18" s="177"/>
      <c r="C18" s="177"/>
      <c r="D18" s="178"/>
      <c r="E18" s="177" t="s">
        <v>263</v>
      </c>
      <c r="F18" s="179" t="s">
        <v>264</v>
      </c>
      <c r="G18" s="180">
        <v>155677</v>
      </c>
      <c r="H18" s="180">
        <v>155677</v>
      </c>
      <c r="I18" s="181"/>
      <c r="J18" s="182"/>
      <c r="K18" s="183"/>
      <c r="L18" s="184"/>
      <c r="M18" s="184"/>
      <c r="N18" s="185"/>
    </row>
    <row r="19" spans="1:14" ht="15.75" x14ac:dyDescent="0.25">
      <c r="A19" s="176"/>
      <c r="B19" s="177"/>
      <c r="C19" s="177"/>
      <c r="D19" s="178"/>
      <c r="E19" s="177"/>
      <c r="F19" s="186" t="s">
        <v>258</v>
      </c>
      <c r="G19" s="180">
        <f>SUM(G16:G18)</f>
        <v>5000083</v>
      </c>
      <c r="H19" s="180">
        <f>SUM(H16:H18)</f>
        <v>5000083</v>
      </c>
      <c r="I19" s="181"/>
      <c r="J19" s="182"/>
      <c r="K19" s="183"/>
      <c r="L19" s="184"/>
      <c r="M19" s="184"/>
      <c r="N19" s="185"/>
    </row>
    <row r="20" spans="1:14" ht="15.75" x14ac:dyDescent="0.25">
      <c r="A20" s="176"/>
      <c r="B20" s="177"/>
      <c r="C20" s="177"/>
      <c r="D20" s="178"/>
      <c r="E20" s="177" t="s">
        <v>265</v>
      </c>
      <c r="F20" s="179" t="s">
        <v>266</v>
      </c>
      <c r="G20" s="180">
        <v>200000</v>
      </c>
      <c r="H20" s="180">
        <v>200000</v>
      </c>
      <c r="I20" s="181"/>
      <c r="J20" s="182"/>
      <c r="K20" s="183"/>
      <c r="L20" s="184"/>
      <c r="M20" s="184"/>
      <c r="N20" s="185"/>
    </row>
    <row r="21" spans="1:14" ht="15.75" x14ac:dyDescent="0.25">
      <c r="A21" s="176"/>
      <c r="B21" s="177"/>
      <c r="C21" s="177"/>
      <c r="D21" s="178"/>
      <c r="E21" s="177" t="s">
        <v>267</v>
      </c>
      <c r="F21" s="179" t="s">
        <v>268</v>
      </c>
      <c r="G21" s="180">
        <v>325000</v>
      </c>
      <c r="H21" s="180">
        <v>325000</v>
      </c>
      <c r="I21" s="181"/>
      <c r="J21" s="182"/>
      <c r="K21" s="183"/>
      <c r="L21" s="184"/>
      <c r="M21" s="184"/>
      <c r="N21" s="185"/>
    </row>
    <row r="22" spans="1:14" ht="15.75" x14ac:dyDescent="0.25">
      <c r="A22" s="176"/>
      <c r="B22" s="177"/>
      <c r="C22" s="177"/>
      <c r="D22" s="178"/>
      <c r="E22" s="177" t="s">
        <v>269</v>
      </c>
      <c r="F22" s="179" t="s">
        <v>270</v>
      </c>
      <c r="G22" s="180">
        <v>250000</v>
      </c>
      <c r="H22" s="180">
        <v>250000</v>
      </c>
      <c r="I22" s="181"/>
      <c r="J22" s="182"/>
      <c r="K22" s="183"/>
      <c r="L22" s="184"/>
      <c r="M22" s="184"/>
      <c r="N22" s="185"/>
    </row>
    <row r="23" spans="1:14" ht="15.75" x14ac:dyDescent="0.25">
      <c r="A23" s="176"/>
      <c r="B23" s="177"/>
      <c r="C23" s="177"/>
      <c r="D23" s="178"/>
      <c r="E23" s="177" t="s">
        <v>271</v>
      </c>
      <c r="F23" s="179" t="s">
        <v>272</v>
      </c>
      <c r="G23" s="180">
        <v>160000</v>
      </c>
      <c r="H23" s="180">
        <v>160000</v>
      </c>
      <c r="I23" s="181"/>
      <c r="J23" s="182"/>
      <c r="K23" s="183"/>
      <c r="L23" s="184"/>
      <c r="M23" s="184"/>
      <c r="N23" s="185"/>
    </row>
    <row r="24" spans="1:14" ht="15.75" x14ac:dyDescent="0.25">
      <c r="A24" s="176"/>
      <c r="B24" s="177"/>
      <c r="C24" s="177"/>
      <c r="D24" s="178"/>
      <c r="E24" s="177" t="s">
        <v>273</v>
      </c>
      <c r="F24" s="179" t="s">
        <v>274</v>
      </c>
      <c r="G24" s="180">
        <v>554856</v>
      </c>
      <c r="H24" s="180">
        <v>554856</v>
      </c>
      <c r="I24" s="181"/>
      <c r="J24" s="182"/>
      <c r="K24" s="183"/>
      <c r="L24" s="184"/>
      <c r="M24" s="184"/>
      <c r="N24" s="185"/>
    </row>
    <row r="25" spans="1:14" ht="15.75" x14ac:dyDescent="0.25">
      <c r="A25" s="176"/>
      <c r="B25" s="177"/>
      <c r="C25" s="177"/>
      <c r="D25" s="178"/>
      <c r="E25" s="177" t="s">
        <v>275</v>
      </c>
      <c r="F25" s="179" t="s">
        <v>276</v>
      </c>
      <c r="G25" s="180">
        <v>200000</v>
      </c>
      <c r="H25" s="180">
        <v>200000</v>
      </c>
      <c r="I25" s="181"/>
      <c r="J25" s="182"/>
      <c r="K25" s="183"/>
      <c r="L25" s="184"/>
      <c r="M25" s="184"/>
      <c r="N25" s="185"/>
    </row>
    <row r="26" spans="1:14" ht="15.75" x14ac:dyDescent="0.25">
      <c r="A26" s="176"/>
      <c r="B26" s="177"/>
      <c r="C26" s="177"/>
      <c r="D26" s="178"/>
      <c r="E26" s="177" t="s">
        <v>277</v>
      </c>
      <c r="F26" s="179" t="s">
        <v>278</v>
      </c>
      <c r="G26" s="180">
        <v>50000</v>
      </c>
      <c r="H26" s="180">
        <v>50000</v>
      </c>
      <c r="I26" s="181"/>
      <c r="J26" s="182"/>
      <c r="K26" s="183"/>
      <c r="L26" s="184"/>
      <c r="M26" s="184"/>
      <c r="N26" s="185"/>
    </row>
    <row r="27" spans="1:14" ht="15.75" x14ac:dyDescent="0.25">
      <c r="A27" s="176"/>
      <c r="B27" s="177"/>
      <c r="C27" s="177"/>
      <c r="D27" s="178"/>
      <c r="E27" s="177" t="s">
        <v>279</v>
      </c>
      <c r="F27" s="179" t="s">
        <v>280</v>
      </c>
      <c r="G27" s="180">
        <v>250000</v>
      </c>
      <c r="H27" s="180">
        <v>250000</v>
      </c>
      <c r="I27" s="181"/>
      <c r="J27" s="182"/>
      <c r="K27" s="183"/>
      <c r="L27" s="184"/>
      <c r="M27" s="184"/>
      <c r="N27" s="185"/>
    </row>
    <row r="28" spans="1:14" ht="15.75" x14ac:dyDescent="0.25">
      <c r="A28" s="176"/>
      <c r="B28" s="177"/>
      <c r="C28" s="177"/>
      <c r="D28" s="178"/>
      <c r="E28" s="177" t="s">
        <v>281</v>
      </c>
      <c r="F28" s="179" t="s">
        <v>282</v>
      </c>
      <c r="G28" s="180">
        <v>32000</v>
      </c>
      <c r="H28" s="180">
        <v>32000</v>
      </c>
      <c r="I28" s="181"/>
      <c r="J28" s="182"/>
      <c r="K28" s="183"/>
      <c r="L28" s="184"/>
      <c r="M28" s="184"/>
      <c r="N28" s="185"/>
    </row>
    <row r="29" spans="1:14" ht="15.75" x14ac:dyDescent="0.25">
      <c r="A29" s="176"/>
      <c r="B29" s="177"/>
      <c r="C29" s="177"/>
      <c r="D29" s="178"/>
      <c r="E29" s="177" t="s">
        <v>283</v>
      </c>
      <c r="F29" s="179" t="s">
        <v>284</v>
      </c>
      <c r="G29" s="180">
        <v>250000</v>
      </c>
      <c r="H29" s="180">
        <v>250000</v>
      </c>
      <c r="I29" s="181"/>
      <c r="J29" s="182"/>
      <c r="K29" s="183"/>
      <c r="L29" s="184"/>
      <c r="M29" s="184"/>
      <c r="N29" s="185"/>
    </row>
    <row r="30" spans="1:14" ht="15.75" x14ac:dyDescent="0.25">
      <c r="A30" s="176"/>
      <c r="B30" s="177"/>
      <c r="C30" s="177"/>
      <c r="D30" s="178"/>
      <c r="E30" s="177" t="s">
        <v>285</v>
      </c>
      <c r="F30" s="179" t="s">
        <v>286</v>
      </c>
      <c r="G30" s="180">
        <v>80000</v>
      </c>
      <c r="H30" s="180">
        <v>80000</v>
      </c>
      <c r="I30" s="181"/>
      <c r="J30" s="182"/>
      <c r="K30" s="183"/>
      <c r="L30" s="184"/>
      <c r="M30" s="184"/>
      <c r="N30" s="185"/>
    </row>
    <row r="31" spans="1:14" ht="15.75" x14ac:dyDescent="0.25">
      <c r="A31" s="176"/>
      <c r="B31" s="177"/>
      <c r="C31" s="177"/>
      <c r="D31" s="178"/>
      <c r="E31" s="177" t="s">
        <v>287</v>
      </c>
      <c r="F31" s="179" t="s">
        <v>288</v>
      </c>
      <c r="G31" s="180">
        <v>1271000</v>
      </c>
      <c r="H31" s="180">
        <v>1271000</v>
      </c>
      <c r="I31" s="181"/>
      <c r="J31" s="182"/>
      <c r="K31" s="183"/>
      <c r="L31" s="184"/>
      <c r="M31" s="184"/>
      <c r="N31" s="185"/>
    </row>
    <row r="32" spans="1:14" ht="15.75" x14ac:dyDescent="0.25">
      <c r="A32" s="176"/>
      <c r="B32" s="177"/>
      <c r="C32" s="177"/>
      <c r="D32" s="178"/>
      <c r="E32" s="177" t="s">
        <v>289</v>
      </c>
      <c r="F32" s="179" t="s">
        <v>290</v>
      </c>
      <c r="G32" s="180">
        <v>160000</v>
      </c>
      <c r="H32" s="180">
        <v>160000</v>
      </c>
      <c r="I32" s="181"/>
      <c r="J32" s="182"/>
      <c r="K32" s="183"/>
      <c r="L32" s="184"/>
      <c r="M32" s="184"/>
      <c r="N32" s="185"/>
    </row>
    <row r="33" spans="1:14" ht="15.75" x14ac:dyDescent="0.25">
      <c r="A33" s="176"/>
      <c r="B33" s="177"/>
      <c r="C33" s="177"/>
      <c r="D33" s="178"/>
      <c r="E33" s="177" t="s">
        <v>291</v>
      </c>
      <c r="F33" s="179" t="s">
        <v>292</v>
      </c>
      <c r="G33" s="180">
        <v>954219</v>
      </c>
      <c r="H33" s="180">
        <v>954219</v>
      </c>
      <c r="I33" s="181"/>
      <c r="J33" s="182"/>
      <c r="K33" s="183"/>
      <c r="L33" s="184"/>
      <c r="M33" s="184"/>
      <c r="N33" s="185"/>
    </row>
    <row r="34" spans="1:14" ht="16.5" thickBot="1" x14ac:dyDescent="0.3">
      <c r="A34" s="176"/>
      <c r="B34" s="177"/>
      <c r="C34" s="177"/>
      <c r="D34" s="178"/>
      <c r="E34" s="177"/>
      <c r="F34" s="186" t="s">
        <v>258</v>
      </c>
      <c r="G34" s="180">
        <f>SUM(G20:G33)</f>
        <v>4737075</v>
      </c>
      <c r="H34" s="180">
        <f>SUM(H20:H33)</f>
        <v>4737075</v>
      </c>
      <c r="I34" s="181"/>
      <c r="J34" s="182"/>
      <c r="K34" s="183"/>
      <c r="L34" s="184"/>
      <c r="M34" s="184"/>
      <c r="N34" s="185"/>
    </row>
    <row r="35" spans="1:14" ht="16.5" thickBot="1" x14ac:dyDescent="0.3">
      <c r="A35" s="187"/>
      <c r="B35" s="188"/>
      <c r="C35" s="188"/>
      <c r="D35" s="189" t="s">
        <v>397</v>
      </c>
      <c r="E35" s="188"/>
      <c r="F35" s="190"/>
      <c r="G35" s="191">
        <f>SUM(G34,G19,G15)</f>
        <v>32267408</v>
      </c>
      <c r="H35" s="191">
        <f>SUM(H34,H19,H15)</f>
        <v>32267408</v>
      </c>
      <c r="I35" s="192">
        <v>0</v>
      </c>
      <c r="J35" s="193"/>
      <c r="K35" s="194"/>
      <c r="L35" s="195"/>
      <c r="M35" s="196"/>
      <c r="N35" s="197"/>
    </row>
    <row r="36" spans="1:14" ht="15.75" x14ac:dyDescent="0.25">
      <c r="A36" s="161">
        <v>2</v>
      </c>
      <c r="B36" s="162" t="s">
        <v>239</v>
      </c>
      <c r="C36" s="162" t="s">
        <v>293</v>
      </c>
      <c r="D36" s="38" t="s">
        <v>294</v>
      </c>
      <c r="E36" s="162" t="s">
        <v>242</v>
      </c>
      <c r="F36" s="38" t="s">
        <v>243</v>
      </c>
      <c r="G36" s="164">
        <v>3117100</v>
      </c>
      <c r="H36" s="164">
        <v>3117100</v>
      </c>
      <c r="I36" s="165"/>
      <c r="J36" s="166"/>
      <c r="K36" s="167"/>
      <c r="L36" s="168"/>
      <c r="M36" s="168"/>
      <c r="N36" s="169"/>
    </row>
    <row r="37" spans="1:14" ht="15.75" x14ac:dyDescent="0.25">
      <c r="A37" s="161"/>
      <c r="B37" s="162"/>
      <c r="C37" s="162"/>
      <c r="D37" s="163"/>
      <c r="E37" s="162" t="s">
        <v>244</v>
      </c>
      <c r="F37" s="38" t="s">
        <v>456</v>
      </c>
      <c r="G37" s="164">
        <v>0</v>
      </c>
      <c r="H37" s="164">
        <v>0</v>
      </c>
      <c r="I37" s="165"/>
      <c r="J37" s="166"/>
      <c r="K37" s="167"/>
      <c r="L37" s="168"/>
      <c r="M37" s="168"/>
      <c r="N37" s="169"/>
    </row>
    <row r="38" spans="1:14" ht="15.75" x14ac:dyDescent="0.25">
      <c r="A38" s="161"/>
      <c r="B38" s="162"/>
      <c r="C38" s="162"/>
      <c r="D38" s="163"/>
      <c r="E38" s="162" t="s">
        <v>245</v>
      </c>
      <c r="F38" s="38" t="s">
        <v>246</v>
      </c>
      <c r="G38" s="164">
        <v>149010</v>
      </c>
      <c r="H38" s="164">
        <v>149010</v>
      </c>
      <c r="I38" s="165"/>
      <c r="J38" s="166"/>
      <c r="K38" s="167"/>
      <c r="L38" s="168"/>
      <c r="M38" s="168"/>
      <c r="N38" s="169"/>
    </row>
    <row r="39" spans="1:14" ht="15.75" x14ac:dyDescent="0.25">
      <c r="A39" s="161"/>
      <c r="B39" s="162"/>
      <c r="C39" s="162"/>
      <c r="D39" s="170"/>
      <c r="E39" s="162" t="s">
        <v>247</v>
      </c>
      <c r="F39" s="38"/>
      <c r="G39" s="164"/>
      <c r="H39" s="164"/>
      <c r="I39" s="165"/>
      <c r="J39" s="159"/>
      <c r="K39" s="171"/>
      <c r="L39" s="172"/>
      <c r="M39" s="173"/>
      <c r="N39" s="160"/>
    </row>
    <row r="40" spans="1:14" ht="15.75" x14ac:dyDescent="0.25">
      <c r="A40" s="161"/>
      <c r="B40" s="162"/>
      <c r="C40" s="162"/>
      <c r="D40" s="170"/>
      <c r="E40" s="162" t="s">
        <v>248</v>
      </c>
      <c r="F40" s="38"/>
      <c r="G40" s="164"/>
      <c r="H40" s="164"/>
      <c r="I40" s="165"/>
      <c r="J40" s="159"/>
      <c r="K40" s="156"/>
      <c r="L40" s="173"/>
      <c r="M40" s="173"/>
      <c r="N40" s="160"/>
    </row>
    <row r="41" spans="1:14" ht="15.75" x14ac:dyDescent="0.25">
      <c r="A41" s="161"/>
      <c r="B41" s="162"/>
      <c r="C41" s="162"/>
      <c r="D41" s="170"/>
      <c r="E41" s="162" t="s">
        <v>249</v>
      </c>
      <c r="F41" s="38" t="s">
        <v>462</v>
      </c>
      <c r="G41" s="164">
        <v>140000</v>
      </c>
      <c r="H41" s="164">
        <v>140000</v>
      </c>
      <c r="I41" s="165"/>
      <c r="J41" s="159"/>
      <c r="K41" s="156"/>
      <c r="L41" s="173"/>
      <c r="M41" s="173"/>
      <c r="N41" s="160"/>
    </row>
    <row r="42" spans="1:14" ht="15.75" x14ac:dyDescent="0.25">
      <c r="A42" s="161"/>
      <c r="B42" s="162"/>
      <c r="C42" s="162"/>
      <c r="D42" s="170"/>
      <c r="E42" s="162" t="s">
        <v>250</v>
      </c>
      <c r="F42" s="38" t="s">
        <v>251</v>
      </c>
      <c r="G42" s="164">
        <v>0</v>
      </c>
      <c r="H42" s="164">
        <v>0</v>
      </c>
      <c r="I42" s="165"/>
      <c r="J42" s="159"/>
      <c r="K42" s="156"/>
      <c r="L42" s="173"/>
      <c r="M42" s="173"/>
      <c r="N42" s="160"/>
    </row>
    <row r="43" spans="1:14" ht="15.75" x14ac:dyDescent="0.25">
      <c r="A43" s="161"/>
      <c r="B43" s="162"/>
      <c r="C43" s="162"/>
      <c r="D43" s="170"/>
      <c r="E43" s="162" t="s">
        <v>252</v>
      </c>
      <c r="F43" s="38" t="s">
        <v>295</v>
      </c>
      <c r="G43" s="164">
        <v>371981</v>
      </c>
      <c r="H43" s="164">
        <v>371981</v>
      </c>
      <c r="I43" s="165"/>
      <c r="J43" s="159"/>
      <c r="K43" s="156"/>
      <c r="L43" s="173"/>
      <c r="M43" s="173"/>
      <c r="N43" s="160"/>
    </row>
    <row r="44" spans="1:14" ht="15.75" x14ac:dyDescent="0.25">
      <c r="A44" s="161"/>
      <c r="B44" s="162"/>
      <c r="C44" s="162"/>
      <c r="D44" s="170"/>
      <c r="E44" s="162" t="s">
        <v>254</v>
      </c>
      <c r="F44" s="38" t="s">
        <v>255</v>
      </c>
      <c r="G44" s="164">
        <v>72500</v>
      </c>
      <c r="H44" s="164">
        <v>72500</v>
      </c>
      <c r="I44" s="165"/>
      <c r="J44" s="159"/>
      <c r="K44" s="156"/>
      <c r="L44" s="173"/>
      <c r="M44" s="173"/>
      <c r="N44" s="160"/>
    </row>
    <row r="45" spans="1:14" ht="15.75" x14ac:dyDescent="0.25">
      <c r="A45" s="161"/>
      <c r="B45" s="162"/>
      <c r="C45" s="162"/>
      <c r="D45" s="170"/>
      <c r="E45" s="162" t="s">
        <v>256</v>
      </c>
      <c r="F45" s="38" t="s">
        <v>296</v>
      </c>
      <c r="G45" s="164">
        <v>10000</v>
      </c>
      <c r="H45" s="164">
        <v>10000</v>
      </c>
      <c r="I45" s="165"/>
      <c r="J45" s="159"/>
      <c r="K45" s="156"/>
      <c r="L45" s="173"/>
      <c r="M45" s="173"/>
      <c r="N45" s="160"/>
    </row>
    <row r="46" spans="1:14" ht="15.75" x14ac:dyDescent="0.25">
      <c r="A46" s="161"/>
      <c r="B46" s="162"/>
      <c r="C46" s="162"/>
      <c r="D46" s="170"/>
      <c r="E46" s="162"/>
      <c r="F46" s="174" t="s">
        <v>258</v>
      </c>
      <c r="G46" s="164">
        <f>SUM(G36:G45)</f>
        <v>3860591</v>
      </c>
      <c r="H46" s="164">
        <f>SUM(H36:H45)</f>
        <v>3860591</v>
      </c>
      <c r="I46" s="165"/>
      <c r="J46" s="159"/>
      <c r="K46" s="156"/>
      <c r="L46" s="173"/>
      <c r="M46" s="173"/>
      <c r="N46" s="160"/>
    </row>
    <row r="47" spans="1:14" ht="15.75" x14ac:dyDescent="0.25">
      <c r="A47" s="161"/>
      <c r="B47" s="162"/>
      <c r="C47" s="162"/>
      <c r="D47" s="170"/>
      <c r="E47" s="162" t="s">
        <v>259</v>
      </c>
      <c r="F47" s="38" t="s">
        <v>260</v>
      </c>
      <c r="G47" s="164">
        <v>844013</v>
      </c>
      <c r="H47" s="164">
        <v>844013</v>
      </c>
      <c r="I47" s="165"/>
      <c r="J47" s="159"/>
      <c r="K47" s="156"/>
      <c r="L47" s="173"/>
      <c r="M47" s="173"/>
      <c r="N47" s="160"/>
    </row>
    <row r="48" spans="1:14" ht="15.75" x14ac:dyDescent="0.25">
      <c r="A48" s="161"/>
      <c r="B48" s="162"/>
      <c r="C48" s="162"/>
      <c r="D48" s="170"/>
      <c r="E48" s="162" t="s">
        <v>261</v>
      </c>
      <c r="F48" s="175" t="s">
        <v>262</v>
      </c>
      <c r="G48" s="164">
        <v>32687</v>
      </c>
      <c r="H48" s="164">
        <v>32687</v>
      </c>
      <c r="I48" s="165"/>
      <c r="J48" s="159"/>
      <c r="K48" s="156"/>
      <c r="L48" s="173"/>
      <c r="M48" s="173"/>
      <c r="N48" s="160"/>
    </row>
    <row r="49" spans="1:14" ht="15.75" x14ac:dyDescent="0.25">
      <c r="A49" s="176"/>
      <c r="B49" s="177"/>
      <c r="C49" s="177"/>
      <c r="D49" s="178"/>
      <c r="E49" s="177" t="s">
        <v>263</v>
      </c>
      <c r="F49" s="179" t="s">
        <v>264</v>
      </c>
      <c r="G49" s="180">
        <v>31136</v>
      </c>
      <c r="H49" s="180">
        <v>31136</v>
      </c>
      <c r="I49" s="181"/>
      <c r="J49" s="182"/>
      <c r="K49" s="183"/>
      <c r="L49" s="184"/>
      <c r="M49" s="184"/>
      <c r="N49" s="185"/>
    </row>
    <row r="50" spans="1:14" ht="15.75" x14ac:dyDescent="0.25">
      <c r="A50" s="176"/>
      <c r="B50" s="177"/>
      <c r="C50" s="177"/>
      <c r="D50" s="178"/>
      <c r="E50" s="177"/>
      <c r="F50" s="186" t="s">
        <v>258</v>
      </c>
      <c r="G50" s="180">
        <f>SUM(G47:G49)</f>
        <v>907836</v>
      </c>
      <c r="H50" s="180">
        <f>SUM(H47:H49)</f>
        <v>907836</v>
      </c>
      <c r="I50" s="181"/>
      <c r="J50" s="182"/>
      <c r="K50" s="183"/>
      <c r="L50" s="184"/>
      <c r="M50" s="184"/>
      <c r="N50" s="185"/>
    </row>
    <row r="51" spans="1:14" ht="15.75" x14ac:dyDescent="0.25">
      <c r="A51" s="176"/>
      <c r="B51" s="177"/>
      <c r="C51" s="177"/>
      <c r="D51" s="178"/>
      <c r="E51" s="177" t="s">
        <v>265</v>
      </c>
      <c r="F51" s="179" t="s">
        <v>266</v>
      </c>
      <c r="G51" s="180">
        <v>40000</v>
      </c>
      <c r="H51" s="180">
        <v>40000</v>
      </c>
      <c r="I51" s="181"/>
      <c r="J51" s="182"/>
      <c r="K51" s="183"/>
      <c r="L51" s="184"/>
      <c r="M51" s="184"/>
      <c r="N51" s="185"/>
    </row>
    <row r="52" spans="1:14" ht="15.75" x14ac:dyDescent="0.25">
      <c r="A52" s="176"/>
      <c r="B52" s="177"/>
      <c r="C52" s="177"/>
      <c r="D52" s="178"/>
      <c r="E52" s="177" t="s">
        <v>267</v>
      </c>
      <c r="F52" s="179" t="s">
        <v>268</v>
      </c>
      <c r="G52" s="180">
        <v>65000</v>
      </c>
      <c r="H52" s="180">
        <v>65000</v>
      </c>
      <c r="I52" s="181"/>
      <c r="J52" s="182"/>
      <c r="K52" s="183"/>
      <c r="L52" s="184"/>
      <c r="M52" s="184"/>
      <c r="N52" s="185"/>
    </row>
    <row r="53" spans="1:14" ht="15.75" x14ac:dyDescent="0.25">
      <c r="A53" s="176"/>
      <c r="B53" s="177"/>
      <c r="C53" s="177"/>
      <c r="D53" s="178"/>
      <c r="E53" s="177" t="s">
        <v>269</v>
      </c>
      <c r="F53" s="179" t="s">
        <v>270</v>
      </c>
      <c r="G53" s="180">
        <v>50000</v>
      </c>
      <c r="H53" s="180">
        <v>50000</v>
      </c>
      <c r="I53" s="181"/>
      <c r="J53" s="182"/>
      <c r="K53" s="183"/>
      <c r="L53" s="184"/>
      <c r="M53" s="184"/>
      <c r="N53" s="185"/>
    </row>
    <row r="54" spans="1:14" ht="15.75" x14ac:dyDescent="0.25">
      <c r="A54" s="176"/>
      <c r="B54" s="177"/>
      <c r="C54" s="177"/>
      <c r="D54" s="178"/>
      <c r="E54" s="177" t="s">
        <v>271</v>
      </c>
      <c r="F54" s="179" t="s">
        <v>272</v>
      </c>
      <c r="G54" s="180">
        <v>50000</v>
      </c>
      <c r="H54" s="180">
        <v>50000</v>
      </c>
      <c r="I54" s="181"/>
      <c r="J54" s="182"/>
      <c r="K54" s="183"/>
      <c r="L54" s="184"/>
      <c r="M54" s="184"/>
      <c r="N54" s="185"/>
    </row>
    <row r="55" spans="1:14" ht="15.75" x14ac:dyDescent="0.25">
      <c r="A55" s="176"/>
      <c r="B55" s="177"/>
      <c r="C55" s="177"/>
      <c r="D55" s="178"/>
      <c r="E55" s="177" t="s">
        <v>273</v>
      </c>
      <c r="F55" s="179" t="s">
        <v>274</v>
      </c>
      <c r="G55" s="180">
        <v>110971</v>
      </c>
      <c r="H55" s="180">
        <v>110971</v>
      </c>
      <c r="I55" s="181"/>
      <c r="J55" s="182"/>
      <c r="K55" s="183"/>
      <c r="L55" s="184"/>
      <c r="M55" s="184"/>
      <c r="N55" s="185"/>
    </row>
    <row r="56" spans="1:14" ht="15.75" x14ac:dyDescent="0.25">
      <c r="A56" s="176"/>
      <c r="B56" s="177"/>
      <c r="C56" s="177"/>
      <c r="D56" s="178"/>
      <c r="E56" s="177" t="s">
        <v>275</v>
      </c>
      <c r="F56" s="179" t="s">
        <v>276</v>
      </c>
      <c r="G56" s="180">
        <v>40000</v>
      </c>
      <c r="H56" s="180">
        <v>40000</v>
      </c>
      <c r="I56" s="181"/>
      <c r="J56" s="182"/>
      <c r="K56" s="183"/>
      <c r="L56" s="184"/>
      <c r="M56" s="184"/>
      <c r="N56" s="185"/>
    </row>
    <row r="57" spans="1:14" ht="15.75" x14ac:dyDescent="0.25">
      <c r="A57" s="176"/>
      <c r="B57" s="177"/>
      <c r="C57" s="177"/>
      <c r="D57" s="178"/>
      <c r="E57" s="177" t="s">
        <v>277</v>
      </c>
      <c r="F57" s="179" t="s">
        <v>278</v>
      </c>
      <c r="G57" s="180">
        <v>10000</v>
      </c>
      <c r="H57" s="180">
        <v>10000</v>
      </c>
      <c r="I57" s="181"/>
      <c r="J57" s="182"/>
      <c r="K57" s="183"/>
      <c r="L57" s="184"/>
      <c r="M57" s="184"/>
      <c r="N57" s="185"/>
    </row>
    <row r="58" spans="1:14" ht="15.75" x14ac:dyDescent="0.25">
      <c r="A58" s="176"/>
      <c r="B58" s="177"/>
      <c r="C58" s="177"/>
      <c r="D58" s="178"/>
      <c r="E58" s="177" t="s">
        <v>279</v>
      </c>
      <c r="F58" s="179" t="s">
        <v>280</v>
      </c>
      <c r="G58" s="180">
        <v>50000</v>
      </c>
      <c r="H58" s="180">
        <v>50000</v>
      </c>
      <c r="I58" s="181"/>
      <c r="J58" s="182"/>
      <c r="K58" s="183"/>
      <c r="L58" s="184"/>
      <c r="M58" s="184"/>
      <c r="N58" s="185"/>
    </row>
    <row r="59" spans="1:14" ht="15.75" x14ac:dyDescent="0.25">
      <c r="A59" s="176"/>
      <c r="B59" s="177"/>
      <c r="C59" s="177"/>
      <c r="D59" s="178"/>
      <c r="E59" s="177" t="s">
        <v>281</v>
      </c>
      <c r="F59" s="179" t="s">
        <v>282</v>
      </c>
      <c r="G59" s="180">
        <v>8000</v>
      </c>
      <c r="H59" s="180">
        <v>8000</v>
      </c>
      <c r="I59" s="181"/>
      <c r="J59" s="182"/>
      <c r="K59" s="183"/>
      <c r="L59" s="184"/>
      <c r="M59" s="184"/>
      <c r="N59" s="185"/>
    </row>
    <row r="60" spans="1:14" ht="15.75" x14ac:dyDescent="0.25">
      <c r="A60" s="176"/>
      <c r="B60" s="177"/>
      <c r="C60" s="177"/>
      <c r="D60" s="178"/>
      <c r="E60" s="177" t="s">
        <v>283</v>
      </c>
      <c r="F60" s="179" t="s">
        <v>284</v>
      </c>
      <c r="G60" s="180">
        <v>50000</v>
      </c>
      <c r="H60" s="180">
        <v>50000</v>
      </c>
      <c r="I60" s="181"/>
      <c r="J60" s="182"/>
      <c r="K60" s="183"/>
      <c r="L60" s="184"/>
      <c r="M60" s="184"/>
      <c r="N60" s="185"/>
    </row>
    <row r="61" spans="1:14" ht="15.75" x14ac:dyDescent="0.25">
      <c r="A61" s="176"/>
      <c r="B61" s="177"/>
      <c r="C61" s="177"/>
      <c r="D61" s="178"/>
      <c r="E61" s="177" t="s">
        <v>285</v>
      </c>
      <c r="F61" s="179" t="s">
        <v>286</v>
      </c>
      <c r="G61" s="180">
        <v>20000</v>
      </c>
      <c r="H61" s="180">
        <v>20000</v>
      </c>
      <c r="I61" s="181"/>
      <c r="J61" s="182"/>
      <c r="K61" s="183"/>
      <c r="L61" s="184"/>
      <c r="M61" s="184"/>
      <c r="N61" s="185"/>
    </row>
    <row r="62" spans="1:14" ht="15.75" x14ac:dyDescent="0.25">
      <c r="A62" s="176"/>
      <c r="B62" s="177"/>
      <c r="C62" s="177"/>
      <c r="D62" s="178"/>
      <c r="E62" s="177" t="s">
        <v>287</v>
      </c>
      <c r="F62" s="179" t="s">
        <v>288</v>
      </c>
      <c r="G62" s="180">
        <v>250000</v>
      </c>
      <c r="H62" s="180">
        <v>250000</v>
      </c>
      <c r="I62" s="181"/>
      <c r="J62" s="182"/>
      <c r="K62" s="183"/>
      <c r="L62" s="184"/>
      <c r="M62" s="184"/>
      <c r="N62" s="185"/>
    </row>
    <row r="63" spans="1:14" ht="15.75" x14ac:dyDescent="0.25">
      <c r="A63" s="176"/>
      <c r="B63" s="177"/>
      <c r="C63" s="177"/>
      <c r="D63" s="178"/>
      <c r="E63" s="177" t="s">
        <v>289</v>
      </c>
      <c r="F63" s="179" t="s">
        <v>290</v>
      </c>
      <c r="G63" s="180">
        <v>40000</v>
      </c>
      <c r="H63" s="180">
        <v>40000</v>
      </c>
      <c r="I63" s="181"/>
      <c r="J63" s="182"/>
      <c r="K63" s="183"/>
      <c r="L63" s="184"/>
      <c r="M63" s="184"/>
      <c r="N63" s="185"/>
    </row>
    <row r="64" spans="1:14" ht="15.75" x14ac:dyDescent="0.25">
      <c r="A64" s="176"/>
      <c r="B64" s="177"/>
      <c r="C64" s="177"/>
      <c r="D64" s="178"/>
      <c r="E64" s="177" t="s">
        <v>291</v>
      </c>
      <c r="F64" s="179" t="s">
        <v>292</v>
      </c>
      <c r="G64" s="180">
        <v>196141</v>
      </c>
      <c r="H64" s="180">
        <v>196141</v>
      </c>
      <c r="I64" s="181"/>
      <c r="J64" s="182"/>
      <c r="K64" s="183"/>
      <c r="L64" s="184"/>
      <c r="M64" s="184"/>
      <c r="N64" s="185"/>
    </row>
    <row r="65" spans="1:14" ht="16.5" thickBot="1" x14ac:dyDescent="0.3">
      <c r="A65" s="176"/>
      <c r="B65" s="177"/>
      <c r="C65" s="177"/>
      <c r="D65" s="178"/>
      <c r="E65" s="177"/>
      <c r="F65" s="186" t="s">
        <v>258</v>
      </c>
      <c r="G65" s="180">
        <f>SUM(G51:G64)</f>
        <v>980112</v>
      </c>
      <c r="H65" s="180">
        <f>SUM(H51:H64)</f>
        <v>980112</v>
      </c>
      <c r="I65" s="181"/>
      <c r="J65" s="182"/>
      <c r="K65" s="183"/>
      <c r="L65" s="184"/>
      <c r="M65" s="184"/>
      <c r="N65" s="185"/>
    </row>
    <row r="66" spans="1:14" ht="16.5" thickBot="1" x14ac:dyDescent="0.3">
      <c r="A66" s="187"/>
      <c r="B66" s="188"/>
      <c r="C66" s="188"/>
      <c r="D66" s="189" t="s">
        <v>397</v>
      </c>
      <c r="E66" s="188"/>
      <c r="F66" s="190"/>
      <c r="G66" s="191">
        <f>SUM(G46+G50+G65)</f>
        <v>5748539</v>
      </c>
      <c r="H66" s="191">
        <f>SUM(H46+H50+H65)</f>
        <v>5748539</v>
      </c>
      <c r="I66" s="192">
        <v>0</v>
      </c>
      <c r="J66" s="193"/>
      <c r="K66" s="194"/>
      <c r="L66" s="195"/>
      <c r="M66" s="196"/>
      <c r="N66" s="197"/>
    </row>
    <row r="67" spans="1:14" x14ac:dyDescent="0.25">
      <c r="A67" s="161">
        <v>3</v>
      </c>
      <c r="B67" s="162" t="s">
        <v>239</v>
      </c>
      <c r="C67" s="162" t="s">
        <v>297</v>
      </c>
      <c r="D67" s="38"/>
      <c r="E67" s="162"/>
      <c r="F67" s="38"/>
      <c r="G67" s="164"/>
      <c r="H67" s="164"/>
      <c r="I67" s="165"/>
      <c r="J67" s="198" t="s">
        <v>298</v>
      </c>
      <c r="K67" s="199" t="s">
        <v>299</v>
      </c>
      <c r="L67" s="200">
        <v>6642947</v>
      </c>
      <c r="M67" s="200">
        <v>6642947</v>
      </c>
      <c r="N67" s="201"/>
    </row>
    <row r="68" spans="1:14" ht="15.75" thickBot="1" x14ac:dyDescent="0.3">
      <c r="A68" s="176"/>
      <c r="B68" s="177"/>
      <c r="C68" s="177"/>
      <c r="D68" s="202"/>
      <c r="E68" s="177"/>
      <c r="F68" s="203"/>
      <c r="G68" s="180"/>
      <c r="H68" s="180"/>
      <c r="I68" s="181"/>
      <c r="J68" s="204" t="s">
        <v>300</v>
      </c>
      <c r="K68" s="205" t="s">
        <v>301</v>
      </c>
      <c r="L68" s="206">
        <v>31373000</v>
      </c>
      <c r="M68" s="206">
        <v>31373000</v>
      </c>
      <c r="N68" s="207"/>
    </row>
    <row r="69" spans="1:14" ht="16.5" thickBot="1" x14ac:dyDescent="0.3">
      <c r="A69" s="208"/>
      <c r="B69" s="209"/>
      <c r="C69" s="210"/>
      <c r="D69" s="211"/>
      <c r="E69" s="210"/>
      <c r="F69" s="211"/>
      <c r="G69" s="212">
        <f>SUM(G66,G35)</f>
        <v>38015947</v>
      </c>
      <c r="H69" s="212">
        <f>SUM(H66,H35)</f>
        <v>38015947</v>
      </c>
      <c r="I69" s="213"/>
      <c r="J69" s="214"/>
      <c r="K69" s="215"/>
      <c r="L69" s="216">
        <f>SUM(L67:L68)</f>
        <v>38015947</v>
      </c>
      <c r="M69" s="216">
        <f>SUM(M67:M68)</f>
        <v>38015947</v>
      </c>
      <c r="N69" s="217"/>
    </row>
    <row r="70" spans="1:14" ht="15.75" x14ac:dyDescent="0.25">
      <c r="A70" s="218"/>
      <c r="B70" s="218"/>
      <c r="C70" s="218"/>
      <c r="D70" s="219"/>
      <c r="E70" s="218"/>
      <c r="F70" s="34"/>
      <c r="G70" s="220"/>
      <c r="H70" s="220"/>
      <c r="I70" s="221"/>
      <c r="J70" s="222"/>
      <c r="K70" s="223"/>
      <c r="L70" s="224"/>
      <c r="M70" s="225"/>
      <c r="N70" s="226"/>
    </row>
    <row r="71" spans="1:14" ht="15.75" x14ac:dyDescent="0.25">
      <c r="A71" s="218"/>
      <c r="B71" s="218"/>
      <c r="C71" s="218"/>
      <c r="D71" s="219"/>
      <c r="E71" s="218"/>
      <c r="F71" s="34"/>
      <c r="G71" s="220"/>
      <c r="H71" s="220"/>
      <c r="I71" s="221"/>
      <c r="J71" s="222"/>
      <c r="K71" s="222"/>
      <c r="L71" s="225"/>
      <c r="M71" s="225"/>
      <c r="N71" s="226"/>
    </row>
    <row r="72" spans="1:14" ht="15.75" x14ac:dyDescent="0.25">
      <c r="A72" s="218"/>
      <c r="B72" s="218"/>
      <c r="C72" s="218"/>
      <c r="D72" s="219"/>
      <c r="E72" s="218"/>
      <c r="F72" s="34"/>
      <c r="G72" s="220"/>
      <c r="H72" s="220"/>
      <c r="I72" s="221"/>
      <c r="J72" s="222"/>
      <c r="K72" s="222"/>
      <c r="L72" s="225"/>
      <c r="M72" s="225"/>
      <c r="N72" s="226"/>
    </row>
  </sheetData>
  <mergeCells count="3">
    <mergeCell ref="A1:N1"/>
    <mergeCell ref="B3:I3"/>
    <mergeCell ref="J3:N3"/>
  </mergeCells>
  <phoneticPr fontId="52" type="noConversion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H28"/>
  <sheetViews>
    <sheetView workbookViewId="0">
      <selection activeCell="I17" sqref="I17"/>
    </sheetView>
  </sheetViews>
  <sheetFormatPr defaultRowHeight="15" x14ac:dyDescent="0.25"/>
  <cols>
    <col min="1" max="1" width="52.5703125" bestFit="1" customWidth="1"/>
    <col min="2" max="2" width="9.85546875" hidden="1" customWidth="1"/>
    <col min="3" max="3" width="56.28515625" hidden="1" customWidth="1"/>
    <col min="4" max="4" width="17.85546875" customWidth="1"/>
    <col min="5" max="5" width="19.42578125" hidden="1" customWidth="1"/>
    <col min="8" max="8" width="9.85546875" bestFit="1" customWidth="1"/>
  </cols>
  <sheetData>
    <row r="2" spans="1:8" ht="18.75" x14ac:dyDescent="0.3">
      <c r="A2" s="724" t="s">
        <v>1018</v>
      </c>
      <c r="B2" s="689"/>
      <c r="C2" s="689"/>
      <c r="D2" s="661"/>
    </row>
    <row r="3" spans="1:8" ht="18.75" x14ac:dyDescent="0.3">
      <c r="A3" s="522" t="s">
        <v>1057</v>
      </c>
      <c r="B3" s="511"/>
      <c r="C3" s="511"/>
    </row>
    <row r="4" spans="1:8" ht="18.75" x14ac:dyDescent="0.3">
      <c r="A4" s="522"/>
      <c r="B4" s="511"/>
      <c r="C4" s="511"/>
    </row>
    <row r="5" spans="1:8" ht="18.75" x14ac:dyDescent="0.3">
      <c r="A5" s="522"/>
      <c r="B5" s="523"/>
      <c r="C5" s="523"/>
      <c r="D5" s="537" t="s">
        <v>1058</v>
      </c>
    </row>
    <row r="6" spans="1:8" x14ac:dyDescent="0.25">
      <c r="A6" s="524" t="s">
        <v>1019</v>
      </c>
      <c r="B6" s="524" t="s">
        <v>1020</v>
      </c>
      <c r="C6" s="525" t="s">
        <v>1021</v>
      </c>
      <c r="D6" s="524" t="s">
        <v>1022</v>
      </c>
    </row>
    <row r="7" spans="1:8" x14ac:dyDescent="0.25">
      <c r="A7" s="163" t="s">
        <v>1023</v>
      </c>
      <c r="B7" s="526">
        <v>0</v>
      </c>
      <c r="C7" s="527" t="s">
        <v>1024</v>
      </c>
      <c r="D7" s="526">
        <v>1023932</v>
      </c>
      <c r="H7" s="543"/>
    </row>
    <row r="8" spans="1:8" x14ac:dyDescent="0.25">
      <c r="A8" s="163" t="s">
        <v>1025</v>
      </c>
      <c r="B8" s="526">
        <v>250000</v>
      </c>
      <c r="C8" s="528" t="s">
        <v>1026</v>
      </c>
      <c r="D8" s="526">
        <v>1500000</v>
      </c>
    </row>
    <row r="9" spans="1:8" x14ac:dyDescent="0.25">
      <c r="A9" s="163" t="s">
        <v>1027</v>
      </c>
      <c r="B9" s="526">
        <v>0</v>
      </c>
      <c r="C9" s="527" t="s">
        <v>1024</v>
      </c>
      <c r="D9" s="526">
        <v>390000</v>
      </c>
    </row>
    <row r="10" spans="1:8" x14ac:dyDescent="0.25">
      <c r="A10" s="163" t="s">
        <v>1028</v>
      </c>
      <c r="B10" s="526">
        <v>400000</v>
      </c>
      <c r="C10" s="528" t="s">
        <v>1026</v>
      </c>
      <c r="D10" s="526">
        <v>733000</v>
      </c>
    </row>
    <row r="11" spans="1:8" x14ac:dyDescent="0.25">
      <c r="A11" s="163" t="s">
        <v>1029</v>
      </c>
      <c r="B11" s="526">
        <v>0</v>
      </c>
      <c r="C11" s="527" t="s">
        <v>1024</v>
      </c>
      <c r="D11" s="526">
        <v>100000</v>
      </c>
    </row>
    <row r="12" spans="1:8" x14ac:dyDescent="0.25">
      <c r="A12" s="163" t="s">
        <v>1030</v>
      </c>
      <c r="B12" s="526">
        <v>100000</v>
      </c>
      <c r="C12" s="528" t="s">
        <v>1026</v>
      </c>
      <c r="D12" s="526">
        <v>100000</v>
      </c>
    </row>
    <row r="13" spans="1:8" x14ac:dyDescent="0.25">
      <c r="A13" s="529" t="s">
        <v>1031</v>
      </c>
      <c r="B13" s="530">
        <v>250000</v>
      </c>
      <c r="C13" s="528" t="s">
        <v>1026</v>
      </c>
      <c r="D13" s="526">
        <v>500000</v>
      </c>
      <c r="E13" t="s">
        <v>1032</v>
      </c>
    </row>
    <row r="14" spans="1:8" x14ac:dyDescent="0.25">
      <c r="A14" s="529" t="s">
        <v>1033</v>
      </c>
      <c r="B14" s="530">
        <v>400000</v>
      </c>
      <c r="C14" s="528" t="s">
        <v>1034</v>
      </c>
      <c r="D14" s="526">
        <v>1109000</v>
      </c>
      <c r="E14" t="s">
        <v>1032</v>
      </c>
    </row>
    <row r="15" spans="1:8" ht="24.75" customHeight="1" x14ac:dyDescent="0.25">
      <c r="A15" s="531" t="s">
        <v>1035</v>
      </c>
      <c r="B15" s="530">
        <v>1900000</v>
      </c>
      <c r="C15" s="532" t="s">
        <v>1036</v>
      </c>
      <c r="D15" s="526">
        <v>4680000</v>
      </c>
      <c r="E15" t="s">
        <v>1037</v>
      </c>
    </row>
    <row r="16" spans="1:8" x14ac:dyDescent="0.25">
      <c r="A16" s="529" t="s">
        <v>1038</v>
      </c>
      <c r="B16" s="530">
        <v>2199091</v>
      </c>
      <c r="C16" s="528" t="s">
        <v>1026</v>
      </c>
      <c r="D16" s="533" t="s">
        <v>1024</v>
      </c>
    </row>
    <row r="17" spans="1:8" x14ac:dyDescent="0.25">
      <c r="A17" s="529" t="s">
        <v>1039</v>
      </c>
      <c r="B17" s="530">
        <v>300000</v>
      </c>
      <c r="C17" s="528" t="s">
        <v>1040</v>
      </c>
      <c r="D17" s="526"/>
      <c r="E17" t="s">
        <v>1032</v>
      </c>
    </row>
    <row r="18" spans="1:8" x14ac:dyDescent="0.25">
      <c r="A18" s="529" t="s">
        <v>1041</v>
      </c>
      <c r="B18" s="530">
        <v>200000</v>
      </c>
      <c r="C18" s="528" t="s">
        <v>1026</v>
      </c>
      <c r="D18" s="526">
        <v>350000</v>
      </c>
    </row>
    <row r="19" spans="1:8" x14ac:dyDescent="0.25">
      <c r="A19" s="529" t="s">
        <v>1042</v>
      </c>
      <c r="B19" s="530">
        <v>116000</v>
      </c>
      <c r="C19" s="528" t="s">
        <v>1026</v>
      </c>
      <c r="D19" s="526">
        <v>296000</v>
      </c>
    </row>
    <row r="20" spans="1:8" x14ac:dyDescent="0.25">
      <c r="A20" s="529" t="s">
        <v>1043</v>
      </c>
      <c r="B20" s="530">
        <v>1053000</v>
      </c>
      <c r="C20" s="528" t="s">
        <v>1044</v>
      </c>
      <c r="D20" s="526">
        <v>1593000</v>
      </c>
    </row>
    <row r="21" spans="1:8" x14ac:dyDescent="0.25">
      <c r="A21" s="529" t="s">
        <v>1045</v>
      </c>
      <c r="B21" s="530">
        <v>300000</v>
      </c>
      <c r="C21" s="528" t="s">
        <v>1046</v>
      </c>
      <c r="D21" s="526">
        <v>500000</v>
      </c>
    </row>
    <row r="22" spans="1:8" x14ac:dyDescent="0.25">
      <c r="A22" s="529" t="s">
        <v>1047</v>
      </c>
      <c r="B22" s="530">
        <v>22357632</v>
      </c>
      <c r="C22" s="528" t="s">
        <v>1048</v>
      </c>
      <c r="D22" s="526">
        <v>28804800</v>
      </c>
    </row>
    <row r="23" spans="1:8" x14ac:dyDescent="0.25">
      <c r="A23" s="529" t="s">
        <v>1049</v>
      </c>
      <c r="B23" s="530">
        <v>50000</v>
      </c>
      <c r="C23" s="528"/>
      <c r="D23" s="526">
        <v>50000</v>
      </c>
    </row>
    <row r="24" spans="1:8" x14ac:dyDescent="0.25">
      <c r="A24" s="529" t="s">
        <v>1050</v>
      </c>
      <c r="B24" s="530">
        <v>200000</v>
      </c>
      <c r="C24" s="528"/>
      <c r="D24" s="526">
        <v>200000</v>
      </c>
    </row>
    <row r="25" spans="1:8" x14ac:dyDescent="0.25">
      <c r="A25" s="163" t="s">
        <v>1051</v>
      </c>
      <c r="B25" s="526">
        <v>800000</v>
      </c>
      <c r="C25" s="528" t="s">
        <v>1052</v>
      </c>
      <c r="D25" s="526">
        <v>800000</v>
      </c>
    </row>
    <row r="26" spans="1:8" x14ac:dyDescent="0.25">
      <c r="A26" s="529" t="s">
        <v>1053</v>
      </c>
      <c r="B26" s="534" t="s">
        <v>1054</v>
      </c>
      <c r="C26" s="528" t="s">
        <v>1055</v>
      </c>
      <c r="D26" s="526">
        <v>250000</v>
      </c>
      <c r="H26" s="543">
        <f>SUM(D7+D10+D11+D12+D13+D14+D15+D18+D19+D20+D21+D26+D27)</f>
        <v>11484932</v>
      </c>
    </row>
    <row r="27" spans="1:8" x14ac:dyDescent="0.25">
      <c r="A27" s="529" t="s">
        <v>1056</v>
      </c>
      <c r="B27" s="535" t="s">
        <v>1024</v>
      </c>
      <c r="C27" s="536" t="s">
        <v>1055</v>
      </c>
      <c r="D27" s="530">
        <v>250000</v>
      </c>
    </row>
    <row r="28" spans="1:8" x14ac:dyDescent="0.25">
      <c r="D28" s="543">
        <f>SUM(D7:D27)</f>
        <v>43229732</v>
      </c>
    </row>
  </sheetData>
  <mergeCells count="1">
    <mergeCell ref="A2:D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C42"/>
  <sheetViews>
    <sheetView topLeftCell="A7" workbookViewId="0">
      <selection activeCell="M16" sqref="M16"/>
    </sheetView>
  </sheetViews>
  <sheetFormatPr defaultRowHeight="15" x14ac:dyDescent="0.25"/>
  <cols>
    <col min="1" max="1" width="65.28515625" style="295" customWidth="1"/>
    <col min="2" max="2" width="11.7109375" style="295" customWidth="1"/>
    <col min="3" max="3" width="0.7109375" style="350" hidden="1" customWidth="1"/>
    <col min="4" max="4" width="0.28515625" style="295" customWidth="1"/>
    <col min="5" max="5" width="22.28515625" style="295" customWidth="1"/>
    <col min="6" max="6" width="12.85546875" style="295" hidden="1" customWidth="1"/>
    <col min="7" max="7" width="17.7109375" style="295" customWidth="1"/>
    <col min="8" max="8" width="21.85546875" style="295" customWidth="1"/>
    <col min="9" max="253" width="9.140625" style="295"/>
    <col min="254" max="254" width="92.5703125" style="295" customWidth="1"/>
    <col min="255" max="255" width="9.140625" style="295"/>
    <col min="256" max="256" width="15.42578125" style="295" customWidth="1"/>
    <col min="257" max="257" width="14.140625" style="295" customWidth="1"/>
    <col min="258" max="258" width="14" style="295" customWidth="1"/>
    <col min="259" max="259" width="14.85546875" style="295" customWidth="1"/>
    <col min="260" max="261" width="0" style="295" hidden="1" customWidth="1"/>
    <col min="262" max="262" width="14.5703125" style="295" bestFit="1" customWidth="1"/>
    <col min="263" max="509" width="9.140625" style="295"/>
    <col min="510" max="510" width="92.5703125" style="295" customWidth="1"/>
    <col min="511" max="511" width="9.140625" style="295"/>
    <col min="512" max="512" width="15.42578125" style="295" customWidth="1"/>
    <col min="513" max="513" width="14.140625" style="295" customWidth="1"/>
    <col min="514" max="514" width="14" style="295" customWidth="1"/>
    <col min="515" max="515" width="14.85546875" style="295" customWidth="1"/>
    <col min="516" max="517" width="0" style="295" hidden="1" customWidth="1"/>
    <col min="518" max="518" width="14.5703125" style="295" bestFit="1" customWidth="1"/>
    <col min="519" max="765" width="9.140625" style="295"/>
    <col min="766" max="766" width="92.5703125" style="295" customWidth="1"/>
    <col min="767" max="767" width="9.140625" style="295"/>
    <col min="768" max="768" width="15.42578125" style="295" customWidth="1"/>
    <col min="769" max="769" width="14.140625" style="295" customWidth="1"/>
    <col min="770" max="770" width="14" style="295" customWidth="1"/>
    <col min="771" max="771" width="14.85546875" style="295" customWidth="1"/>
    <col min="772" max="773" width="0" style="295" hidden="1" customWidth="1"/>
    <col min="774" max="774" width="14.5703125" style="295" bestFit="1" customWidth="1"/>
    <col min="775" max="1021" width="9.140625" style="295"/>
    <col min="1022" max="1022" width="92.5703125" style="295" customWidth="1"/>
    <col min="1023" max="1023" width="9.140625" style="295"/>
    <col min="1024" max="1024" width="15.42578125" style="295" customWidth="1"/>
    <col min="1025" max="1025" width="14.140625" style="295" customWidth="1"/>
    <col min="1026" max="1026" width="14" style="295" customWidth="1"/>
    <col min="1027" max="1027" width="14.85546875" style="295" customWidth="1"/>
    <col min="1028" max="1029" width="0" style="295" hidden="1" customWidth="1"/>
    <col min="1030" max="1030" width="14.5703125" style="295" bestFit="1" customWidth="1"/>
    <col min="1031" max="1277" width="9.140625" style="295"/>
    <col min="1278" max="1278" width="92.5703125" style="295" customWidth="1"/>
    <col min="1279" max="1279" width="9.140625" style="295"/>
    <col min="1280" max="1280" width="15.42578125" style="295" customWidth="1"/>
    <col min="1281" max="1281" width="14.140625" style="295" customWidth="1"/>
    <col min="1282" max="1282" width="14" style="295" customWidth="1"/>
    <col min="1283" max="1283" width="14.85546875" style="295" customWidth="1"/>
    <col min="1284" max="1285" width="0" style="295" hidden="1" customWidth="1"/>
    <col min="1286" max="1286" width="14.5703125" style="295" bestFit="1" customWidth="1"/>
    <col min="1287" max="1533" width="9.140625" style="295"/>
    <col min="1534" max="1534" width="92.5703125" style="295" customWidth="1"/>
    <col min="1535" max="1535" width="9.140625" style="295"/>
    <col min="1536" max="1536" width="15.42578125" style="295" customWidth="1"/>
    <col min="1537" max="1537" width="14.140625" style="295" customWidth="1"/>
    <col min="1538" max="1538" width="14" style="295" customWidth="1"/>
    <col min="1539" max="1539" width="14.85546875" style="295" customWidth="1"/>
    <col min="1540" max="1541" width="0" style="295" hidden="1" customWidth="1"/>
    <col min="1542" max="1542" width="14.5703125" style="295" bestFit="1" customWidth="1"/>
    <col min="1543" max="1789" width="9.140625" style="295"/>
    <col min="1790" max="1790" width="92.5703125" style="295" customWidth="1"/>
    <col min="1791" max="1791" width="9.140625" style="295"/>
    <col min="1792" max="1792" width="15.42578125" style="295" customWidth="1"/>
    <col min="1793" max="1793" width="14.140625" style="295" customWidth="1"/>
    <col min="1794" max="1794" width="14" style="295" customWidth="1"/>
    <col min="1795" max="1795" width="14.85546875" style="295" customWidth="1"/>
    <col min="1796" max="1797" width="0" style="295" hidden="1" customWidth="1"/>
    <col min="1798" max="1798" width="14.5703125" style="295" bestFit="1" customWidth="1"/>
    <col min="1799" max="2045" width="9.140625" style="295"/>
    <col min="2046" max="2046" width="92.5703125" style="295" customWidth="1"/>
    <col min="2047" max="2047" width="9.140625" style="295"/>
    <col min="2048" max="2048" width="15.42578125" style="295" customWidth="1"/>
    <col min="2049" max="2049" width="14.140625" style="295" customWidth="1"/>
    <col min="2050" max="2050" width="14" style="295" customWidth="1"/>
    <col min="2051" max="2051" width="14.85546875" style="295" customWidth="1"/>
    <col min="2052" max="2053" width="0" style="295" hidden="1" customWidth="1"/>
    <col min="2054" max="2054" width="14.5703125" style="295" bestFit="1" customWidth="1"/>
    <col min="2055" max="2301" width="9.140625" style="295"/>
    <col min="2302" max="2302" width="92.5703125" style="295" customWidth="1"/>
    <col min="2303" max="2303" width="9.140625" style="295"/>
    <col min="2304" max="2304" width="15.42578125" style="295" customWidth="1"/>
    <col min="2305" max="2305" width="14.140625" style="295" customWidth="1"/>
    <col min="2306" max="2306" width="14" style="295" customWidth="1"/>
    <col min="2307" max="2307" width="14.85546875" style="295" customWidth="1"/>
    <col min="2308" max="2309" width="0" style="295" hidden="1" customWidth="1"/>
    <col min="2310" max="2310" width="14.5703125" style="295" bestFit="1" customWidth="1"/>
    <col min="2311" max="2557" width="9.140625" style="295"/>
    <col min="2558" max="2558" width="92.5703125" style="295" customWidth="1"/>
    <col min="2559" max="2559" width="9.140625" style="295"/>
    <col min="2560" max="2560" width="15.42578125" style="295" customWidth="1"/>
    <col min="2561" max="2561" width="14.140625" style="295" customWidth="1"/>
    <col min="2562" max="2562" width="14" style="295" customWidth="1"/>
    <col min="2563" max="2563" width="14.85546875" style="295" customWidth="1"/>
    <col min="2564" max="2565" width="0" style="295" hidden="1" customWidth="1"/>
    <col min="2566" max="2566" width="14.5703125" style="295" bestFit="1" customWidth="1"/>
    <col min="2567" max="2813" width="9.140625" style="295"/>
    <col min="2814" max="2814" width="92.5703125" style="295" customWidth="1"/>
    <col min="2815" max="2815" width="9.140625" style="295"/>
    <col min="2816" max="2816" width="15.42578125" style="295" customWidth="1"/>
    <col min="2817" max="2817" width="14.140625" style="295" customWidth="1"/>
    <col min="2818" max="2818" width="14" style="295" customWidth="1"/>
    <col min="2819" max="2819" width="14.85546875" style="295" customWidth="1"/>
    <col min="2820" max="2821" width="0" style="295" hidden="1" customWidth="1"/>
    <col min="2822" max="2822" width="14.5703125" style="295" bestFit="1" customWidth="1"/>
    <col min="2823" max="3069" width="9.140625" style="295"/>
    <col min="3070" max="3070" width="92.5703125" style="295" customWidth="1"/>
    <col min="3071" max="3071" width="9.140625" style="295"/>
    <col min="3072" max="3072" width="15.42578125" style="295" customWidth="1"/>
    <col min="3073" max="3073" width="14.140625" style="295" customWidth="1"/>
    <col min="3074" max="3074" width="14" style="295" customWidth="1"/>
    <col min="3075" max="3075" width="14.85546875" style="295" customWidth="1"/>
    <col min="3076" max="3077" width="0" style="295" hidden="1" customWidth="1"/>
    <col min="3078" max="3078" width="14.5703125" style="295" bestFit="1" customWidth="1"/>
    <col min="3079" max="3325" width="9.140625" style="295"/>
    <col min="3326" max="3326" width="92.5703125" style="295" customWidth="1"/>
    <col min="3327" max="3327" width="9.140625" style="295"/>
    <col min="3328" max="3328" width="15.42578125" style="295" customWidth="1"/>
    <col min="3329" max="3329" width="14.140625" style="295" customWidth="1"/>
    <col min="3330" max="3330" width="14" style="295" customWidth="1"/>
    <col min="3331" max="3331" width="14.85546875" style="295" customWidth="1"/>
    <col min="3332" max="3333" width="0" style="295" hidden="1" customWidth="1"/>
    <col min="3334" max="3334" width="14.5703125" style="295" bestFit="1" customWidth="1"/>
    <col min="3335" max="3581" width="9.140625" style="295"/>
    <col min="3582" max="3582" width="92.5703125" style="295" customWidth="1"/>
    <col min="3583" max="3583" width="9.140625" style="295"/>
    <col min="3584" max="3584" width="15.42578125" style="295" customWidth="1"/>
    <col min="3585" max="3585" width="14.140625" style="295" customWidth="1"/>
    <col min="3586" max="3586" width="14" style="295" customWidth="1"/>
    <col min="3587" max="3587" width="14.85546875" style="295" customWidth="1"/>
    <col min="3588" max="3589" width="0" style="295" hidden="1" customWidth="1"/>
    <col min="3590" max="3590" width="14.5703125" style="295" bestFit="1" customWidth="1"/>
    <col min="3591" max="3837" width="9.140625" style="295"/>
    <col min="3838" max="3838" width="92.5703125" style="295" customWidth="1"/>
    <col min="3839" max="3839" width="9.140625" style="295"/>
    <col min="3840" max="3840" width="15.42578125" style="295" customWidth="1"/>
    <col min="3841" max="3841" width="14.140625" style="295" customWidth="1"/>
    <col min="3842" max="3842" width="14" style="295" customWidth="1"/>
    <col min="3843" max="3843" width="14.85546875" style="295" customWidth="1"/>
    <col min="3844" max="3845" width="0" style="295" hidden="1" customWidth="1"/>
    <col min="3846" max="3846" width="14.5703125" style="295" bestFit="1" customWidth="1"/>
    <col min="3847" max="4093" width="9.140625" style="295"/>
    <col min="4094" max="4094" width="92.5703125" style="295" customWidth="1"/>
    <col min="4095" max="4095" width="9.140625" style="295"/>
    <col min="4096" max="4096" width="15.42578125" style="295" customWidth="1"/>
    <col min="4097" max="4097" width="14.140625" style="295" customWidth="1"/>
    <col min="4098" max="4098" width="14" style="295" customWidth="1"/>
    <col min="4099" max="4099" width="14.85546875" style="295" customWidth="1"/>
    <col min="4100" max="4101" width="0" style="295" hidden="1" customWidth="1"/>
    <col min="4102" max="4102" width="14.5703125" style="295" bestFit="1" customWidth="1"/>
    <col min="4103" max="4349" width="9.140625" style="295"/>
    <col min="4350" max="4350" width="92.5703125" style="295" customWidth="1"/>
    <col min="4351" max="4351" width="9.140625" style="295"/>
    <col min="4352" max="4352" width="15.42578125" style="295" customWidth="1"/>
    <col min="4353" max="4353" width="14.140625" style="295" customWidth="1"/>
    <col min="4354" max="4354" width="14" style="295" customWidth="1"/>
    <col min="4355" max="4355" width="14.85546875" style="295" customWidth="1"/>
    <col min="4356" max="4357" width="0" style="295" hidden="1" customWidth="1"/>
    <col min="4358" max="4358" width="14.5703125" style="295" bestFit="1" customWidth="1"/>
    <col min="4359" max="4605" width="9.140625" style="295"/>
    <col min="4606" max="4606" width="92.5703125" style="295" customWidth="1"/>
    <col min="4607" max="4607" width="9.140625" style="295"/>
    <col min="4608" max="4608" width="15.42578125" style="295" customWidth="1"/>
    <col min="4609" max="4609" width="14.140625" style="295" customWidth="1"/>
    <col min="4610" max="4610" width="14" style="295" customWidth="1"/>
    <col min="4611" max="4611" width="14.85546875" style="295" customWidth="1"/>
    <col min="4612" max="4613" width="0" style="295" hidden="1" customWidth="1"/>
    <col min="4614" max="4614" width="14.5703125" style="295" bestFit="1" customWidth="1"/>
    <col min="4615" max="4861" width="9.140625" style="295"/>
    <col min="4862" max="4862" width="92.5703125" style="295" customWidth="1"/>
    <col min="4863" max="4863" width="9.140625" style="295"/>
    <col min="4864" max="4864" width="15.42578125" style="295" customWidth="1"/>
    <col min="4865" max="4865" width="14.140625" style="295" customWidth="1"/>
    <col min="4866" max="4866" width="14" style="295" customWidth="1"/>
    <col min="4867" max="4867" width="14.85546875" style="295" customWidth="1"/>
    <col min="4868" max="4869" width="0" style="295" hidden="1" customWidth="1"/>
    <col min="4870" max="4870" width="14.5703125" style="295" bestFit="1" customWidth="1"/>
    <col min="4871" max="5117" width="9.140625" style="295"/>
    <col min="5118" max="5118" width="92.5703125" style="295" customWidth="1"/>
    <col min="5119" max="5119" width="9.140625" style="295"/>
    <col min="5120" max="5120" width="15.42578125" style="295" customWidth="1"/>
    <col min="5121" max="5121" width="14.140625" style="295" customWidth="1"/>
    <col min="5122" max="5122" width="14" style="295" customWidth="1"/>
    <col min="5123" max="5123" width="14.85546875" style="295" customWidth="1"/>
    <col min="5124" max="5125" width="0" style="295" hidden="1" customWidth="1"/>
    <col min="5126" max="5126" width="14.5703125" style="295" bestFit="1" customWidth="1"/>
    <col min="5127" max="5373" width="9.140625" style="295"/>
    <col min="5374" max="5374" width="92.5703125" style="295" customWidth="1"/>
    <col min="5375" max="5375" width="9.140625" style="295"/>
    <col min="5376" max="5376" width="15.42578125" style="295" customWidth="1"/>
    <col min="5377" max="5377" width="14.140625" style="295" customWidth="1"/>
    <col min="5378" max="5378" width="14" style="295" customWidth="1"/>
    <col min="5379" max="5379" width="14.85546875" style="295" customWidth="1"/>
    <col min="5380" max="5381" width="0" style="295" hidden="1" customWidth="1"/>
    <col min="5382" max="5382" width="14.5703125" style="295" bestFit="1" customWidth="1"/>
    <col min="5383" max="5629" width="9.140625" style="295"/>
    <col min="5630" max="5630" width="92.5703125" style="295" customWidth="1"/>
    <col min="5631" max="5631" width="9.140625" style="295"/>
    <col min="5632" max="5632" width="15.42578125" style="295" customWidth="1"/>
    <col min="5633" max="5633" width="14.140625" style="295" customWidth="1"/>
    <col min="5634" max="5634" width="14" style="295" customWidth="1"/>
    <col min="5635" max="5635" width="14.85546875" style="295" customWidth="1"/>
    <col min="5636" max="5637" width="0" style="295" hidden="1" customWidth="1"/>
    <col min="5638" max="5638" width="14.5703125" style="295" bestFit="1" customWidth="1"/>
    <col min="5639" max="5885" width="9.140625" style="295"/>
    <col min="5886" max="5886" width="92.5703125" style="295" customWidth="1"/>
    <col min="5887" max="5887" width="9.140625" style="295"/>
    <col min="5888" max="5888" width="15.42578125" style="295" customWidth="1"/>
    <col min="5889" max="5889" width="14.140625" style="295" customWidth="1"/>
    <col min="5890" max="5890" width="14" style="295" customWidth="1"/>
    <col min="5891" max="5891" width="14.85546875" style="295" customWidth="1"/>
    <col min="5892" max="5893" width="0" style="295" hidden="1" customWidth="1"/>
    <col min="5894" max="5894" width="14.5703125" style="295" bestFit="1" customWidth="1"/>
    <col min="5895" max="6141" width="9.140625" style="295"/>
    <col min="6142" max="6142" width="92.5703125" style="295" customWidth="1"/>
    <col min="6143" max="6143" width="9.140625" style="295"/>
    <col min="6144" max="6144" width="15.42578125" style="295" customWidth="1"/>
    <col min="6145" max="6145" width="14.140625" style="295" customWidth="1"/>
    <col min="6146" max="6146" width="14" style="295" customWidth="1"/>
    <col min="6147" max="6147" width="14.85546875" style="295" customWidth="1"/>
    <col min="6148" max="6149" width="0" style="295" hidden="1" customWidth="1"/>
    <col min="6150" max="6150" width="14.5703125" style="295" bestFit="1" customWidth="1"/>
    <col min="6151" max="6397" width="9.140625" style="295"/>
    <col min="6398" max="6398" width="92.5703125" style="295" customWidth="1"/>
    <col min="6399" max="6399" width="9.140625" style="295"/>
    <col min="6400" max="6400" width="15.42578125" style="295" customWidth="1"/>
    <col min="6401" max="6401" width="14.140625" style="295" customWidth="1"/>
    <col min="6402" max="6402" width="14" style="295" customWidth="1"/>
    <col min="6403" max="6403" width="14.85546875" style="295" customWidth="1"/>
    <col min="6404" max="6405" width="0" style="295" hidden="1" customWidth="1"/>
    <col min="6406" max="6406" width="14.5703125" style="295" bestFit="1" customWidth="1"/>
    <col min="6407" max="6653" width="9.140625" style="295"/>
    <col min="6654" max="6654" width="92.5703125" style="295" customWidth="1"/>
    <col min="6655" max="6655" width="9.140625" style="295"/>
    <col min="6656" max="6656" width="15.42578125" style="295" customWidth="1"/>
    <col min="6657" max="6657" width="14.140625" style="295" customWidth="1"/>
    <col min="6658" max="6658" width="14" style="295" customWidth="1"/>
    <col min="6659" max="6659" width="14.85546875" style="295" customWidth="1"/>
    <col min="6660" max="6661" width="0" style="295" hidden="1" customWidth="1"/>
    <col min="6662" max="6662" width="14.5703125" style="295" bestFit="1" customWidth="1"/>
    <col min="6663" max="6909" width="9.140625" style="295"/>
    <col min="6910" max="6910" width="92.5703125" style="295" customWidth="1"/>
    <col min="6911" max="6911" width="9.140625" style="295"/>
    <col min="6912" max="6912" width="15.42578125" style="295" customWidth="1"/>
    <col min="6913" max="6913" width="14.140625" style="295" customWidth="1"/>
    <col min="6914" max="6914" width="14" style="295" customWidth="1"/>
    <col min="6915" max="6915" width="14.85546875" style="295" customWidth="1"/>
    <col min="6916" max="6917" width="0" style="295" hidden="1" customWidth="1"/>
    <col min="6918" max="6918" width="14.5703125" style="295" bestFit="1" customWidth="1"/>
    <col min="6919" max="7165" width="9.140625" style="295"/>
    <col min="7166" max="7166" width="92.5703125" style="295" customWidth="1"/>
    <col min="7167" max="7167" width="9.140625" style="295"/>
    <col min="7168" max="7168" width="15.42578125" style="295" customWidth="1"/>
    <col min="7169" max="7169" width="14.140625" style="295" customWidth="1"/>
    <col min="7170" max="7170" width="14" style="295" customWidth="1"/>
    <col min="7171" max="7171" width="14.85546875" style="295" customWidth="1"/>
    <col min="7172" max="7173" width="0" style="295" hidden="1" customWidth="1"/>
    <col min="7174" max="7174" width="14.5703125" style="295" bestFit="1" customWidth="1"/>
    <col min="7175" max="7421" width="9.140625" style="295"/>
    <col min="7422" max="7422" width="92.5703125" style="295" customWidth="1"/>
    <col min="7423" max="7423" width="9.140625" style="295"/>
    <col min="7424" max="7424" width="15.42578125" style="295" customWidth="1"/>
    <col min="7425" max="7425" width="14.140625" style="295" customWidth="1"/>
    <col min="7426" max="7426" width="14" style="295" customWidth="1"/>
    <col min="7427" max="7427" width="14.85546875" style="295" customWidth="1"/>
    <col min="7428" max="7429" width="0" style="295" hidden="1" customWidth="1"/>
    <col min="7430" max="7430" width="14.5703125" style="295" bestFit="1" customWidth="1"/>
    <col min="7431" max="7677" width="9.140625" style="295"/>
    <col min="7678" max="7678" width="92.5703125" style="295" customWidth="1"/>
    <col min="7679" max="7679" width="9.140625" style="295"/>
    <col min="7680" max="7680" width="15.42578125" style="295" customWidth="1"/>
    <col min="7681" max="7681" width="14.140625" style="295" customWidth="1"/>
    <col min="7682" max="7682" width="14" style="295" customWidth="1"/>
    <col min="7683" max="7683" width="14.85546875" style="295" customWidth="1"/>
    <col min="7684" max="7685" width="0" style="295" hidden="1" customWidth="1"/>
    <col min="7686" max="7686" width="14.5703125" style="295" bestFit="1" customWidth="1"/>
    <col min="7687" max="7933" width="9.140625" style="295"/>
    <col min="7934" max="7934" width="92.5703125" style="295" customWidth="1"/>
    <col min="7935" max="7935" width="9.140625" style="295"/>
    <col min="7936" max="7936" width="15.42578125" style="295" customWidth="1"/>
    <col min="7937" max="7937" width="14.140625" style="295" customWidth="1"/>
    <col min="7938" max="7938" width="14" style="295" customWidth="1"/>
    <col min="7939" max="7939" width="14.85546875" style="295" customWidth="1"/>
    <col min="7940" max="7941" width="0" style="295" hidden="1" customWidth="1"/>
    <col min="7942" max="7942" width="14.5703125" style="295" bestFit="1" customWidth="1"/>
    <col min="7943" max="8189" width="9.140625" style="295"/>
    <col min="8190" max="8190" width="92.5703125" style="295" customWidth="1"/>
    <col min="8191" max="8191" width="9.140625" style="295"/>
    <col min="8192" max="8192" width="15.42578125" style="295" customWidth="1"/>
    <col min="8193" max="8193" width="14.140625" style="295" customWidth="1"/>
    <col min="8194" max="8194" width="14" style="295" customWidth="1"/>
    <col min="8195" max="8195" width="14.85546875" style="295" customWidth="1"/>
    <col min="8196" max="8197" width="0" style="295" hidden="1" customWidth="1"/>
    <col min="8198" max="8198" width="14.5703125" style="295" bestFit="1" customWidth="1"/>
    <col min="8199" max="8445" width="9.140625" style="295"/>
    <col min="8446" max="8446" width="92.5703125" style="295" customWidth="1"/>
    <col min="8447" max="8447" width="9.140625" style="295"/>
    <col min="8448" max="8448" width="15.42578125" style="295" customWidth="1"/>
    <col min="8449" max="8449" width="14.140625" style="295" customWidth="1"/>
    <col min="8450" max="8450" width="14" style="295" customWidth="1"/>
    <col min="8451" max="8451" width="14.85546875" style="295" customWidth="1"/>
    <col min="8452" max="8453" width="0" style="295" hidden="1" customWidth="1"/>
    <col min="8454" max="8454" width="14.5703125" style="295" bestFit="1" customWidth="1"/>
    <col min="8455" max="8701" width="9.140625" style="295"/>
    <col min="8702" max="8702" width="92.5703125" style="295" customWidth="1"/>
    <col min="8703" max="8703" width="9.140625" style="295"/>
    <col min="8704" max="8704" width="15.42578125" style="295" customWidth="1"/>
    <col min="8705" max="8705" width="14.140625" style="295" customWidth="1"/>
    <col min="8706" max="8706" width="14" style="295" customWidth="1"/>
    <col min="8707" max="8707" width="14.85546875" style="295" customWidth="1"/>
    <col min="8708" max="8709" width="0" style="295" hidden="1" customWidth="1"/>
    <col min="8710" max="8710" width="14.5703125" style="295" bestFit="1" customWidth="1"/>
    <col min="8711" max="8957" width="9.140625" style="295"/>
    <col min="8958" max="8958" width="92.5703125" style="295" customWidth="1"/>
    <col min="8959" max="8959" width="9.140625" style="295"/>
    <col min="8960" max="8960" width="15.42578125" style="295" customWidth="1"/>
    <col min="8961" max="8961" width="14.140625" style="295" customWidth="1"/>
    <col min="8962" max="8962" width="14" style="295" customWidth="1"/>
    <col min="8963" max="8963" width="14.85546875" style="295" customWidth="1"/>
    <col min="8964" max="8965" width="0" style="295" hidden="1" customWidth="1"/>
    <col min="8966" max="8966" width="14.5703125" style="295" bestFit="1" customWidth="1"/>
    <col min="8967" max="9213" width="9.140625" style="295"/>
    <col min="9214" max="9214" width="92.5703125" style="295" customWidth="1"/>
    <col min="9215" max="9215" width="9.140625" style="295"/>
    <col min="9216" max="9216" width="15.42578125" style="295" customWidth="1"/>
    <col min="9217" max="9217" width="14.140625" style="295" customWidth="1"/>
    <col min="9218" max="9218" width="14" style="295" customWidth="1"/>
    <col min="9219" max="9219" width="14.85546875" style="295" customWidth="1"/>
    <col min="9220" max="9221" width="0" style="295" hidden="1" customWidth="1"/>
    <col min="9222" max="9222" width="14.5703125" style="295" bestFit="1" customWidth="1"/>
    <col min="9223" max="9469" width="9.140625" style="295"/>
    <col min="9470" max="9470" width="92.5703125" style="295" customWidth="1"/>
    <col min="9471" max="9471" width="9.140625" style="295"/>
    <col min="9472" max="9472" width="15.42578125" style="295" customWidth="1"/>
    <col min="9473" max="9473" width="14.140625" style="295" customWidth="1"/>
    <col min="9474" max="9474" width="14" style="295" customWidth="1"/>
    <col min="9475" max="9475" width="14.85546875" style="295" customWidth="1"/>
    <col min="9476" max="9477" width="0" style="295" hidden="1" customWidth="1"/>
    <col min="9478" max="9478" width="14.5703125" style="295" bestFit="1" customWidth="1"/>
    <col min="9479" max="9725" width="9.140625" style="295"/>
    <col min="9726" max="9726" width="92.5703125" style="295" customWidth="1"/>
    <col min="9727" max="9727" width="9.140625" style="295"/>
    <col min="9728" max="9728" width="15.42578125" style="295" customWidth="1"/>
    <col min="9729" max="9729" width="14.140625" style="295" customWidth="1"/>
    <col min="9730" max="9730" width="14" style="295" customWidth="1"/>
    <col min="9731" max="9731" width="14.85546875" style="295" customWidth="1"/>
    <col min="9732" max="9733" width="0" style="295" hidden="1" customWidth="1"/>
    <col min="9734" max="9734" width="14.5703125" style="295" bestFit="1" customWidth="1"/>
    <col min="9735" max="9981" width="9.140625" style="295"/>
    <col min="9982" max="9982" width="92.5703125" style="295" customWidth="1"/>
    <col min="9983" max="9983" width="9.140625" style="295"/>
    <col min="9984" max="9984" width="15.42578125" style="295" customWidth="1"/>
    <col min="9985" max="9985" width="14.140625" style="295" customWidth="1"/>
    <col min="9986" max="9986" width="14" style="295" customWidth="1"/>
    <col min="9987" max="9987" width="14.85546875" style="295" customWidth="1"/>
    <col min="9988" max="9989" width="0" style="295" hidden="1" customWidth="1"/>
    <col min="9990" max="9990" width="14.5703125" style="295" bestFit="1" customWidth="1"/>
    <col min="9991" max="10237" width="9.140625" style="295"/>
    <col min="10238" max="10238" width="92.5703125" style="295" customWidth="1"/>
    <col min="10239" max="10239" width="9.140625" style="295"/>
    <col min="10240" max="10240" width="15.42578125" style="295" customWidth="1"/>
    <col min="10241" max="10241" width="14.140625" style="295" customWidth="1"/>
    <col min="10242" max="10242" width="14" style="295" customWidth="1"/>
    <col min="10243" max="10243" width="14.85546875" style="295" customWidth="1"/>
    <col min="10244" max="10245" width="0" style="295" hidden="1" customWidth="1"/>
    <col min="10246" max="10246" width="14.5703125" style="295" bestFit="1" customWidth="1"/>
    <col min="10247" max="10493" width="9.140625" style="295"/>
    <col min="10494" max="10494" width="92.5703125" style="295" customWidth="1"/>
    <col min="10495" max="10495" width="9.140625" style="295"/>
    <col min="10496" max="10496" width="15.42578125" style="295" customWidth="1"/>
    <col min="10497" max="10497" width="14.140625" style="295" customWidth="1"/>
    <col min="10498" max="10498" width="14" style="295" customWidth="1"/>
    <col min="10499" max="10499" width="14.85546875" style="295" customWidth="1"/>
    <col min="10500" max="10501" width="0" style="295" hidden="1" customWidth="1"/>
    <col min="10502" max="10502" width="14.5703125" style="295" bestFit="1" customWidth="1"/>
    <col min="10503" max="10749" width="9.140625" style="295"/>
    <col min="10750" max="10750" width="92.5703125" style="295" customWidth="1"/>
    <col min="10751" max="10751" width="9.140625" style="295"/>
    <col min="10752" max="10752" width="15.42578125" style="295" customWidth="1"/>
    <col min="10753" max="10753" width="14.140625" style="295" customWidth="1"/>
    <col min="10754" max="10754" width="14" style="295" customWidth="1"/>
    <col min="10755" max="10755" width="14.85546875" style="295" customWidth="1"/>
    <col min="10756" max="10757" width="0" style="295" hidden="1" customWidth="1"/>
    <col min="10758" max="10758" width="14.5703125" style="295" bestFit="1" customWidth="1"/>
    <col min="10759" max="11005" width="9.140625" style="295"/>
    <col min="11006" max="11006" width="92.5703125" style="295" customWidth="1"/>
    <col min="11007" max="11007" width="9.140625" style="295"/>
    <col min="11008" max="11008" width="15.42578125" style="295" customWidth="1"/>
    <col min="11009" max="11009" width="14.140625" style="295" customWidth="1"/>
    <col min="11010" max="11010" width="14" style="295" customWidth="1"/>
    <col min="11011" max="11011" width="14.85546875" style="295" customWidth="1"/>
    <col min="11012" max="11013" width="0" style="295" hidden="1" customWidth="1"/>
    <col min="11014" max="11014" width="14.5703125" style="295" bestFit="1" customWidth="1"/>
    <col min="11015" max="11261" width="9.140625" style="295"/>
    <col min="11262" max="11262" width="92.5703125" style="295" customWidth="1"/>
    <col min="11263" max="11263" width="9.140625" style="295"/>
    <col min="11264" max="11264" width="15.42578125" style="295" customWidth="1"/>
    <col min="11265" max="11265" width="14.140625" style="295" customWidth="1"/>
    <col min="11266" max="11266" width="14" style="295" customWidth="1"/>
    <col min="11267" max="11267" width="14.85546875" style="295" customWidth="1"/>
    <col min="11268" max="11269" width="0" style="295" hidden="1" customWidth="1"/>
    <col min="11270" max="11270" width="14.5703125" style="295" bestFit="1" customWidth="1"/>
    <col min="11271" max="11517" width="9.140625" style="295"/>
    <col min="11518" max="11518" width="92.5703125" style="295" customWidth="1"/>
    <col min="11519" max="11519" width="9.140625" style="295"/>
    <col min="11520" max="11520" width="15.42578125" style="295" customWidth="1"/>
    <col min="11521" max="11521" width="14.140625" style="295" customWidth="1"/>
    <col min="11522" max="11522" width="14" style="295" customWidth="1"/>
    <col min="11523" max="11523" width="14.85546875" style="295" customWidth="1"/>
    <col min="11524" max="11525" width="0" style="295" hidden="1" customWidth="1"/>
    <col min="11526" max="11526" width="14.5703125" style="295" bestFit="1" customWidth="1"/>
    <col min="11527" max="11773" width="9.140625" style="295"/>
    <col min="11774" max="11774" width="92.5703125" style="295" customWidth="1"/>
    <col min="11775" max="11775" width="9.140625" style="295"/>
    <col min="11776" max="11776" width="15.42578125" style="295" customWidth="1"/>
    <col min="11777" max="11777" width="14.140625" style="295" customWidth="1"/>
    <col min="11778" max="11778" width="14" style="295" customWidth="1"/>
    <col min="11779" max="11779" width="14.85546875" style="295" customWidth="1"/>
    <col min="11780" max="11781" width="0" style="295" hidden="1" customWidth="1"/>
    <col min="11782" max="11782" width="14.5703125" style="295" bestFit="1" customWidth="1"/>
    <col min="11783" max="12029" width="9.140625" style="295"/>
    <col min="12030" max="12030" width="92.5703125" style="295" customWidth="1"/>
    <col min="12031" max="12031" width="9.140625" style="295"/>
    <col min="12032" max="12032" width="15.42578125" style="295" customWidth="1"/>
    <col min="12033" max="12033" width="14.140625" style="295" customWidth="1"/>
    <col min="12034" max="12034" width="14" style="295" customWidth="1"/>
    <col min="12035" max="12035" width="14.85546875" style="295" customWidth="1"/>
    <col min="12036" max="12037" width="0" style="295" hidden="1" customWidth="1"/>
    <col min="12038" max="12038" width="14.5703125" style="295" bestFit="1" customWidth="1"/>
    <col min="12039" max="12285" width="9.140625" style="295"/>
    <col min="12286" max="12286" width="92.5703125" style="295" customWidth="1"/>
    <col min="12287" max="12287" width="9.140625" style="295"/>
    <col min="12288" max="12288" width="15.42578125" style="295" customWidth="1"/>
    <col min="12289" max="12289" width="14.140625" style="295" customWidth="1"/>
    <col min="12290" max="12290" width="14" style="295" customWidth="1"/>
    <col min="12291" max="12291" width="14.85546875" style="295" customWidth="1"/>
    <col min="12292" max="12293" width="0" style="295" hidden="1" customWidth="1"/>
    <col min="12294" max="12294" width="14.5703125" style="295" bestFit="1" customWidth="1"/>
    <col min="12295" max="12541" width="9.140625" style="295"/>
    <col min="12542" max="12542" width="92.5703125" style="295" customWidth="1"/>
    <col min="12543" max="12543" width="9.140625" style="295"/>
    <col min="12544" max="12544" width="15.42578125" style="295" customWidth="1"/>
    <col min="12545" max="12545" width="14.140625" style="295" customWidth="1"/>
    <col min="12546" max="12546" width="14" style="295" customWidth="1"/>
    <col min="12547" max="12547" width="14.85546875" style="295" customWidth="1"/>
    <col min="12548" max="12549" width="0" style="295" hidden="1" customWidth="1"/>
    <col min="12550" max="12550" width="14.5703125" style="295" bestFit="1" customWidth="1"/>
    <col min="12551" max="12797" width="9.140625" style="295"/>
    <col min="12798" max="12798" width="92.5703125" style="295" customWidth="1"/>
    <col min="12799" max="12799" width="9.140625" style="295"/>
    <col min="12800" max="12800" width="15.42578125" style="295" customWidth="1"/>
    <col min="12801" max="12801" width="14.140625" style="295" customWidth="1"/>
    <col min="12802" max="12802" width="14" style="295" customWidth="1"/>
    <col min="12803" max="12803" width="14.85546875" style="295" customWidth="1"/>
    <col min="12804" max="12805" width="0" style="295" hidden="1" customWidth="1"/>
    <col min="12806" max="12806" width="14.5703125" style="295" bestFit="1" customWidth="1"/>
    <col min="12807" max="13053" width="9.140625" style="295"/>
    <col min="13054" max="13054" width="92.5703125" style="295" customWidth="1"/>
    <col min="13055" max="13055" width="9.140625" style="295"/>
    <col min="13056" max="13056" width="15.42578125" style="295" customWidth="1"/>
    <col min="13057" max="13057" width="14.140625" style="295" customWidth="1"/>
    <col min="13058" max="13058" width="14" style="295" customWidth="1"/>
    <col min="13059" max="13059" width="14.85546875" style="295" customWidth="1"/>
    <col min="13060" max="13061" width="0" style="295" hidden="1" customWidth="1"/>
    <col min="13062" max="13062" width="14.5703125" style="295" bestFit="1" customWidth="1"/>
    <col min="13063" max="13309" width="9.140625" style="295"/>
    <col min="13310" max="13310" width="92.5703125" style="295" customWidth="1"/>
    <col min="13311" max="13311" width="9.140625" style="295"/>
    <col min="13312" max="13312" width="15.42578125" style="295" customWidth="1"/>
    <col min="13313" max="13313" width="14.140625" style="295" customWidth="1"/>
    <col min="13314" max="13314" width="14" style="295" customWidth="1"/>
    <col min="13315" max="13315" width="14.85546875" style="295" customWidth="1"/>
    <col min="13316" max="13317" width="0" style="295" hidden="1" customWidth="1"/>
    <col min="13318" max="13318" width="14.5703125" style="295" bestFit="1" customWidth="1"/>
    <col min="13319" max="13565" width="9.140625" style="295"/>
    <col min="13566" max="13566" width="92.5703125" style="295" customWidth="1"/>
    <col min="13567" max="13567" width="9.140625" style="295"/>
    <col min="13568" max="13568" width="15.42578125" style="295" customWidth="1"/>
    <col min="13569" max="13569" width="14.140625" style="295" customWidth="1"/>
    <col min="13570" max="13570" width="14" style="295" customWidth="1"/>
    <col min="13571" max="13571" width="14.85546875" style="295" customWidth="1"/>
    <col min="13572" max="13573" width="0" style="295" hidden="1" customWidth="1"/>
    <col min="13574" max="13574" width="14.5703125" style="295" bestFit="1" customWidth="1"/>
    <col min="13575" max="13821" width="9.140625" style="295"/>
    <col min="13822" max="13822" width="92.5703125" style="295" customWidth="1"/>
    <col min="13823" max="13823" width="9.140625" style="295"/>
    <col min="13824" max="13824" width="15.42578125" style="295" customWidth="1"/>
    <col min="13825" max="13825" width="14.140625" style="295" customWidth="1"/>
    <col min="13826" max="13826" width="14" style="295" customWidth="1"/>
    <col min="13827" max="13827" width="14.85546875" style="295" customWidth="1"/>
    <col min="13828" max="13829" width="0" style="295" hidden="1" customWidth="1"/>
    <col min="13830" max="13830" width="14.5703125" style="295" bestFit="1" customWidth="1"/>
    <col min="13831" max="14077" width="9.140625" style="295"/>
    <col min="14078" max="14078" width="92.5703125" style="295" customWidth="1"/>
    <col min="14079" max="14079" width="9.140625" style="295"/>
    <col min="14080" max="14080" width="15.42578125" style="295" customWidth="1"/>
    <col min="14081" max="14081" width="14.140625" style="295" customWidth="1"/>
    <col min="14082" max="14082" width="14" style="295" customWidth="1"/>
    <col min="14083" max="14083" width="14.85546875" style="295" customWidth="1"/>
    <col min="14084" max="14085" width="0" style="295" hidden="1" customWidth="1"/>
    <col min="14086" max="14086" width="14.5703125" style="295" bestFit="1" customWidth="1"/>
    <col min="14087" max="14333" width="9.140625" style="295"/>
    <col min="14334" max="14334" width="92.5703125" style="295" customWidth="1"/>
    <col min="14335" max="14335" width="9.140625" style="295"/>
    <col min="14336" max="14336" width="15.42578125" style="295" customWidth="1"/>
    <col min="14337" max="14337" width="14.140625" style="295" customWidth="1"/>
    <col min="14338" max="14338" width="14" style="295" customWidth="1"/>
    <col min="14339" max="14339" width="14.85546875" style="295" customWidth="1"/>
    <col min="14340" max="14341" width="0" style="295" hidden="1" customWidth="1"/>
    <col min="14342" max="14342" width="14.5703125" style="295" bestFit="1" customWidth="1"/>
    <col min="14343" max="14589" width="9.140625" style="295"/>
    <col min="14590" max="14590" width="92.5703125" style="295" customWidth="1"/>
    <col min="14591" max="14591" width="9.140625" style="295"/>
    <col min="14592" max="14592" width="15.42578125" style="295" customWidth="1"/>
    <col min="14593" max="14593" width="14.140625" style="295" customWidth="1"/>
    <col min="14594" max="14594" width="14" style="295" customWidth="1"/>
    <col min="14595" max="14595" width="14.85546875" style="295" customWidth="1"/>
    <col min="14596" max="14597" width="0" style="295" hidden="1" customWidth="1"/>
    <col min="14598" max="14598" width="14.5703125" style="295" bestFit="1" customWidth="1"/>
    <col min="14599" max="14845" width="9.140625" style="295"/>
    <col min="14846" max="14846" width="92.5703125" style="295" customWidth="1"/>
    <col min="14847" max="14847" width="9.140625" style="295"/>
    <col min="14848" max="14848" width="15.42578125" style="295" customWidth="1"/>
    <col min="14849" max="14849" width="14.140625" style="295" customWidth="1"/>
    <col min="14850" max="14850" width="14" style="295" customWidth="1"/>
    <col min="14851" max="14851" width="14.85546875" style="295" customWidth="1"/>
    <col min="14852" max="14853" width="0" style="295" hidden="1" customWidth="1"/>
    <col min="14854" max="14854" width="14.5703125" style="295" bestFit="1" customWidth="1"/>
    <col min="14855" max="15101" width="9.140625" style="295"/>
    <col min="15102" max="15102" width="92.5703125" style="295" customWidth="1"/>
    <col min="15103" max="15103" width="9.140625" style="295"/>
    <col min="15104" max="15104" width="15.42578125" style="295" customWidth="1"/>
    <col min="15105" max="15105" width="14.140625" style="295" customWidth="1"/>
    <col min="15106" max="15106" width="14" style="295" customWidth="1"/>
    <col min="15107" max="15107" width="14.85546875" style="295" customWidth="1"/>
    <col min="15108" max="15109" width="0" style="295" hidden="1" customWidth="1"/>
    <col min="15110" max="15110" width="14.5703125" style="295" bestFit="1" customWidth="1"/>
    <col min="15111" max="15357" width="9.140625" style="295"/>
    <col min="15358" max="15358" width="92.5703125" style="295" customWidth="1"/>
    <col min="15359" max="15359" width="9.140625" style="295"/>
    <col min="15360" max="15360" width="15.42578125" style="295" customWidth="1"/>
    <col min="15361" max="15361" width="14.140625" style="295" customWidth="1"/>
    <col min="15362" max="15362" width="14" style="295" customWidth="1"/>
    <col min="15363" max="15363" width="14.85546875" style="295" customWidth="1"/>
    <col min="15364" max="15365" width="0" style="295" hidden="1" customWidth="1"/>
    <col min="15366" max="15366" width="14.5703125" style="295" bestFit="1" customWidth="1"/>
    <col min="15367" max="15613" width="9.140625" style="295"/>
    <col min="15614" max="15614" width="92.5703125" style="295" customWidth="1"/>
    <col min="15615" max="15615" width="9.140625" style="295"/>
    <col min="15616" max="15616" width="15.42578125" style="295" customWidth="1"/>
    <col min="15617" max="15617" width="14.140625" style="295" customWidth="1"/>
    <col min="15618" max="15618" width="14" style="295" customWidth="1"/>
    <col min="15619" max="15619" width="14.85546875" style="295" customWidth="1"/>
    <col min="15620" max="15621" width="0" style="295" hidden="1" customWidth="1"/>
    <col min="15622" max="15622" width="14.5703125" style="295" bestFit="1" customWidth="1"/>
    <col min="15623" max="15869" width="9.140625" style="295"/>
    <col min="15870" max="15870" width="92.5703125" style="295" customWidth="1"/>
    <col min="15871" max="15871" width="9.140625" style="295"/>
    <col min="15872" max="15872" width="15.42578125" style="295" customWidth="1"/>
    <col min="15873" max="15873" width="14.140625" style="295" customWidth="1"/>
    <col min="15874" max="15874" width="14" style="295" customWidth="1"/>
    <col min="15875" max="15875" width="14.85546875" style="295" customWidth="1"/>
    <col min="15876" max="15877" width="0" style="295" hidden="1" customWidth="1"/>
    <col min="15878" max="15878" width="14.5703125" style="295" bestFit="1" customWidth="1"/>
    <col min="15879" max="16125" width="9.140625" style="295"/>
    <col min="16126" max="16126" width="92.5703125" style="295" customWidth="1"/>
    <col min="16127" max="16127" width="9.140625" style="295"/>
    <col min="16128" max="16128" width="15.42578125" style="295" customWidth="1"/>
    <col min="16129" max="16129" width="14.140625" style="295" customWidth="1"/>
    <col min="16130" max="16130" width="14" style="295" customWidth="1"/>
    <col min="16131" max="16131" width="14.85546875" style="295" customWidth="1"/>
    <col min="16132" max="16133" width="0" style="295" hidden="1" customWidth="1"/>
    <col min="16134" max="16134" width="14.5703125" style="295" bestFit="1" customWidth="1"/>
    <col min="16135" max="16384" width="9.140625" style="295"/>
  </cols>
  <sheetData>
    <row r="1" spans="1:8" x14ac:dyDescent="0.25">
      <c r="A1" s="675" t="s">
        <v>1076</v>
      </c>
      <c r="B1" s="661"/>
      <c r="C1" s="661"/>
      <c r="D1" s="661"/>
      <c r="E1" s="661"/>
      <c r="F1" s="661"/>
      <c r="G1" s="661"/>
      <c r="H1" s="661"/>
    </row>
    <row r="2" spans="1:8" x14ac:dyDescent="0.25">
      <c r="A2" s="544"/>
      <c r="B2" s="547"/>
      <c r="C2" s="547"/>
      <c r="D2" s="547"/>
      <c r="E2" s="547"/>
      <c r="F2" s="547"/>
      <c r="G2" s="547"/>
      <c r="H2" s="547"/>
    </row>
    <row r="3" spans="1:8" ht="18.75" x14ac:dyDescent="0.3">
      <c r="A3" s="671" t="s">
        <v>947</v>
      </c>
      <c r="B3" s="672"/>
      <c r="C3" s="673"/>
      <c r="D3" s="661"/>
      <c r="E3" s="661"/>
      <c r="F3" s="661"/>
      <c r="G3" s="661"/>
      <c r="H3" s="661"/>
    </row>
    <row r="4" spans="1:8" ht="19.5" x14ac:dyDescent="0.35">
      <c r="A4" s="674" t="s">
        <v>546</v>
      </c>
      <c r="B4" s="672"/>
      <c r="C4" s="673"/>
      <c r="D4" s="661"/>
      <c r="E4" s="661"/>
      <c r="F4" s="661"/>
      <c r="G4" s="661"/>
      <c r="H4" s="661"/>
    </row>
    <row r="5" spans="1:8" ht="19.5" x14ac:dyDescent="0.35">
      <c r="A5" s="539"/>
      <c r="B5" s="538"/>
      <c r="C5" s="542"/>
    </row>
    <row r="6" spans="1:8" ht="19.5" x14ac:dyDescent="0.35">
      <c r="A6" s="539"/>
      <c r="B6" s="538"/>
      <c r="C6" s="542"/>
    </row>
    <row r="7" spans="1:8" ht="19.5" x14ac:dyDescent="0.35">
      <c r="A7" s="539"/>
      <c r="B7" s="538"/>
      <c r="C7" s="542"/>
    </row>
    <row r="8" spans="1:8" x14ac:dyDescent="0.25">
      <c r="A8" s="669" t="s">
        <v>1075</v>
      </c>
      <c r="B8" s="670"/>
      <c r="C8" s="506" t="s">
        <v>1006</v>
      </c>
    </row>
    <row r="9" spans="1:8" ht="62.25" customHeight="1" x14ac:dyDescent="0.25">
      <c r="A9" s="351" t="s">
        <v>444</v>
      </c>
      <c r="B9" s="352" t="s">
        <v>390</v>
      </c>
      <c r="C9" s="353" t="s">
        <v>1066</v>
      </c>
      <c r="D9" s="583" t="s">
        <v>1072</v>
      </c>
      <c r="E9" s="352" t="s">
        <v>1073</v>
      </c>
      <c r="F9" s="584" t="s">
        <v>1071</v>
      </c>
      <c r="G9" s="585" t="s">
        <v>1074</v>
      </c>
      <c r="H9" s="584" t="s">
        <v>1068</v>
      </c>
    </row>
    <row r="10" spans="1:8" x14ac:dyDescent="0.25">
      <c r="A10" s="355" t="s">
        <v>637</v>
      </c>
      <c r="B10" s="356" t="s">
        <v>638</v>
      </c>
      <c r="C10" s="357">
        <v>58038055</v>
      </c>
      <c r="D10" s="357"/>
      <c r="E10" s="588">
        <f>SUM(C10:D10)</f>
        <v>58038055</v>
      </c>
      <c r="F10" s="581"/>
      <c r="G10" s="581"/>
      <c r="H10" s="588">
        <f>SUM(E10+G10)</f>
        <v>58038055</v>
      </c>
    </row>
    <row r="11" spans="1:8" x14ac:dyDescent="0.25">
      <c r="A11" s="359" t="s">
        <v>639</v>
      </c>
      <c r="B11" s="356" t="s">
        <v>640</v>
      </c>
      <c r="C11" s="357">
        <v>54076910</v>
      </c>
      <c r="D11" s="357"/>
      <c r="E11" s="588">
        <f t="shared" ref="E11:E40" si="0">SUM(C11:D11)</f>
        <v>54076910</v>
      </c>
      <c r="F11" s="581"/>
      <c r="G11" s="581"/>
      <c r="H11" s="588">
        <f t="shared" ref="H11:H40" si="1">SUM(E11+G11)</f>
        <v>54076910</v>
      </c>
    </row>
    <row r="12" spans="1:8" x14ac:dyDescent="0.25">
      <c r="A12" s="359" t="s">
        <v>641</v>
      </c>
      <c r="B12" s="356" t="s">
        <v>642</v>
      </c>
      <c r="C12" s="357">
        <v>63869590</v>
      </c>
      <c r="D12" s="357"/>
      <c r="E12" s="588">
        <f t="shared" si="0"/>
        <v>63869590</v>
      </c>
      <c r="F12" s="581"/>
      <c r="G12" s="581"/>
      <c r="H12" s="588">
        <f t="shared" si="1"/>
        <v>63869590</v>
      </c>
    </row>
    <row r="13" spans="1:8" x14ac:dyDescent="0.25">
      <c r="A13" s="359" t="s">
        <v>643</v>
      </c>
      <c r="B13" s="356" t="s">
        <v>644</v>
      </c>
      <c r="C13" s="357">
        <v>3135821</v>
      </c>
      <c r="D13" s="357"/>
      <c r="E13" s="588">
        <f t="shared" si="0"/>
        <v>3135821</v>
      </c>
      <c r="F13" s="581"/>
      <c r="G13" s="581"/>
      <c r="H13" s="588">
        <f t="shared" si="1"/>
        <v>3135821</v>
      </c>
    </row>
    <row r="14" spans="1:8" x14ac:dyDescent="0.25">
      <c r="A14" s="360" t="s">
        <v>38</v>
      </c>
      <c r="B14" s="361" t="s">
        <v>649</v>
      </c>
      <c r="C14" s="358">
        <f>SUM(C10:C13)</f>
        <v>179120376</v>
      </c>
      <c r="D14" s="358"/>
      <c r="E14" s="589">
        <f t="shared" si="0"/>
        <v>179120376</v>
      </c>
      <c r="F14" s="590"/>
      <c r="G14" s="590"/>
      <c r="H14" s="589">
        <f t="shared" si="1"/>
        <v>179120376</v>
      </c>
    </row>
    <row r="15" spans="1:8" x14ac:dyDescent="0.25">
      <c r="A15" s="359" t="s">
        <v>2</v>
      </c>
      <c r="B15" s="356" t="s">
        <v>656</v>
      </c>
      <c r="C15" s="357">
        <v>12313083</v>
      </c>
      <c r="D15" s="357"/>
      <c r="E15" s="588">
        <f t="shared" si="0"/>
        <v>12313083</v>
      </c>
      <c r="F15" s="581"/>
      <c r="G15" s="581"/>
      <c r="H15" s="588">
        <f t="shared" si="1"/>
        <v>12313083</v>
      </c>
    </row>
    <row r="16" spans="1:8" x14ac:dyDescent="0.25">
      <c r="A16" s="362" t="s">
        <v>39</v>
      </c>
      <c r="B16" s="363" t="s">
        <v>657</v>
      </c>
      <c r="C16" s="358">
        <f>SUM(C14:C15)</f>
        <v>191433459</v>
      </c>
      <c r="D16" s="358"/>
      <c r="E16" s="586">
        <f t="shared" si="0"/>
        <v>191433459</v>
      </c>
      <c r="F16" s="587"/>
      <c r="G16" s="587"/>
      <c r="H16" s="586">
        <f t="shared" si="1"/>
        <v>191433459</v>
      </c>
    </row>
    <row r="17" spans="1:8 16383:16383" s="376" customFormat="1" ht="12.75" x14ac:dyDescent="0.2">
      <c r="A17" s="359" t="s">
        <v>945</v>
      </c>
      <c r="B17" s="356" t="s">
        <v>946</v>
      </c>
      <c r="C17" s="375">
        <v>2930000</v>
      </c>
      <c r="D17" s="375"/>
      <c r="E17" s="588">
        <f t="shared" si="0"/>
        <v>2930000</v>
      </c>
      <c r="F17" s="581"/>
      <c r="G17" s="581"/>
      <c r="H17" s="588">
        <f t="shared" si="1"/>
        <v>2930000</v>
      </c>
    </row>
    <row r="18" spans="1:8 16383:16383" s="367" customFormat="1" x14ac:dyDescent="0.25">
      <c r="A18" s="364" t="s">
        <v>10</v>
      </c>
      <c r="B18" s="365" t="s">
        <v>674</v>
      </c>
      <c r="C18" s="366">
        <f>SUM(C17)</f>
        <v>2930000</v>
      </c>
      <c r="D18" s="366"/>
      <c r="E18" s="592">
        <f t="shared" si="0"/>
        <v>2930000</v>
      </c>
      <c r="F18" s="591"/>
      <c r="G18" s="591"/>
      <c r="H18" s="592">
        <f t="shared" si="1"/>
        <v>2930000</v>
      </c>
    </row>
    <row r="19" spans="1:8 16383:16383" x14ac:dyDescent="0.25">
      <c r="A19" s="359" t="s">
        <v>11</v>
      </c>
      <c r="B19" s="356" t="s">
        <v>675</v>
      </c>
      <c r="C19" s="357">
        <v>171150000</v>
      </c>
      <c r="D19" s="357"/>
      <c r="E19" s="588">
        <f t="shared" si="0"/>
        <v>171150000</v>
      </c>
      <c r="F19" s="581"/>
      <c r="G19" s="581"/>
      <c r="H19" s="588">
        <f t="shared" si="1"/>
        <v>171150000</v>
      </c>
    </row>
    <row r="20" spans="1:8 16383:16383" s="367" customFormat="1" x14ac:dyDescent="0.25">
      <c r="A20" s="364" t="s">
        <v>42</v>
      </c>
      <c r="B20" s="365" t="s">
        <v>702</v>
      </c>
      <c r="C20" s="366">
        <f>SUM(C19)</f>
        <v>171150000</v>
      </c>
      <c r="D20" s="366"/>
      <c r="E20" s="592">
        <f t="shared" si="0"/>
        <v>171150000</v>
      </c>
      <c r="F20" s="591"/>
      <c r="G20" s="591"/>
      <c r="H20" s="592">
        <f t="shared" si="1"/>
        <v>171150000</v>
      </c>
    </row>
    <row r="21" spans="1:8 16383:16383" x14ac:dyDescent="0.25">
      <c r="A21" s="362" t="s">
        <v>43</v>
      </c>
      <c r="B21" s="363" t="s">
        <v>704</v>
      </c>
      <c r="C21" s="358">
        <f>SUM(C20,C18)</f>
        <v>174080000</v>
      </c>
      <c r="D21" s="358"/>
      <c r="E21" s="589">
        <f t="shared" si="0"/>
        <v>174080000</v>
      </c>
      <c r="F21" s="590"/>
      <c r="G21" s="590"/>
      <c r="H21" s="589">
        <f t="shared" si="1"/>
        <v>174080000</v>
      </c>
    </row>
    <row r="22" spans="1:8 16383:16383" x14ac:dyDescent="0.25">
      <c r="A22" s="368" t="s">
        <v>16</v>
      </c>
      <c r="B22" s="356" t="s">
        <v>707</v>
      </c>
      <c r="C22" s="357">
        <v>20145887</v>
      </c>
      <c r="D22" s="357"/>
      <c r="E22" s="588">
        <f t="shared" si="0"/>
        <v>20145887</v>
      </c>
      <c r="F22" s="581"/>
      <c r="G22" s="581"/>
      <c r="H22" s="588">
        <f t="shared" si="1"/>
        <v>20145887</v>
      </c>
    </row>
    <row r="23" spans="1:8 16383:16383" x14ac:dyDescent="0.25">
      <c r="A23" s="368" t="s">
        <v>17</v>
      </c>
      <c r="B23" s="356" t="s">
        <v>710</v>
      </c>
      <c r="C23" s="357">
        <v>125000</v>
      </c>
      <c r="D23" s="357"/>
      <c r="E23" s="588">
        <f t="shared" si="0"/>
        <v>125000</v>
      </c>
      <c r="F23" s="581"/>
      <c r="G23" s="581"/>
      <c r="H23" s="588">
        <f t="shared" si="1"/>
        <v>125000</v>
      </c>
    </row>
    <row r="24" spans="1:8 16383:16383" x14ac:dyDescent="0.25">
      <c r="A24" s="368" t="s">
        <v>718</v>
      </c>
      <c r="B24" s="356" t="s">
        <v>719</v>
      </c>
      <c r="C24" s="357">
        <v>13032173</v>
      </c>
      <c r="D24" s="357"/>
      <c r="E24" s="588">
        <f t="shared" si="0"/>
        <v>13032173</v>
      </c>
      <c r="F24" s="581"/>
      <c r="G24" s="581"/>
      <c r="H24" s="588">
        <f t="shared" si="1"/>
        <v>13032173</v>
      </c>
    </row>
    <row r="25" spans="1:8 16383:16383" x14ac:dyDescent="0.25">
      <c r="A25" s="368" t="s">
        <v>720</v>
      </c>
      <c r="B25" s="356" t="s">
        <v>721</v>
      </c>
      <c r="C25" s="357">
        <v>58512986</v>
      </c>
      <c r="D25" s="357"/>
      <c r="E25" s="588">
        <f t="shared" si="0"/>
        <v>58512986</v>
      </c>
      <c r="F25" s="581"/>
      <c r="G25" s="581"/>
      <c r="H25" s="588">
        <f t="shared" si="1"/>
        <v>58512986</v>
      </c>
    </row>
    <row r="26" spans="1:8 16383:16383" x14ac:dyDescent="0.25">
      <c r="A26" s="368" t="s">
        <v>722</v>
      </c>
      <c r="B26" s="356" t="s">
        <v>723</v>
      </c>
      <c r="C26" s="357">
        <v>1424000</v>
      </c>
      <c r="D26" s="357"/>
      <c r="E26" s="588">
        <f t="shared" si="0"/>
        <v>1424000</v>
      </c>
      <c r="F26" s="581"/>
      <c r="G26" s="581"/>
      <c r="H26" s="588">
        <f t="shared" si="1"/>
        <v>1424000</v>
      </c>
    </row>
    <row r="27" spans="1:8 16383:16383" x14ac:dyDescent="0.25">
      <c r="A27" s="368" t="s">
        <v>944</v>
      </c>
      <c r="B27" s="356" t="s">
        <v>724</v>
      </c>
      <c r="C27" s="357">
        <v>1600000</v>
      </c>
      <c r="D27" s="357"/>
      <c r="E27" s="588">
        <f t="shared" si="0"/>
        <v>1600000</v>
      </c>
      <c r="F27" s="581"/>
      <c r="G27" s="581"/>
      <c r="H27" s="588">
        <f t="shared" si="1"/>
        <v>1600000</v>
      </c>
    </row>
    <row r="28" spans="1:8 16383:16383" x14ac:dyDescent="0.25">
      <c r="A28" s="369" t="s">
        <v>44</v>
      </c>
      <c r="B28" s="363" t="s">
        <v>735</v>
      </c>
      <c r="C28" s="358">
        <f>SUM(C22:C27)</f>
        <v>94840046</v>
      </c>
      <c r="D28" s="358"/>
      <c r="E28" s="589">
        <f t="shared" si="0"/>
        <v>94840046</v>
      </c>
      <c r="F28" s="590"/>
      <c r="G28" s="590"/>
      <c r="H28" s="589">
        <f t="shared" si="1"/>
        <v>94840046</v>
      </c>
      <c r="XFC28" s="372">
        <f>SUM(C28:XFB28)</f>
        <v>284520138</v>
      </c>
    </row>
    <row r="29" spans="1:8 16383:16383" ht="15.75" x14ac:dyDescent="0.25">
      <c r="A29" s="252" t="s">
        <v>135</v>
      </c>
      <c r="B29" s="253"/>
      <c r="C29" s="370">
        <f>SUM(C16+C21+C28)</f>
        <v>460353505</v>
      </c>
      <c r="D29" s="370"/>
      <c r="E29" s="593">
        <f t="shared" si="0"/>
        <v>460353505</v>
      </c>
      <c r="F29" s="582"/>
      <c r="G29" s="582"/>
      <c r="H29" s="593">
        <f t="shared" si="1"/>
        <v>460353505</v>
      </c>
    </row>
    <row r="30" spans="1:8 16383:16383" x14ac:dyDescent="0.25">
      <c r="A30" s="368" t="s">
        <v>23</v>
      </c>
      <c r="B30" s="356" t="s">
        <v>738</v>
      </c>
      <c r="C30" s="357">
        <v>181889764</v>
      </c>
      <c r="D30" s="357"/>
      <c r="E30" s="588">
        <f t="shared" si="0"/>
        <v>181889764</v>
      </c>
      <c r="F30" s="581"/>
      <c r="G30" s="581"/>
      <c r="H30" s="588">
        <f t="shared" si="1"/>
        <v>181889764</v>
      </c>
    </row>
    <row r="31" spans="1:8 16383:16383" x14ac:dyDescent="0.25">
      <c r="A31" s="362" t="s">
        <v>45</v>
      </c>
      <c r="B31" s="363" t="s">
        <v>746</v>
      </c>
      <c r="C31" s="358">
        <f>SUM(C30:C30)</f>
        <v>181889764</v>
      </c>
      <c r="D31" s="358"/>
      <c r="E31" s="589">
        <f t="shared" si="0"/>
        <v>181889764</v>
      </c>
      <c r="F31" s="590"/>
      <c r="G31" s="590"/>
      <c r="H31" s="589">
        <f t="shared" si="1"/>
        <v>181889764</v>
      </c>
    </row>
    <row r="32" spans="1:8 16383:16383" ht="15.75" x14ac:dyDescent="0.25">
      <c r="A32" s="252" t="s">
        <v>134</v>
      </c>
      <c r="B32" s="253"/>
      <c r="C32" s="370">
        <f>SUM(C31)</f>
        <v>181889764</v>
      </c>
      <c r="D32" s="370"/>
      <c r="E32" s="593">
        <f t="shared" si="0"/>
        <v>181889764</v>
      </c>
      <c r="F32" s="582"/>
      <c r="G32" s="582"/>
      <c r="H32" s="593">
        <f t="shared" si="1"/>
        <v>181889764</v>
      </c>
    </row>
    <row r="33" spans="1:8" ht="15.75" x14ac:dyDescent="0.25">
      <c r="A33" s="307" t="s">
        <v>47</v>
      </c>
      <c r="B33" s="254" t="s">
        <v>757</v>
      </c>
      <c r="C33" s="371">
        <f>SUM(C29+C32)</f>
        <v>642243269</v>
      </c>
      <c r="D33" s="371"/>
      <c r="E33" s="588">
        <f t="shared" si="0"/>
        <v>642243269</v>
      </c>
      <c r="F33" s="581"/>
      <c r="G33" s="581"/>
      <c r="H33" s="588">
        <f t="shared" si="1"/>
        <v>642243269</v>
      </c>
    </row>
    <row r="34" spans="1:8" ht="15.75" x14ac:dyDescent="0.25">
      <c r="A34" s="266" t="s">
        <v>188</v>
      </c>
      <c r="B34" s="254"/>
      <c r="C34" s="357"/>
      <c r="D34" s="357"/>
      <c r="E34" s="588">
        <f t="shared" si="0"/>
        <v>0</v>
      </c>
      <c r="F34" s="581"/>
      <c r="G34" s="581"/>
      <c r="H34" s="588">
        <f t="shared" si="1"/>
        <v>0</v>
      </c>
    </row>
    <row r="35" spans="1:8" ht="15.75" x14ac:dyDescent="0.25">
      <c r="A35" s="266" t="s">
        <v>189</v>
      </c>
      <c r="B35" s="254"/>
      <c r="C35" s="357"/>
      <c r="D35" s="357"/>
      <c r="E35" s="588">
        <f t="shared" si="0"/>
        <v>0</v>
      </c>
      <c r="F35" s="581"/>
      <c r="G35" s="581"/>
      <c r="H35" s="588">
        <f t="shared" si="1"/>
        <v>0</v>
      </c>
    </row>
    <row r="36" spans="1:8" x14ac:dyDescent="0.25">
      <c r="A36" s="359" t="s">
        <v>186</v>
      </c>
      <c r="B36" s="359" t="s">
        <v>770</v>
      </c>
      <c r="C36" s="357">
        <v>438640694</v>
      </c>
      <c r="D36" s="301">
        <v>2185471</v>
      </c>
      <c r="E36" s="588">
        <f t="shared" si="0"/>
        <v>440826165</v>
      </c>
      <c r="F36" s="308">
        <v>1076063</v>
      </c>
      <c r="G36" s="308">
        <v>1076063</v>
      </c>
      <c r="H36" s="588">
        <f t="shared" si="1"/>
        <v>441902228</v>
      </c>
    </row>
    <row r="37" spans="1:8" x14ac:dyDescent="0.25">
      <c r="A37" s="360" t="s">
        <v>51</v>
      </c>
      <c r="B37" s="360" t="s">
        <v>772</v>
      </c>
      <c r="C37" s="358">
        <f t="shared" ref="C37" si="2">SUM(C36)</f>
        <v>438640694</v>
      </c>
      <c r="D37" s="358">
        <f>SUM(D36)</f>
        <v>2185471</v>
      </c>
      <c r="E37" s="589">
        <f t="shared" si="0"/>
        <v>440826165</v>
      </c>
      <c r="F37" s="589">
        <f t="shared" ref="F37:G40" si="3">SUM(F36)</f>
        <v>1076063</v>
      </c>
      <c r="G37" s="589">
        <f t="shared" si="3"/>
        <v>1076063</v>
      </c>
      <c r="H37" s="589">
        <f t="shared" si="1"/>
        <v>441902228</v>
      </c>
    </row>
    <row r="38" spans="1:8" x14ac:dyDescent="0.25">
      <c r="A38" s="373" t="s">
        <v>52</v>
      </c>
      <c r="B38" s="360" t="s">
        <v>783</v>
      </c>
      <c r="C38" s="358">
        <f t="shared" ref="C38" si="4">SUM(C37)</f>
        <v>438640694</v>
      </c>
      <c r="D38" s="358">
        <f>SUM(D37)</f>
        <v>2185471</v>
      </c>
      <c r="E38" s="589">
        <f t="shared" si="0"/>
        <v>440826165</v>
      </c>
      <c r="F38" s="589">
        <f t="shared" si="3"/>
        <v>1076063</v>
      </c>
      <c r="G38" s="589">
        <f t="shared" si="3"/>
        <v>1076063</v>
      </c>
      <c r="H38" s="589">
        <f t="shared" si="1"/>
        <v>441902228</v>
      </c>
    </row>
    <row r="39" spans="1:8" ht="15.75" x14ac:dyDescent="0.25">
      <c r="A39" s="264" t="s">
        <v>54</v>
      </c>
      <c r="B39" s="265" t="s">
        <v>794</v>
      </c>
      <c r="C39" s="371">
        <f t="shared" ref="C39" si="5">SUM(C38)</f>
        <v>438640694</v>
      </c>
      <c r="D39" s="371">
        <f>SUM(D38)</f>
        <v>2185471</v>
      </c>
      <c r="E39" s="589">
        <f t="shared" si="0"/>
        <v>440826165</v>
      </c>
      <c r="F39" s="589">
        <f t="shared" si="3"/>
        <v>1076063</v>
      </c>
      <c r="G39" s="589">
        <f t="shared" si="3"/>
        <v>1076063</v>
      </c>
      <c r="H39" s="589">
        <f t="shared" si="1"/>
        <v>441902228</v>
      </c>
    </row>
    <row r="40" spans="1:8" ht="15.75" x14ac:dyDescent="0.25">
      <c r="A40" s="266" t="s">
        <v>37</v>
      </c>
      <c r="B40" s="267"/>
      <c r="C40" s="371">
        <f>SUM(C33+C39)</f>
        <v>1080883963</v>
      </c>
      <c r="D40" s="371">
        <f>SUM(D39)</f>
        <v>2185471</v>
      </c>
      <c r="E40" s="586">
        <f t="shared" si="0"/>
        <v>1083069434</v>
      </c>
      <c r="F40" s="586">
        <f t="shared" si="3"/>
        <v>1076063</v>
      </c>
      <c r="G40" s="586">
        <f t="shared" si="3"/>
        <v>1076063</v>
      </c>
      <c r="H40" s="586">
        <f t="shared" si="1"/>
        <v>1084145497</v>
      </c>
    </row>
    <row r="41" spans="1:8" x14ac:dyDescent="0.25">
      <c r="C41" s="374"/>
    </row>
    <row r="42" spans="1:8" x14ac:dyDescent="0.25">
      <c r="C42" s="374"/>
    </row>
  </sheetData>
  <mergeCells count="4">
    <mergeCell ref="A8:B8"/>
    <mergeCell ref="A3:H3"/>
    <mergeCell ref="A4:H4"/>
    <mergeCell ref="A1:H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43"/>
  <sheetViews>
    <sheetView topLeftCell="A7" workbookViewId="0">
      <selection activeCell="J24" sqref="J24:J25"/>
    </sheetView>
  </sheetViews>
  <sheetFormatPr defaultRowHeight="15" x14ac:dyDescent="0.25"/>
  <cols>
    <col min="1" max="1" width="68.140625" style="411" customWidth="1"/>
    <col min="2" max="2" width="12.5703125" style="411" customWidth="1"/>
    <col min="3" max="3" width="20.140625" style="601" customWidth="1"/>
    <col min="4" max="4" width="18.42578125" style="601" bestFit="1" customWidth="1"/>
    <col min="5" max="5" width="4.42578125" style="411" bestFit="1" customWidth="1"/>
    <col min="6" max="6" width="6.140625" style="411" bestFit="1" customWidth="1"/>
    <col min="7" max="7" width="14.5703125" style="411" bestFit="1" customWidth="1"/>
    <col min="8" max="254" width="9.140625" style="411"/>
    <col min="255" max="255" width="92.5703125" style="411" customWidth="1"/>
    <col min="256" max="256" width="9.140625" style="411"/>
    <col min="257" max="257" width="15.42578125" style="411" customWidth="1"/>
    <col min="258" max="258" width="14.140625" style="411" customWidth="1"/>
    <col min="259" max="259" width="14" style="411" customWidth="1"/>
    <col min="260" max="260" width="14.85546875" style="411" customWidth="1"/>
    <col min="261" max="262" width="0" style="411" hidden="1" customWidth="1"/>
    <col min="263" max="263" width="14.5703125" style="411" bestFit="1" customWidth="1"/>
    <col min="264" max="510" width="9.140625" style="411"/>
    <col min="511" max="511" width="92.5703125" style="411" customWidth="1"/>
    <col min="512" max="512" width="9.140625" style="411"/>
    <col min="513" max="513" width="15.42578125" style="411" customWidth="1"/>
    <col min="514" max="514" width="14.140625" style="411" customWidth="1"/>
    <col min="515" max="515" width="14" style="411" customWidth="1"/>
    <col min="516" max="516" width="14.85546875" style="411" customWidth="1"/>
    <col min="517" max="518" width="0" style="411" hidden="1" customWidth="1"/>
    <col min="519" max="519" width="14.5703125" style="411" bestFit="1" customWidth="1"/>
    <col min="520" max="766" width="9.140625" style="411"/>
    <col min="767" max="767" width="92.5703125" style="411" customWidth="1"/>
    <col min="768" max="768" width="9.140625" style="411"/>
    <col min="769" max="769" width="15.42578125" style="411" customWidth="1"/>
    <col min="770" max="770" width="14.140625" style="411" customWidth="1"/>
    <col min="771" max="771" width="14" style="411" customWidth="1"/>
    <col min="772" max="772" width="14.85546875" style="411" customWidth="1"/>
    <col min="773" max="774" width="0" style="411" hidden="1" customWidth="1"/>
    <col min="775" max="775" width="14.5703125" style="411" bestFit="1" customWidth="1"/>
    <col min="776" max="1022" width="9.140625" style="411"/>
    <col min="1023" max="1023" width="92.5703125" style="411" customWidth="1"/>
    <col min="1024" max="1024" width="9.140625" style="411"/>
    <col min="1025" max="1025" width="15.42578125" style="411" customWidth="1"/>
    <col min="1026" max="1026" width="14.140625" style="411" customWidth="1"/>
    <col min="1027" max="1027" width="14" style="411" customWidth="1"/>
    <col min="1028" max="1028" width="14.85546875" style="411" customWidth="1"/>
    <col min="1029" max="1030" width="0" style="411" hidden="1" customWidth="1"/>
    <col min="1031" max="1031" width="14.5703125" style="411" bestFit="1" customWidth="1"/>
    <col min="1032" max="1278" width="9.140625" style="411"/>
    <col min="1279" max="1279" width="92.5703125" style="411" customWidth="1"/>
    <col min="1280" max="1280" width="9.140625" style="411"/>
    <col min="1281" max="1281" width="15.42578125" style="411" customWidth="1"/>
    <col min="1282" max="1282" width="14.140625" style="411" customWidth="1"/>
    <col min="1283" max="1283" width="14" style="411" customWidth="1"/>
    <col min="1284" max="1284" width="14.85546875" style="411" customWidth="1"/>
    <col min="1285" max="1286" width="0" style="411" hidden="1" customWidth="1"/>
    <col min="1287" max="1287" width="14.5703125" style="411" bestFit="1" customWidth="1"/>
    <col min="1288" max="1534" width="9.140625" style="411"/>
    <col min="1535" max="1535" width="92.5703125" style="411" customWidth="1"/>
    <col min="1536" max="1536" width="9.140625" style="411"/>
    <col min="1537" max="1537" width="15.42578125" style="411" customWidth="1"/>
    <col min="1538" max="1538" width="14.140625" style="411" customWidth="1"/>
    <col min="1539" max="1539" width="14" style="411" customWidth="1"/>
    <col min="1540" max="1540" width="14.85546875" style="411" customWidth="1"/>
    <col min="1541" max="1542" width="0" style="411" hidden="1" customWidth="1"/>
    <col min="1543" max="1543" width="14.5703125" style="411" bestFit="1" customWidth="1"/>
    <col min="1544" max="1790" width="9.140625" style="411"/>
    <col min="1791" max="1791" width="92.5703125" style="411" customWidth="1"/>
    <col min="1792" max="1792" width="9.140625" style="411"/>
    <col min="1793" max="1793" width="15.42578125" style="411" customWidth="1"/>
    <col min="1794" max="1794" width="14.140625" style="411" customWidth="1"/>
    <col min="1795" max="1795" width="14" style="411" customWidth="1"/>
    <col min="1796" max="1796" width="14.85546875" style="411" customWidth="1"/>
    <col min="1797" max="1798" width="0" style="411" hidden="1" customWidth="1"/>
    <col min="1799" max="1799" width="14.5703125" style="411" bestFit="1" customWidth="1"/>
    <col min="1800" max="2046" width="9.140625" style="411"/>
    <col min="2047" max="2047" width="92.5703125" style="411" customWidth="1"/>
    <col min="2048" max="2048" width="9.140625" style="411"/>
    <col min="2049" max="2049" width="15.42578125" style="411" customWidth="1"/>
    <col min="2050" max="2050" width="14.140625" style="411" customWidth="1"/>
    <col min="2051" max="2051" width="14" style="411" customWidth="1"/>
    <col min="2052" max="2052" width="14.85546875" style="411" customWidth="1"/>
    <col min="2053" max="2054" width="0" style="411" hidden="1" customWidth="1"/>
    <col min="2055" max="2055" width="14.5703125" style="411" bestFit="1" customWidth="1"/>
    <col min="2056" max="2302" width="9.140625" style="411"/>
    <col min="2303" max="2303" width="92.5703125" style="411" customWidth="1"/>
    <col min="2304" max="2304" width="9.140625" style="411"/>
    <col min="2305" max="2305" width="15.42578125" style="411" customWidth="1"/>
    <col min="2306" max="2306" width="14.140625" style="411" customWidth="1"/>
    <col min="2307" max="2307" width="14" style="411" customWidth="1"/>
    <col min="2308" max="2308" width="14.85546875" style="411" customWidth="1"/>
    <col min="2309" max="2310" width="0" style="411" hidden="1" customWidth="1"/>
    <col min="2311" max="2311" width="14.5703125" style="411" bestFit="1" customWidth="1"/>
    <col min="2312" max="2558" width="9.140625" style="411"/>
    <col min="2559" max="2559" width="92.5703125" style="411" customWidth="1"/>
    <col min="2560" max="2560" width="9.140625" style="411"/>
    <col min="2561" max="2561" width="15.42578125" style="411" customWidth="1"/>
    <col min="2562" max="2562" width="14.140625" style="411" customWidth="1"/>
    <col min="2563" max="2563" width="14" style="411" customWidth="1"/>
    <col min="2564" max="2564" width="14.85546875" style="411" customWidth="1"/>
    <col min="2565" max="2566" width="0" style="411" hidden="1" customWidth="1"/>
    <col min="2567" max="2567" width="14.5703125" style="411" bestFit="1" customWidth="1"/>
    <col min="2568" max="2814" width="9.140625" style="411"/>
    <col min="2815" max="2815" width="92.5703125" style="411" customWidth="1"/>
    <col min="2816" max="2816" width="9.140625" style="411"/>
    <col min="2817" max="2817" width="15.42578125" style="411" customWidth="1"/>
    <col min="2818" max="2818" width="14.140625" style="411" customWidth="1"/>
    <col min="2819" max="2819" width="14" style="411" customWidth="1"/>
    <col min="2820" max="2820" width="14.85546875" style="411" customWidth="1"/>
    <col min="2821" max="2822" width="0" style="411" hidden="1" customWidth="1"/>
    <col min="2823" max="2823" width="14.5703125" style="411" bestFit="1" customWidth="1"/>
    <col min="2824" max="3070" width="9.140625" style="411"/>
    <col min="3071" max="3071" width="92.5703125" style="411" customWidth="1"/>
    <col min="3072" max="3072" width="9.140625" style="411"/>
    <col min="3073" max="3073" width="15.42578125" style="411" customWidth="1"/>
    <col min="3074" max="3074" width="14.140625" style="411" customWidth="1"/>
    <col min="3075" max="3075" width="14" style="411" customWidth="1"/>
    <col min="3076" max="3076" width="14.85546875" style="411" customWidth="1"/>
    <col min="3077" max="3078" width="0" style="411" hidden="1" customWidth="1"/>
    <col min="3079" max="3079" width="14.5703125" style="411" bestFit="1" customWidth="1"/>
    <col min="3080" max="3326" width="9.140625" style="411"/>
    <col min="3327" max="3327" width="92.5703125" style="411" customWidth="1"/>
    <col min="3328" max="3328" width="9.140625" style="411"/>
    <col min="3329" max="3329" width="15.42578125" style="411" customWidth="1"/>
    <col min="3330" max="3330" width="14.140625" style="411" customWidth="1"/>
    <col min="3331" max="3331" width="14" style="411" customWidth="1"/>
    <col min="3332" max="3332" width="14.85546875" style="411" customWidth="1"/>
    <col min="3333" max="3334" width="0" style="411" hidden="1" customWidth="1"/>
    <col min="3335" max="3335" width="14.5703125" style="411" bestFit="1" customWidth="1"/>
    <col min="3336" max="3582" width="9.140625" style="411"/>
    <col min="3583" max="3583" width="92.5703125" style="411" customWidth="1"/>
    <col min="3584" max="3584" width="9.140625" style="411"/>
    <col min="3585" max="3585" width="15.42578125" style="411" customWidth="1"/>
    <col min="3586" max="3586" width="14.140625" style="411" customWidth="1"/>
    <col min="3587" max="3587" width="14" style="411" customWidth="1"/>
    <col min="3588" max="3588" width="14.85546875" style="411" customWidth="1"/>
    <col min="3589" max="3590" width="0" style="411" hidden="1" customWidth="1"/>
    <col min="3591" max="3591" width="14.5703125" style="411" bestFit="1" customWidth="1"/>
    <col min="3592" max="3838" width="9.140625" style="411"/>
    <col min="3839" max="3839" width="92.5703125" style="411" customWidth="1"/>
    <col min="3840" max="3840" width="9.140625" style="411"/>
    <col min="3841" max="3841" width="15.42578125" style="411" customWidth="1"/>
    <col min="3842" max="3842" width="14.140625" style="411" customWidth="1"/>
    <col min="3843" max="3843" width="14" style="411" customWidth="1"/>
    <col min="3844" max="3844" width="14.85546875" style="411" customWidth="1"/>
    <col min="3845" max="3846" width="0" style="411" hidden="1" customWidth="1"/>
    <col min="3847" max="3847" width="14.5703125" style="411" bestFit="1" customWidth="1"/>
    <col min="3848" max="4094" width="9.140625" style="411"/>
    <col min="4095" max="4095" width="92.5703125" style="411" customWidth="1"/>
    <col min="4096" max="4096" width="9.140625" style="411"/>
    <col min="4097" max="4097" width="15.42578125" style="411" customWidth="1"/>
    <col min="4098" max="4098" width="14.140625" style="411" customWidth="1"/>
    <col min="4099" max="4099" width="14" style="411" customWidth="1"/>
    <col min="4100" max="4100" width="14.85546875" style="411" customWidth="1"/>
    <col min="4101" max="4102" width="0" style="411" hidden="1" customWidth="1"/>
    <col min="4103" max="4103" width="14.5703125" style="411" bestFit="1" customWidth="1"/>
    <col min="4104" max="4350" width="9.140625" style="411"/>
    <col min="4351" max="4351" width="92.5703125" style="411" customWidth="1"/>
    <col min="4352" max="4352" width="9.140625" style="411"/>
    <col min="4353" max="4353" width="15.42578125" style="411" customWidth="1"/>
    <col min="4354" max="4354" width="14.140625" style="411" customWidth="1"/>
    <col min="4355" max="4355" width="14" style="411" customWidth="1"/>
    <col min="4356" max="4356" width="14.85546875" style="411" customWidth="1"/>
    <col min="4357" max="4358" width="0" style="411" hidden="1" customWidth="1"/>
    <col min="4359" max="4359" width="14.5703125" style="411" bestFit="1" customWidth="1"/>
    <col min="4360" max="4606" width="9.140625" style="411"/>
    <col min="4607" max="4607" width="92.5703125" style="411" customWidth="1"/>
    <col min="4608" max="4608" width="9.140625" style="411"/>
    <col min="4609" max="4609" width="15.42578125" style="411" customWidth="1"/>
    <col min="4610" max="4610" width="14.140625" style="411" customWidth="1"/>
    <col min="4611" max="4611" width="14" style="411" customWidth="1"/>
    <col min="4612" max="4612" width="14.85546875" style="411" customWidth="1"/>
    <col min="4613" max="4614" width="0" style="411" hidden="1" customWidth="1"/>
    <col min="4615" max="4615" width="14.5703125" style="411" bestFit="1" customWidth="1"/>
    <col min="4616" max="4862" width="9.140625" style="411"/>
    <col min="4863" max="4863" width="92.5703125" style="411" customWidth="1"/>
    <col min="4864" max="4864" width="9.140625" style="411"/>
    <col min="4865" max="4865" width="15.42578125" style="411" customWidth="1"/>
    <col min="4866" max="4866" width="14.140625" style="411" customWidth="1"/>
    <col min="4867" max="4867" width="14" style="411" customWidth="1"/>
    <col min="4868" max="4868" width="14.85546875" style="411" customWidth="1"/>
    <col min="4869" max="4870" width="0" style="411" hidden="1" customWidth="1"/>
    <col min="4871" max="4871" width="14.5703125" style="411" bestFit="1" customWidth="1"/>
    <col min="4872" max="5118" width="9.140625" style="411"/>
    <col min="5119" max="5119" width="92.5703125" style="411" customWidth="1"/>
    <col min="5120" max="5120" width="9.140625" style="411"/>
    <col min="5121" max="5121" width="15.42578125" style="411" customWidth="1"/>
    <col min="5122" max="5122" width="14.140625" style="411" customWidth="1"/>
    <col min="5123" max="5123" width="14" style="411" customWidth="1"/>
    <col min="5124" max="5124" width="14.85546875" style="411" customWidth="1"/>
    <col min="5125" max="5126" width="0" style="411" hidden="1" customWidth="1"/>
    <col min="5127" max="5127" width="14.5703125" style="411" bestFit="1" customWidth="1"/>
    <col min="5128" max="5374" width="9.140625" style="411"/>
    <col min="5375" max="5375" width="92.5703125" style="411" customWidth="1"/>
    <col min="5376" max="5376" width="9.140625" style="411"/>
    <col min="5377" max="5377" width="15.42578125" style="411" customWidth="1"/>
    <col min="5378" max="5378" width="14.140625" style="411" customWidth="1"/>
    <col min="5379" max="5379" width="14" style="411" customWidth="1"/>
    <col min="5380" max="5380" width="14.85546875" style="411" customWidth="1"/>
    <col min="5381" max="5382" width="0" style="411" hidden="1" customWidth="1"/>
    <col min="5383" max="5383" width="14.5703125" style="411" bestFit="1" customWidth="1"/>
    <col min="5384" max="5630" width="9.140625" style="411"/>
    <col min="5631" max="5631" width="92.5703125" style="411" customWidth="1"/>
    <col min="5632" max="5632" width="9.140625" style="411"/>
    <col min="5633" max="5633" width="15.42578125" style="411" customWidth="1"/>
    <col min="5634" max="5634" width="14.140625" style="411" customWidth="1"/>
    <col min="5635" max="5635" width="14" style="411" customWidth="1"/>
    <col min="5636" max="5636" width="14.85546875" style="411" customWidth="1"/>
    <col min="5637" max="5638" width="0" style="411" hidden="1" customWidth="1"/>
    <col min="5639" max="5639" width="14.5703125" style="411" bestFit="1" customWidth="1"/>
    <col min="5640" max="5886" width="9.140625" style="411"/>
    <col min="5887" max="5887" width="92.5703125" style="411" customWidth="1"/>
    <col min="5888" max="5888" width="9.140625" style="411"/>
    <col min="5889" max="5889" width="15.42578125" style="411" customWidth="1"/>
    <col min="5890" max="5890" width="14.140625" style="411" customWidth="1"/>
    <col min="5891" max="5891" width="14" style="411" customWidth="1"/>
    <col min="5892" max="5892" width="14.85546875" style="411" customWidth="1"/>
    <col min="5893" max="5894" width="0" style="411" hidden="1" customWidth="1"/>
    <col min="5895" max="5895" width="14.5703125" style="411" bestFit="1" customWidth="1"/>
    <col min="5896" max="6142" width="9.140625" style="411"/>
    <col min="6143" max="6143" width="92.5703125" style="411" customWidth="1"/>
    <col min="6144" max="6144" width="9.140625" style="411"/>
    <col min="6145" max="6145" width="15.42578125" style="411" customWidth="1"/>
    <col min="6146" max="6146" width="14.140625" style="411" customWidth="1"/>
    <col min="6147" max="6147" width="14" style="411" customWidth="1"/>
    <col min="6148" max="6148" width="14.85546875" style="411" customWidth="1"/>
    <col min="6149" max="6150" width="0" style="411" hidden="1" customWidth="1"/>
    <col min="6151" max="6151" width="14.5703125" style="411" bestFit="1" customWidth="1"/>
    <col min="6152" max="6398" width="9.140625" style="411"/>
    <col min="6399" max="6399" width="92.5703125" style="411" customWidth="1"/>
    <col min="6400" max="6400" width="9.140625" style="411"/>
    <col min="6401" max="6401" width="15.42578125" style="411" customWidth="1"/>
    <col min="6402" max="6402" width="14.140625" style="411" customWidth="1"/>
    <col min="6403" max="6403" width="14" style="411" customWidth="1"/>
    <col min="6404" max="6404" width="14.85546875" style="411" customWidth="1"/>
    <col min="6405" max="6406" width="0" style="411" hidden="1" customWidth="1"/>
    <col min="6407" max="6407" width="14.5703125" style="411" bestFit="1" customWidth="1"/>
    <col min="6408" max="6654" width="9.140625" style="411"/>
    <col min="6655" max="6655" width="92.5703125" style="411" customWidth="1"/>
    <col min="6656" max="6656" width="9.140625" style="411"/>
    <col min="6657" max="6657" width="15.42578125" style="411" customWidth="1"/>
    <col min="6658" max="6658" width="14.140625" style="411" customWidth="1"/>
    <col min="6659" max="6659" width="14" style="411" customWidth="1"/>
    <col min="6660" max="6660" width="14.85546875" style="411" customWidth="1"/>
    <col min="6661" max="6662" width="0" style="411" hidden="1" customWidth="1"/>
    <col min="6663" max="6663" width="14.5703125" style="411" bestFit="1" customWidth="1"/>
    <col min="6664" max="6910" width="9.140625" style="411"/>
    <col min="6911" max="6911" width="92.5703125" style="411" customWidth="1"/>
    <col min="6912" max="6912" width="9.140625" style="411"/>
    <col min="6913" max="6913" width="15.42578125" style="411" customWidth="1"/>
    <col min="6914" max="6914" width="14.140625" style="411" customWidth="1"/>
    <col min="6915" max="6915" width="14" style="411" customWidth="1"/>
    <col min="6916" max="6916" width="14.85546875" style="411" customWidth="1"/>
    <col min="6917" max="6918" width="0" style="411" hidden="1" customWidth="1"/>
    <col min="6919" max="6919" width="14.5703125" style="411" bestFit="1" customWidth="1"/>
    <col min="6920" max="7166" width="9.140625" style="411"/>
    <col min="7167" max="7167" width="92.5703125" style="411" customWidth="1"/>
    <col min="7168" max="7168" width="9.140625" style="411"/>
    <col min="7169" max="7169" width="15.42578125" style="411" customWidth="1"/>
    <col min="7170" max="7170" width="14.140625" style="411" customWidth="1"/>
    <col min="7171" max="7171" width="14" style="411" customWidth="1"/>
    <col min="7172" max="7172" width="14.85546875" style="411" customWidth="1"/>
    <col min="7173" max="7174" width="0" style="411" hidden="1" customWidth="1"/>
    <col min="7175" max="7175" width="14.5703125" style="411" bestFit="1" customWidth="1"/>
    <col min="7176" max="7422" width="9.140625" style="411"/>
    <col min="7423" max="7423" width="92.5703125" style="411" customWidth="1"/>
    <col min="7424" max="7424" width="9.140625" style="411"/>
    <col min="7425" max="7425" width="15.42578125" style="411" customWidth="1"/>
    <col min="7426" max="7426" width="14.140625" style="411" customWidth="1"/>
    <col min="7427" max="7427" width="14" style="411" customWidth="1"/>
    <col min="7428" max="7428" width="14.85546875" style="411" customWidth="1"/>
    <col min="7429" max="7430" width="0" style="411" hidden="1" customWidth="1"/>
    <col min="7431" max="7431" width="14.5703125" style="411" bestFit="1" customWidth="1"/>
    <col min="7432" max="7678" width="9.140625" style="411"/>
    <col min="7679" max="7679" width="92.5703125" style="411" customWidth="1"/>
    <col min="7680" max="7680" width="9.140625" style="411"/>
    <col min="7681" max="7681" width="15.42578125" style="411" customWidth="1"/>
    <col min="7682" max="7682" width="14.140625" style="411" customWidth="1"/>
    <col min="7683" max="7683" width="14" style="411" customWidth="1"/>
    <col min="7684" max="7684" width="14.85546875" style="411" customWidth="1"/>
    <col min="7685" max="7686" width="0" style="411" hidden="1" customWidth="1"/>
    <col min="7687" max="7687" width="14.5703125" style="411" bestFit="1" customWidth="1"/>
    <col min="7688" max="7934" width="9.140625" style="411"/>
    <col min="7935" max="7935" width="92.5703125" style="411" customWidth="1"/>
    <col min="7936" max="7936" width="9.140625" style="411"/>
    <col min="7937" max="7937" width="15.42578125" style="411" customWidth="1"/>
    <col min="7938" max="7938" width="14.140625" style="411" customWidth="1"/>
    <col min="7939" max="7939" width="14" style="411" customWidth="1"/>
    <col min="7940" max="7940" width="14.85546875" style="411" customWidth="1"/>
    <col min="7941" max="7942" width="0" style="411" hidden="1" customWidth="1"/>
    <col min="7943" max="7943" width="14.5703125" style="411" bestFit="1" customWidth="1"/>
    <col min="7944" max="8190" width="9.140625" style="411"/>
    <col min="8191" max="8191" width="92.5703125" style="411" customWidth="1"/>
    <col min="8192" max="8192" width="9.140625" style="411"/>
    <col min="8193" max="8193" width="15.42578125" style="411" customWidth="1"/>
    <col min="8194" max="8194" width="14.140625" style="411" customWidth="1"/>
    <col min="8195" max="8195" width="14" style="411" customWidth="1"/>
    <col min="8196" max="8196" width="14.85546875" style="411" customWidth="1"/>
    <col min="8197" max="8198" width="0" style="411" hidden="1" customWidth="1"/>
    <col min="8199" max="8199" width="14.5703125" style="411" bestFit="1" customWidth="1"/>
    <col min="8200" max="8446" width="9.140625" style="411"/>
    <col min="8447" max="8447" width="92.5703125" style="411" customWidth="1"/>
    <col min="8448" max="8448" width="9.140625" style="411"/>
    <col min="8449" max="8449" width="15.42578125" style="411" customWidth="1"/>
    <col min="8450" max="8450" width="14.140625" style="411" customWidth="1"/>
    <col min="8451" max="8451" width="14" style="411" customWidth="1"/>
    <col min="8452" max="8452" width="14.85546875" style="411" customWidth="1"/>
    <col min="8453" max="8454" width="0" style="411" hidden="1" customWidth="1"/>
    <col min="8455" max="8455" width="14.5703125" style="411" bestFit="1" customWidth="1"/>
    <col min="8456" max="8702" width="9.140625" style="411"/>
    <col min="8703" max="8703" width="92.5703125" style="411" customWidth="1"/>
    <col min="8704" max="8704" width="9.140625" style="411"/>
    <col min="8705" max="8705" width="15.42578125" style="411" customWidth="1"/>
    <col min="8706" max="8706" width="14.140625" style="411" customWidth="1"/>
    <col min="8707" max="8707" width="14" style="411" customWidth="1"/>
    <col min="8708" max="8708" width="14.85546875" style="411" customWidth="1"/>
    <col min="8709" max="8710" width="0" style="411" hidden="1" customWidth="1"/>
    <col min="8711" max="8711" width="14.5703125" style="411" bestFit="1" customWidth="1"/>
    <col min="8712" max="8958" width="9.140625" style="411"/>
    <col min="8959" max="8959" width="92.5703125" style="411" customWidth="1"/>
    <col min="8960" max="8960" width="9.140625" style="411"/>
    <col min="8961" max="8961" width="15.42578125" style="411" customWidth="1"/>
    <col min="8962" max="8962" width="14.140625" style="411" customWidth="1"/>
    <col min="8963" max="8963" width="14" style="411" customWidth="1"/>
    <col min="8964" max="8964" width="14.85546875" style="411" customWidth="1"/>
    <col min="8965" max="8966" width="0" style="411" hidden="1" customWidth="1"/>
    <col min="8967" max="8967" width="14.5703125" style="411" bestFit="1" customWidth="1"/>
    <col min="8968" max="9214" width="9.140625" style="411"/>
    <col min="9215" max="9215" width="92.5703125" style="411" customWidth="1"/>
    <col min="9216" max="9216" width="9.140625" style="411"/>
    <col min="9217" max="9217" width="15.42578125" style="411" customWidth="1"/>
    <col min="9218" max="9218" width="14.140625" style="411" customWidth="1"/>
    <col min="9219" max="9219" width="14" style="411" customWidth="1"/>
    <col min="9220" max="9220" width="14.85546875" style="411" customWidth="1"/>
    <col min="9221" max="9222" width="0" style="411" hidden="1" customWidth="1"/>
    <col min="9223" max="9223" width="14.5703125" style="411" bestFit="1" customWidth="1"/>
    <col min="9224" max="9470" width="9.140625" style="411"/>
    <col min="9471" max="9471" width="92.5703125" style="411" customWidth="1"/>
    <col min="9472" max="9472" width="9.140625" style="411"/>
    <col min="9473" max="9473" width="15.42578125" style="411" customWidth="1"/>
    <col min="9474" max="9474" width="14.140625" style="411" customWidth="1"/>
    <col min="9475" max="9475" width="14" style="411" customWidth="1"/>
    <col min="9476" max="9476" width="14.85546875" style="411" customWidth="1"/>
    <col min="9477" max="9478" width="0" style="411" hidden="1" customWidth="1"/>
    <col min="9479" max="9479" width="14.5703125" style="411" bestFit="1" customWidth="1"/>
    <col min="9480" max="9726" width="9.140625" style="411"/>
    <col min="9727" max="9727" width="92.5703125" style="411" customWidth="1"/>
    <col min="9728" max="9728" width="9.140625" style="411"/>
    <col min="9729" max="9729" width="15.42578125" style="411" customWidth="1"/>
    <col min="9730" max="9730" width="14.140625" style="411" customWidth="1"/>
    <col min="9731" max="9731" width="14" style="411" customWidth="1"/>
    <col min="9732" max="9732" width="14.85546875" style="411" customWidth="1"/>
    <col min="9733" max="9734" width="0" style="411" hidden="1" customWidth="1"/>
    <col min="9735" max="9735" width="14.5703125" style="411" bestFit="1" customWidth="1"/>
    <col min="9736" max="9982" width="9.140625" style="411"/>
    <col min="9983" max="9983" width="92.5703125" style="411" customWidth="1"/>
    <col min="9984" max="9984" width="9.140625" style="411"/>
    <col min="9985" max="9985" width="15.42578125" style="411" customWidth="1"/>
    <col min="9986" max="9986" width="14.140625" style="411" customWidth="1"/>
    <col min="9987" max="9987" width="14" style="411" customWidth="1"/>
    <col min="9988" max="9988" width="14.85546875" style="411" customWidth="1"/>
    <col min="9989" max="9990" width="0" style="411" hidden="1" customWidth="1"/>
    <col min="9991" max="9991" width="14.5703125" style="411" bestFit="1" customWidth="1"/>
    <col min="9992" max="10238" width="9.140625" style="411"/>
    <col min="10239" max="10239" width="92.5703125" style="411" customWidth="1"/>
    <col min="10240" max="10240" width="9.140625" style="411"/>
    <col min="10241" max="10241" width="15.42578125" style="411" customWidth="1"/>
    <col min="10242" max="10242" width="14.140625" style="411" customWidth="1"/>
    <col min="10243" max="10243" width="14" style="411" customWidth="1"/>
    <col min="10244" max="10244" width="14.85546875" style="411" customWidth="1"/>
    <col min="10245" max="10246" width="0" style="411" hidden="1" customWidth="1"/>
    <col min="10247" max="10247" width="14.5703125" style="411" bestFit="1" customWidth="1"/>
    <col min="10248" max="10494" width="9.140625" style="411"/>
    <col min="10495" max="10495" width="92.5703125" style="411" customWidth="1"/>
    <col min="10496" max="10496" width="9.140625" style="411"/>
    <col min="10497" max="10497" width="15.42578125" style="411" customWidth="1"/>
    <col min="10498" max="10498" width="14.140625" style="411" customWidth="1"/>
    <col min="10499" max="10499" width="14" style="411" customWidth="1"/>
    <col min="10500" max="10500" width="14.85546875" style="411" customWidth="1"/>
    <col min="10501" max="10502" width="0" style="411" hidden="1" customWidth="1"/>
    <col min="10503" max="10503" width="14.5703125" style="411" bestFit="1" customWidth="1"/>
    <col min="10504" max="10750" width="9.140625" style="411"/>
    <col min="10751" max="10751" width="92.5703125" style="411" customWidth="1"/>
    <col min="10752" max="10752" width="9.140625" style="411"/>
    <col min="10753" max="10753" width="15.42578125" style="411" customWidth="1"/>
    <col min="10754" max="10754" width="14.140625" style="411" customWidth="1"/>
    <col min="10755" max="10755" width="14" style="411" customWidth="1"/>
    <col min="10756" max="10756" width="14.85546875" style="411" customWidth="1"/>
    <col min="10757" max="10758" width="0" style="411" hidden="1" customWidth="1"/>
    <col min="10759" max="10759" width="14.5703125" style="411" bestFit="1" customWidth="1"/>
    <col min="10760" max="11006" width="9.140625" style="411"/>
    <col min="11007" max="11007" width="92.5703125" style="411" customWidth="1"/>
    <col min="11008" max="11008" width="9.140625" style="411"/>
    <col min="11009" max="11009" width="15.42578125" style="411" customWidth="1"/>
    <col min="11010" max="11010" width="14.140625" style="411" customWidth="1"/>
    <col min="11011" max="11011" width="14" style="411" customWidth="1"/>
    <col min="11012" max="11012" width="14.85546875" style="411" customWidth="1"/>
    <col min="11013" max="11014" width="0" style="411" hidden="1" customWidth="1"/>
    <col min="11015" max="11015" width="14.5703125" style="411" bestFit="1" customWidth="1"/>
    <col min="11016" max="11262" width="9.140625" style="411"/>
    <col min="11263" max="11263" width="92.5703125" style="411" customWidth="1"/>
    <col min="11264" max="11264" width="9.140625" style="411"/>
    <col min="11265" max="11265" width="15.42578125" style="411" customWidth="1"/>
    <col min="11266" max="11266" width="14.140625" style="411" customWidth="1"/>
    <col min="11267" max="11267" width="14" style="411" customWidth="1"/>
    <col min="11268" max="11268" width="14.85546875" style="411" customWidth="1"/>
    <col min="11269" max="11270" width="0" style="411" hidden="1" customWidth="1"/>
    <col min="11271" max="11271" width="14.5703125" style="411" bestFit="1" customWidth="1"/>
    <col min="11272" max="11518" width="9.140625" style="411"/>
    <col min="11519" max="11519" width="92.5703125" style="411" customWidth="1"/>
    <col min="11520" max="11520" width="9.140625" style="411"/>
    <col min="11521" max="11521" width="15.42578125" style="411" customWidth="1"/>
    <col min="11522" max="11522" width="14.140625" style="411" customWidth="1"/>
    <col min="11523" max="11523" width="14" style="411" customWidth="1"/>
    <col min="11524" max="11524" width="14.85546875" style="411" customWidth="1"/>
    <col min="11525" max="11526" width="0" style="411" hidden="1" customWidth="1"/>
    <col min="11527" max="11527" width="14.5703125" style="411" bestFit="1" customWidth="1"/>
    <col min="11528" max="11774" width="9.140625" style="411"/>
    <col min="11775" max="11775" width="92.5703125" style="411" customWidth="1"/>
    <col min="11776" max="11776" width="9.140625" style="411"/>
    <col min="11777" max="11777" width="15.42578125" style="411" customWidth="1"/>
    <col min="11778" max="11778" width="14.140625" style="411" customWidth="1"/>
    <col min="11779" max="11779" width="14" style="411" customWidth="1"/>
    <col min="11780" max="11780" width="14.85546875" style="411" customWidth="1"/>
    <col min="11781" max="11782" width="0" style="411" hidden="1" customWidth="1"/>
    <col min="11783" max="11783" width="14.5703125" style="411" bestFit="1" customWidth="1"/>
    <col min="11784" max="12030" width="9.140625" style="411"/>
    <col min="12031" max="12031" width="92.5703125" style="411" customWidth="1"/>
    <col min="12032" max="12032" width="9.140625" style="411"/>
    <col min="12033" max="12033" width="15.42578125" style="411" customWidth="1"/>
    <col min="12034" max="12034" width="14.140625" style="411" customWidth="1"/>
    <col min="12035" max="12035" width="14" style="411" customWidth="1"/>
    <col min="12036" max="12036" width="14.85546875" style="411" customWidth="1"/>
    <col min="12037" max="12038" width="0" style="411" hidden="1" customWidth="1"/>
    <col min="12039" max="12039" width="14.5703125" style="411" bestFit="1" customWidth="1"/>
    <col min="12040" max="12286" width="9.140625" style="411"/>
    <col min="12287" max="12287" width="92.5703125" style="411" customWidth="1"/>
    <col min="12288" max="12288" width="9.140625" style="411"/>
    <col min="12289" max="12289" width="15.42578125" style="411" customWidth="1"/>
    <col min="12290" max="12290" width="14.140625" style="411" customWidth="1"/>
    <col min="12291" max="12291" width="14" style="411" customWidth="1"/>
    <col min="12292" max="12292" width="14.85546875" style="411" customWidth="1"/>
    <col min="12293" max="12294" width="0" style="411" hidden="1" customWidth="1"/>
    <col min="12295" max="12295" width="14.5703125" style="411" bestFit="1" customWidth="1"/>
    <col min="12296" max="12542" width="9.140625" style="411"/>
    <col min="12543" max="12543" width="92.5703125" style="411" customWidth="1"/>
    <col min="12544" max="12544" width="9.140625" style="411"/>
    <col min="12545" max="12545" width="15.42578125" style="411" customWidth="1"/>
    <col min="12546" max="12546" width="14.140625" style="411" customWidth="1"/>
    <col min="12547" max="12547" width="14" style="411" customWidth="1"/>
    <col min="12548" max="12548" width="14.85546875" style="411" customWidth="1"/>
    <col min="12549" max="12550" width="0" style="411" hidden="1" customWidth="1"/>
    <col min="12551" max="12551" width="14.5703125" style="411" bestFit="1" customWidth="1"/>
    <col min="12552" max="12798" width="9.140625" style="411"/>
    <col min="12799" max="12799" width="92.5703125" style="411" customWidth="1"/>
    <col min="12800" max="12800" width="9.140625" style="411"/>
    <col min="12801" max="12801" width="15.42578125" style="411" customWidth="1"/>
    <col min="12802" max="12802" width="14.140625" style="411" customWidth="1"/>
    <col min="12803" max="12803" width="14" style="411" customWidth="1"/>
    <col min="12804" max="12804" width="14.85546875" style="411" customWidth="1"/>
    <col min="12805" max="12806" width="0" style="411" hidden="1" customWidth="1"/>
    <col min="12807" max="12807" width="14.5703125" style="411" bestFit="1" customWidth="1"/>
    <col min="12808" max="13054" width="9.140625" style="411"/>
    <col min="13055" max="13055" width="92.5703125" style="411" customWidth="1"/>
    <col min="13056" max="13056" width="9.140625" style="411"/>
    <col min="13057" max="13057" width="15.42578125" style="411" customWidth="1"/>
    <col min="13058" max="13058" width="14.140625" style="411" customWidth="1"/>
    <col min="13059" max="13059" width="14" style="411" customWidth="1"/>
    <col min="13060" max="13060" width="14.85546875" style="411" customWidth="1"/>
    <col min="13061" max="13062" width="0" style="411" hidden="1" customWidth="1"/>
    <col min="13063" max="13063" width="14.5703125" style="411" bestFit="1" customWidth="1"/>
    <col min="13064" max="13310" width="9.140625" style="411"/>
    <col min="13311" max="13311" width="92.5703125" style="411" customWidth="1"/>
    <col min="13312" max="13312" width="9.140625" style="411"/>
    <col min="13313" max="13313" width="15.42578125" style="411" customWidth="1"/>
    <col min="13314" max="13314" width="14.140625" style="411" customWidth="1"/>
    <col min="13315" max="13315" width="14" style="411" customWidth="1"/>
    <col min="13316" max="13316" width="14.85546875" style="411" customWidth="1"/>
    <col min="13317" max="13318" width="0" style="411" hidden="1" customWidth="1"/>
    <col min="13319" max="13319" width="14.5703125" style="411" bestFit="1" customWidth="1"/>
    <col min="13320" max="13566" width="9.140625" style="411"/>
    <col min="13567" max="13567" width="92.5703125" style="411" customWidth="1"/>
    <col min="13568" max="13568" width="9.140625" style="411"/>
    <col min="13569" max="13569" width="15.42578125" style="411" customWidth="1"/>
    <col min="13570" max="13570" width="14.140625" style="411" customWidth="1"/>
    <col min="13571" max="13571" width="14" style="411" customWidth="1"/>
    <col min="13572" max="13572" width="14.85546875" style="411" customWidth="1"/>
    <col min="13573" max="13574" width="0" style="411" hidden="1" customWidth="1"/>
    <col min="13575" max="13575" width="14.5703125" style="411" bestFit="1" customWidth="1"/>
    <col min="13576" max="13822" width="9.140625" style="411"/>
    <col min="13823" max="13823" width="92.5703125" style="411" customWidth="1"/>
    <col min="13824" max="13824" width="9.140625" style="411"/>
    <col min="13825" max="13825" width="15.42578125" style="411" customWidth="1"/>
    <col min="13826" max="13826" width="14.140625" style="411" customWidth="1"/>
    <col min="13827" max="13827" width="14" style="411" customWidth="1"/>
    <col min="13828" max="13828" width="14.85546875" style="411" customWidth="1"/>
    <col min="13829" max="13830" width="0" style="411" hidden="1" customWidth="1"/>
    <col min="13831" max="13831" width="14.5703125" style="411" bestFit="1" customWidth="1"/>
    <col min="13832" max="14078" width="9.140625" style="411"/>
    <col min="14079" max="14079" width="92.5703125" style="411" customWidth="1"/>
    <col min="14080" max="14080" width="9.140625" style="411"/>
    <col min="14081" max="14081" width="15.42578125" style="411" customWidth="1"/>
    <col min="14082" max="14082" width="14.140625" style="411" customWidth="1"/>
    <col min="14083" max="14083" width="14" style="411" customWidth="1"/>
    <col min="14084" max="14084" width="14.85546875" style="411" customWidth="1"/>
    <col min="14085" max="14086" width="0" style="411" hidden="1" customWidth="1"/>
    <col min="14087" max="14087" width="14.5703125" style="411" bestFit="1" customWidth="1"/>
    <col min="14088" max="14334" width="9.140625" style="411"/>
    <col min="14335" max="14335" width="92.5703125" style="411" customWidth="1"/>
    <col min="14336" max="14336" width="9.140625" style="411"/>
    <col min="14337" max="14337" width="15.42578125" style="411" customWidth="1"/>
    <col min="14338" max="14338" width="14.140625" style="411" customWidth="1"/>
    <col min="14339" max="14339" width="14" style="411" customWidth="1"/>
    <col min="14340" max="14340" width="14.85546875" style="411" customWidth="1"/>
    <col min="14341" max="14342" width="0" style="411" hidden="1" customWidth="1"/>
    <col min="14343" max="14343" width="14.5703125" style="411" bestFit="1" customWidth="1"/>
    <col min="14344" max="14590" width="9.140625" style="411"/>
    <col min="14591" max="14591" width="92.5703125" style="411" customWidth="1"/>
    <col min="14592" max="14592" width="9.140625" style="411"/>
    <col min="14593" max="14593" width="15.42578125" style="411" customWidth="1"/>
    <col min="14594" max="14594" width="14.140625" style="411" customWidth="1"/>
    <col min="14595" max="14595" width="14" style="411" customWidth="1"/>
    <col min="14596" max="14596" width="14.85546875" style="411" customWidth="1"/>
    <col min="14597" max="14598" width="0" style="411" hidden="1" customWidth="1"/>
    <col min="14599" max="14599" width="14.5703125" style="411" bestFit="1" customWidth="1"/>
    <col min="14600" max="14846" width="9.140625" style="411"/>
    <col min="14847" max="14847" width="92.5703125" style="411" customWidth="1"/>
    <col min="14848" max="14848" width="9.140625" style="411"/>
    <col min="14849" max="14849" width="15.42578125" style="411" customWidth="1"/>
    <col min="14850" max="14850" width="14.140625" style="411" customWidth="1"/>
    <col min="14851" max="14851" width="14" style="411" customWidth="1"/>
    <col min="14852" max="14852" width="14.85546875" style="411" customWidth="1"/>
    <col min="14853" max="14854" width="0" style="411" hidden="1" customWidth="1"/>
    <col min="14855" max="14855" width="14.5703125" style="411" bestFit="1" customWidth="1"/>
    <col min="14856" max="15102" width="9.140625" style="411"/>
    <col min="15103" max="15103" width="92.5703125" style="411" customWidth="1"/>
    <col min="15104" max="15104" width="9.140625" style="411"/>
    <col min="15105" max="15105" width="15.42578125" style="411" customWidth="1"/>
    <col min="15106" max="15106" width="14.140625" style="411" customWidth="1"/>
    <col min="15107" max="15107" width="14" style="411" customWidth="1"/>
    <col min="15108" max="15108" width="14.85546875" style="411" customWidth="1"/>
    <col min="15109" max="15110" width="0" style="411" hidden="1" customWidth="1"/>
    <col min="15111" max="15111" width="14.5703125" style="411" bestFit="1" customWidth="1"/>
    <col min="15112" max="15358" width="9.140625" style="411"/>
    <col min="15359" max="15359" width="92.5703125" style="411" customWidth="1"/>
    <col min="15360" max="15360" width="9.140625" style="411"/>
    <col min="15361" max="15361" width="15.42578125" style="411" customWidth="1"/>
    <col min="15362" max="15362" width="14.140625" style="411" customWidth="1"/>
    <col min="15363" max="15363" width="14" style="411" customWidth="1"/>
    <col min="15364" max="15364" width="14.85546875" style="411" customWidth="1"/>
    <col min="15365" max="15366" width="0" style="411" hidden="1" customWidth="1"/>
    <col min="15367" max="15367" width="14.5703125" style="411" bestFit="1" customWidth="1"/>
    <col min="15368" max="15614" width="9.140625" style="411"/>
    <col min="15615" max="15615" width="92.5703125" style="411" customWidth="1"/>
    <col min="15616" max="15616" width="9.140625" style="411"/>
    <col min="15617" max="15617" width="15.42578125" style="411" customWidth="1"/>
    <col min="15618" max="15618" width="14.140625" style="411" customWidth="1"/>
    <col min="15619" max="15619" width="14" style="411" customWidth="1"/>
    <col min="15620" max="15620" width="14.85546875" style="411" customWidth="1"/>
    <col min="15621" max="15622" width="0" style="411" hidden="1" customWidth="1"/>
    <col min="15623" max="15623" width="14.5703125" style="411" bestFit="1" customWidth="1"/>
    <col min="15624" max="15870" width="9.140625" style="411"/>
    <col min="15871" max="15871" width="92.5703125" style="411" customWidth="1"/>
    <col min="15872" max="15872" width="9.140625" style="411"/>
    <col min="15873" max="15873" width="15.42578125" style="411" customWidth="1"/>
    <col min="15874" max="15874" width="14.140625" style="411" customWidth="1"/>
    <col min="15875" max="15875" width="14" style="411" customWidth="1"/>
    <col min="15876" max="15876" width="14.85546875" style="411" customWidth="1"/>
    <col min="15877" max="15878" width="0" style="411" hidden="1" customWidth="1"/>
    <col min="15879" max="15879" width="14.5703125" style="411" bestFit="1" customWidth="1"/>
    <col min="15880" max="16126" width="9.140625" style="411"/>
    <col min="16127" max="16127" width="92.5703125" style="411" customWidth="1"/>
    <col min="16128" max="16128" width="9.140625" style="411"/>
    <col min="16129" max="16129" width="15.42578125" style="411" customWidth="1"/>
    <col min="16130" max="16130" width="14.140625" style="411" customWidth="1"/>
    <col min="16131" max="16131" width="14" style="411" customWidth="1"/>
    <col min="16132" max="16132" width="14.85546875" style="411" customWidth="1"/>
    <col min="16133" max="16134" width="0" style="411" hidden="1" customWidth="1"/>
    <col min="16135" max="16135" width="14.5703125" style="411" bestFit="1" customWidth="1"/>
    <col min="16136" max="16384" width="9.140625" style="411"/>
  </cols>
  <sheetData>
    <row r="1" spans="1:6" x14ac:dyDescent="0.25">
      <c r="A1" s="676" t="s">
        <v>1077</v>
      </c>
      <c r="B1" s="676"/>
      <c r="C1" s="676"/>
      <c r="D1" s="676"/>
    </row>
    <row r="2" spans="1:6" x14ac:dyDescent="0.25">
      <c r="A2" s="595"/>
      <c r="B2" s="595"/>
      <c r="C2" s="595"/>
      <c r="D2" s="595"/>
    </row>
    <row r="3" spans="1:6" x14ac:dyDescent="0.25">
      <c r="A3" s="595"/>
      <c r="B3" s="595"/>
      <c r="C3" s="595"/>
      <c r="D3" s="595"/>
    </row>
    <row r="4" spans="1:6" ht="21" customHeight="1" x14ac:dyDescent="0.3">
      <c r="A4" s="677" t="s">
        <v>947</v>
      </c>
      <c r="B4" s="678"/>
      <c r="C4" s="678"/>
      <c r="D4" s="679"/>
      <c r="F4" s="596"/>
    </row>
    <row r="5" spans="1:6" ht="27.75" customHeight="1" x14ac:dyDescent="0.35">
      <c r="A5" s="680" t="s">
        <v>546</v>
      </c>
      <c r="B5" s="678"/>
      <c r="C5" s="678"/>
      <c r="D5" s="679"/>
    </row>
    <row r="6" spans="1:6" ht="19.5" x14ac:dyDescent="0.35">
      <c r="A6" s="597"/>
      <c r="B6" s="598"/>
      <c r="C6" s="598"/>
      <c r="D6" s="599"/>
    </row>
    <row r="7" spans="1:6" ht="19.5" x14ac:dyDescent="0.35">
      <c r="A7" s="597"/>
      <c r="B7" s="598"/>
      <c r="C7" s="598"/>
      <c r="D7" s="599"/>
    </row>
    <row r="8" spans="1:6" ht="19.5" x14ac:dyDescent="0.35">
      <c r="A8" s="597"/>
      <c r="B8" s="598"/>
      <c r="C8" s="598"/>
      <c r="D8" s="599"/>
    </row>
    <row r="9" spans="1:6" ht="15.75" thickBot="1" x14ac:dyDescent="0.3">
      <c r="A9" s="600" t="s">
        <v>1078</v>
      </c>
      <c r="D9" s="602"/>
    </row>
    <row r="10" spans="1:6" ht="26.25" thickBot="1" x14ac:dyDescent="0.3">
      <c r="A10" s="607" t="s">
        <v>444</v>
      </c>
      <c r="B10" s="608" t="s">
        <v>390</v>
      </c>
      <c r="C10" s="609" t="s">
        <v>948</v>
      </c>
      <c r="D10" s="610" t="s">
        <v>949</v>
      </c>
      <c r="E10" s="354"/>
      <c r="F10" s="354"/>
    </row>
    <row r="11" spans="1:6" x14ac:dyDescent="0.25">
      <c r="A11" s="611" t="s">
        <v>637</v>
      </c>
      <c r="B11" s="622" t="s">
        <v>638</v>
      </c>
      <c r="C11" s="629">
        <v>58038055</v>
      </c>
      <c r="D11" s="629">
        <v>58038055</v>
      </c>
    </row>
    <row r="12" spans="1:6" x14ac:dyDescent="0.25">
      <c r="A12" s="612" t="s">
        <v>639</v>
      </c>
      <c r="B12" s="623" t="s">
        <v>640</v>
      </c>
      <c r="C12" s="630">
        <v>54076910</v>
      </c>
      <c r="D12" s="630">
        <v>54076910</v>
      </c>
    </row>
    <row r="13" spans="1:6" x14ac:dyDescent="0.25">
      <c r="A13" s="612" t="s">
        <v>641</v>
      </c>
      <c r="B13" s="623" t="s">
        <v>642</v>
      </c>
      <c r="C13" s="630">
        <v>63869590</v>
      </c>
      <c r="D13" s="630">
        <v>63869590</v>
      </c>
    </row>
    <row r="14" spans="1:6" x14ac:dyDescent="0.25">
      <c r="A14" s="612" t="s">
        <v>643</v>
      </c>
      <c r="B14" s="623" t="s">
        <v>644</v>
      </c>
      <c r="C14" s="630">
        <v>3135821</v>
      </c>
      <c r="D14" s="630">
        <v>3135821</v>
      </c>
    </row>
    <row r="15" spans="1:6" x14ac:dyDescent="0.25">
      <c r="A15" s="613" t="s">
        <v>38</v>
      </c>
      <c r="B15" s="624" t="s">
        <v>649</v>
      </c>
      <c r="C15" s="631">
        <f>SUM(C11:C14)</f>
        <v>179120376</v>
      </c>
      <c r="D15" s="631">
        <f>SUM(D11:D14)</f>
        <v>179120376</v>
      </c>
    </row>
    <row r="16" spans="1:6" x14ac:dyDescent="0.25">
      <c r="A16" s="612" t="s">
        <v>2</v>
      </c>
      <c r="B16" s="623" t="s">
        <v>656</v>
      </c>
      <c r="C16" s="630">
        <v>12313083</v>
      </c>
      <c r="D16" s="630">
        <v>12313083</v>
      </c>
    </row>
    <row r="17" spans="1:4 16384:16384" x14ac:dyDescent="0.25">
      <c r="A17" s="614" t="s">
        <v>39</v>
      </c>
      <c r="B17" s="625" t="s">
        <v>657</v>
      </c>
      <c r="C17" s="631">
        <f>SUM(C15:C16)</f>
        <v>191433459</v>
      </c>
      <c r="D17" s="631">
        <f>SUM(D15:D16)</f>
        <v>191433459</v>
      </c>
    </row>
    <row r="18" spans="1:4 16384:16384" s="603" customFormat="1" ht="12.75" x14ac:dyDescent="0.2">
      <c r="A18" s="612" t="s">
        <v>945</v>
      </c>
      <c r="B18" s="623" t="s">
        <v>946</v>
      </c>
      <c r="C18" s="632">
        <v>2930000</v>
      </c>
      <c r="D18" s="632">
        <v>2930000</v>
      </c>
    </row>
    <row r="19" spans="1:4 16384:16384" s="604" customFormat="1" x14ac:dyDescent="0.25">
      <c r="A19" s="615" t="s">
        <v>10</v>
      </c>
      <c r="B19" s="626" t="s">
        <v>674</v>
      </c>
      <c r="C19" s="633">
        <f>SUM(C18)</f>
        <v>2930000</v>
      </c>
      <c r="D19" s="633">
        <f>SUM(D18)</f>
        <v>2930000</v>
      </c>
    </row>
    <row r="20" spans="1:4 16384:16384" x14ac:dyDescent="0.25">
      <c r="A20" s="612" t="s">
        <v>11</v>
      </c>
      <c r="B20" s="623" t="s">
        <v>675</v>
      </c>
      <c r="C20" s="630">
        <v>171150000</v>
      </c>
      <c r="D20" s="630">
        <v>171150000</v>
      </c>
    </row>
    <row r="21" spans="1:4 16384:16384" s="604" customFormat="1" x14ac:dyDescent="0.25">
      <c r="A21" s="615" t="s">
        <v>42</v>
      </c>
      <c r="B21" s="626" t="s">
        <v>702</v>
      </c>
      <c r="C21" s="633">
        <f>SUM(C20)</f>
        <v>171150000</v>
      </c>
      <c r="D21" s="633">
        <f>SUM(D20)</f>
        <v>171150000</v>
      </c>
    </row>
    <row r="22" spans="1:4 16384:16384" x14ac:dyDescent="0.25">
      <c r="A22" s="614" t="s">
        <v>43</v>
      </c>
      <c r="B22" s="625" t="s">
        <v>704</v>
      </c>
      <c r="C22" s="631">
        <f>SUM(C21,C19)</f>
        <v>174080000</v>
      </c>
      <c r="D22" s="631">
        <f>SUM(D21,D19)</f>
        <v>174080000</v>
      </c>
    </row>
    <row r="23" spans="1:4 16384:16384" x14ac:dyDescent="0.25">
      <c r="A23" s="616" t="s">
        <v>16</v>
      </c>
      <c r="B23" s="623" t="s">
        <v>707</v>
      </c>
      <c r="C23" s="630">
        <v>20145887</v>
      </c>
      <c r="D23" s="630">
        <v>20145887</v>
      </c>
    </row>
    <row r="24" spans="1:4 16384:16384" x14ac:dyDescent="0.25">
      <c r="A24" s="616" t="s">
        <v>17</v>
      </c>
      <c r="B24" s="623" t="s">
        <v>710</v>
      </c>
      <c r="C24" s="630">
        <v>125000</v>
      </c>
      <c r="D24" s="630">
        <v>125000</v>
      </c>
    </row>
    <row r="25" spans="1:4 16384:16384" x14ac:dyDescent="0.25">
      <c r="A25" s="616" t="s">
        <v>718</v>
      </c>
      <c r="B25" s="623" t="s">
        <v>719</v>
      </c>
      <c r="C25" s="630">
        <v>13032173</v>
      </c>
      <c r="D25" s="630">
        <v>13032173</v>
      </c>
    </row>
    <row r="26" spans="1:4 16384:16384" x14ac:dyDescent="0.25">
      <c r="A26" s="616" t="s">
        <v>720</v>
      </c>
      <c r="B26" s="623" t="s">
        <v>721</v>
      </c>
      <c r="C26" s="630">
        <v>58512986</v>
      </c>
      <c r="D26" s="630">
        <v>58512986</v>
      </c>
    </row>
    <row r="27" spans="1:4 16384:16384" x14ac:dyDescent="0.25">
      <c r="A27" s="616" t="s">
        <v>722</v>
      </c>
      <c r="B27" s="623" t="s">
        <v>723</v>
      </c>
      <c r="C27" s="630">
        <v>1424000</v>
      </c>
      <c r="D27" s="630">
        <v>1424000</v>
      </c>
    </row>
    <row r="28" spans="1:4 16384:16384" x14ac:dyDescent="0.25">
      <c r="A28" s="616" t="s">
        <v>944</v>
      </c>
      <c r="B28" s="623" t="s">
        <v>724</v>
      </c>
      <c r="C28" s="630">
        <v>1600000</v>
      </c>
      <c r="D28" s="630">
        <v>1600000</v>
      </c>
    </row>
    <row r="29" spans="1:4 16384:16384" x14ac:dyDescent="0.25">
      <c r="A29" s="617" t="s">
        <v>44</v>
      </c>
      <c r="B29" s="625" t="s">
        <v>735</v>
      </c>
      <c r="C29" s="631">
        <f>SUM(C23:C28)</f>
        <v>94840046</v>
      </c>
      <c r="D29" s="631">
        <f>SUM(D23:D28)</f>
        <v>94840046</v>
      </c>
      <c r="XFD29" s="605">
        <f>SUM(C29:XFC29)</f>
        <v>189680092</v>
      </c>
    </row>
    <row r="30" spans="1:4 16384:16384" ht="15.75" x14ac:dyDescent="0.25">
      <c r="A30" s="618" t="s">
        <v>135</v>
      </c>
      <c r="B30" s="627"/>
      <c r="C30" s="634">
        <f>SUM(C17+C22+C29)</f>
        <v>460353505</v>
      </c>
      <c r="D30" s="634">
        <f>SUM(D17+D22+D29)</f>
        <v>460353505</v>
      </c>
    </row>
    <row r="31" spans="1:4 16384:16384" x14ac:dyDescent="0.25">
      <c r="A31" s="616" t="s">
        <v>23</v>
      </c>
      <c r="B31" s="623" t="s">
        <v>738</v>
      </c>
      <c r="C31" s="630">
        <v>181889764</v>
      </c>
      <c r="D31" s="630">
        <v>181889764</v>
      </c>
    </row>
    <row r="32" spans="1:4 16384:16384" x14ac:dyDescent="0.25">
      <c r="A32" s="614" t="s">
        <v>45</v>
      </c>
      <c r="B32" s="625" t="s">
        <v>746</v>
      </c>
      <c r="C32" s="631">
        <f>SUM(C31:C31)</f>
        <v>181889764</v>
      </c>
      <c r="D32" s="631">
        <f>SUM(D31:D31)</f>
        <v>181889764</v>
      </c>
    </row>
    <row r="33" spans="1:7" ht="15.75" x14ac:dyDescent="0.25">
      <c r="A33" s="618" t="s">
        <v>134</v>
      </c>
      <c r="B33" s="627"/>
      <c r="C33" s="634">
        <f>SUM(C32)</f>
        <v>181889764</v>
      </c>
      <c r="D33" s="634">
        <f>SUM(D32)</f>
        <v>181889764</v>
      </c>
    </row>
    <row r="34" spans="1:7" ht="15.75" x14ac:dyDescent="0.25">
      <c r="A34" s="619" t="s">
        <v>47</v>
      </c>
      <c r="B34" s="628" t="s">
        <v>757</v>
      </c>
      <c r="C34" s="635">
        <f>SUM(C30+C33)</f>
        <v>642243269</v>
      </c>
      <c r="D34" s="635">
        <f>SUM(D30+D33)</f>
        <v>642243269</v>
      </c>
      <c r="G34" s="605"/>
    </row>
    <row r="35" spans="1:7" ht="15.75" x14ac:dyDescent="0.25">
      <c r="A35" s="620" t="s">
        <v>188</v>
      </c>
      <c r="B35" s="628"/>
      <c r="C35" s="630"/>
      <c r="D35" s="630"/>
    </row>
    <row r="36" spans="1:7" ht="15.75" x14ac:dyDescent="0.25">
      <c r="A36" s="620" t="s">
        <v>189</v>
      </c>
      <c r="B36" s="628"/>
      <c r="C36" s="630"/>
      <c r="D36" s="630"/>
    </row>
    <row r="37" spans="1:7" x14ac:dyDescent="0.25">
      <c r="A37" s="612" t="s">
        <v>186</v>
      </c>
      <c r="B37" s="612" t="s">
        <v>770</v>
      </c>
      <c r="C37" s="630">
        <v>438640694</v>
      </c>
      <c r="D37" s="630">
        <v>438640694</v>
      </c>
    </row>
    <row r="38" spans="1:7" x14ac:dyDescent="0.25">
      <c r="A38" s="613" t="s">
        <v>51</v>
      </c>
      <c r="B38" s="613" t="s">
        <v>772</v>
      </c>
      <c r="C38" s="631">
        <f t="shared" ref="C38:D40" si="0">SUM(C37)</f>
        <v>438640694</v>
      </c>
      <c r="D38" s="631">
        <f t="shared" si="0"/>
        <v>438640694</v>
      </c>
    </row>
    <row r="39" spans="1:7" x14ac:dyDescent="0.25">
      <c r="A39" s="621" t="s">
        <v>52</v>
      </c>
      <c r="B39" s="613" t="s">
        <v>783</v>
      </c>
      <c r="C39" s="631">
        <f t="shared" si="0"/>
        <v>438640694</v>
      </c>
      <c r="D39" s="631">
        <f t="shared" si="0"/>
        <v>438640694</v>
      </c>
    </row>
    <row r="40" spans="1:7" ht="16.5" thickBot="1" x14ac:dyDescent="0.3">
      <c r="A40" s="636" t="s">
        <v>54</v>
      </c>
      <c r="B40" s="637" t="s">
        <v>794</v>
      </c>
      <c r="C40" s="638">
        <f t="shared" si="0"/>
        <v>438640694</v>
      </c>
      <c r="D40" s="638">
        <f t="shared" si="0"/>
        <v>438640694</v>
      </c>
      <c r="G40" s="605"/>
    </row>
    <row r="41" spans="1:7" ht="16.5" thickBot="1" x14ac:dyDescent="0.3">
      <c r="A41" s="639" t="s">
        <v>37</v>
      </c>
      <c r="B41" s="640"/>
      <c r="C41" s="641">
        <f>SUM(C34+C40)</f>
        <v>1080883963</v>
      </c>
      <c r="D41" s="641">
        <f>SUM(D34+D40)</f>
        <v>1080883963</v>
      </c>
    </row>
    <row r="42" spans="1:7" x14ac:dyDescent="0.25">
      <c r="D42" s="606"/>
    </row>
    <row r="43" spans="1:7" x14ac:dyDescent="0.25">
      <c r="D43" s="606"/>
    </row>
  </sheetData>
  <mergeCells count="3">
    <mergeCell ref="A1:D1"/>
    <mergeCell ref="A4:D4"/>
    <mergeCell ref="A5:D5"/>
  </mergeCells>
  <printOptions horizontalCentered="1"/>
  <pageMargins left="0" right="0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"/>
  <sheetViews>
    <sheetView workbookViewId="0">
      <selection activeCell="H18" sqref="H18"/>
    </sheetView>
  </sheetViews>
  <sheetFormatPr defaultRowHeight="15" x14ac:dyDescent="0.25"/>
  <cols>
    <col min="1" max="1" width="56" style="295" customWidth="1"/>
    <col min="2" max="2" width="9.140625" style="295"/>
    <col min="3" max="3" width="15.42578125" style="295" bestFit="1" customWidth="1"/>
    <col min="4" max="4" width="16.5703125" style="295" customWidth="1"/>
    <col min="5" max="5" width="16.85546875" style="295" bestFit="1" customWidth="1"/>
    <col min="6" max="6" width="12.42578125" style="295" bestFit="1" customWidth="1"/>
    <col min="7" max="255" width="9.140625" style="295"/>
    <col min="256" max="256" width="92.5703125" style="295" customWidth="1"/>
    <col min="257" max="257" width="9.140625" style="295"/>
    <col min="258" max="258" width="14.42578125" style="295" customWidth="1"/>
    <col min="259" max="259" width="14.140625" style="295" customWidth="1"/>
    <col min="260" max="260" width="14" style="295" customWidth="1"/>
    <col min="261" max="261" width="15.140625" style="295" customWidth="1"/>
    <col min="262" max="262" width="12.42578125" style="295" bestFit="1" customWidth="1"/>
    <col min="263" max="511" width="9.140625" style="295"/>
    <col min="512" max="512" width="92.5703125" style="295" customWidth="1"/>
    <col min="513" max="513" width="9.140625" style="295"/>
    <col min="514" max="514" width="14.42578125" style="295" customWidth="1"/>
    <col min="515" max="515" width="14.140625" style="295" customWidth="1"/>
    <col min="516" max="516" width="14" style="295" customWidth="1"/>
    <col min="517" max="517" width="15.140625" style="295" customWidth="1"/>
    <col min="518" max="518" width="12.42578125" style="295" bestFit="1" customWidth="1"/>
    <col min="519" max="767" width="9.140625" style="295"/>
    <col min="768" max="768" width="92.5703125" style="295" customWidth="1"/>
    <col min="769" max="769" width="9.140625" style="295"/>
    <col min="770" max="770" width="14.42578125" style="295" customWidth="1"/>
    <col min="771" max="771" width="14.140625" style="295" customWidth="1"/>
    <col min="772" max="772" width="14" style="295" customWidth="1"/>
    <col min="773" max="773" width="15.140625" style="295" customWidth="1"/>
    <col min="774" max="774" width="12.42578125" style="295" bestFit="1" customWidth="1"/>
    <col min="775" max="1023" width="9.140625" style="295"/>
    <col min="1024" max="1024" width="92.5703125" style="295" customWidth="1"/>
    <col min="1025" max="1025" width="9.140625" style="295"/>
    <col min="1026" max="1026" width="14.42578125" style="295" customWidth="1"/>
    <col min="1027" max="1027" width="14.140625" style="295" customWidth="1"/>
    <col min="1028" max="1028" width="14" style="295" customWidth="1"/>
    <col min="1029" max="1029" width="15.140625" style="295" customWidth="1"/>
    <col min="1030" max="1030" width="12.42578125" style="295" bestFit="1" customWidth="1"/>
    <col min="1031" max="1279" width="9.140625" style="295"/>
    <col min="1280" max="1280" width="92.5703125" style="295" customWidth="1"/>
    <col min="1281" max="1281" width="9.140625" style="295"/>
    <col min="1282" max="1282" width="14.42578125" style="295" customWidth="1"/>
    <col min="1283" max="1283" width="14.140625" style="295" customWidth="1"/>
    <col min="1284" max="1284" width="14" style="295" customWidth="1"/>
    <col min="1285" max="1285" width="15.140625" style="295" customWidth="1"/>
    <col min="1286" max="1286" width="12.42578125" style="295" bestFit="1" customWidth="1"/>
    <col min="1287" max="1535" width="9.140625" style="295"/>
    <col min="1536" max="1536" width="92.5703125" style="295" customWidth="1"/>
    <col min="1537" max="1537" width="9.140625" style="295"/>
    <col min="1538" max="1538" width="14.42578125" style="295" customWidth="1"/>
    <col min="1539" max="1539" width="14.140625" style="295" customWidth="1"/>
    <col min="1540" max="1540" width="14" style="295" customWidth="1"/>
    <col min="1541" max="1541" width="15.140625" style="295" customWidth="1"/>
    <col min="1542" max="1542" width="12.42578125" style="295" bestFit="1" customWidth="1"/>
    <col min="1543" max="1791" width="9.140625" style="295"/>
    <col min="1792" max="1792" width="92.5703125" style="295" customWidth="1"/>
    <col min="1793" max="1793" width="9.140625" style="295"/>
    <col min="1794" max="1794" width="14.42578125" style="295" customWidth="1"/>
    <col min="1795" max="1795" width="14.140625" style="295" customWidth="1"/>
    <col min="1796" max="1796" width="14" style="295" customWidth="1"/>
    <col min="1797" max="1797" width="15.140625" style="295" customWidth="1"/>
    <col min="1798" max="1798" width="12.42578125" style="295" bestFit="1" customWidth="1"/>
    <col min="1799" max="2047" width="9.140625" style="295"/>
    <col min="2048" max="2048" width="92.5703125" style="295" customWidth="1"/>
    <col min="2049" max="2049" width="9.140625" style="295"/>
    <col min="2050" max="2050" width="14.42578125" style="295" customWidth="1"/>
    <col min="2051" max="2051" width="14.140625" style="295" customWidth="1"/>
    <col min="2052" max="2052" width="14" style="295" customWidth="1"/>
    <col min="2053" max="2053" width="15.140625" style="295" customWidth="1"/>
    <col min="2054" max="2054" width="12.42578125" style="295" bestFit="1" customWidth="1"/>
    <col min="2055" max="2303" width="9.140625" style="295"/>
    <col min="2304" max="2304" width="92.5703125" style="295" customWidth="1"/>
    <col min="2305" max="2305" width="9.140625" style="295"/>
    <col min="2306" max="2306" width="14.42578125" style="295" customWidth="1"/>
    <col min="2307" max="2307" width="14.140625" style="295" customWidth="1"/>
    <col min="2308" max="2308" width="14" style="295" customWidth="1"/>
    <col min="2309" max="2309" width="15.140625" style="295" customWidth="1"/>
    <col min="2310" max="2310" width="12.42578125" style="295" bestFit="1" customWidth="1"/>
    <col min="2311" max="2559" width="9.140625" style="295"/>
    <col min="2560" max="2560" width="92.5703125" style="295" customWidth="1"/>
    <col min="2561" max="2561" width="9.140625" style="295"/>
    <col min="2562" max="2562" width="14.42578125" style="295" customWidth="1"/>
    <col min="2563" max="2563" width="14.140625" style="295" customWidth="1"/>
    <col min="2564" max="2564" width="14" style="295" customWidth="1"/>
    <col min="2565" max="2565" width="15.140625" style="295" customWidth="1"/>
    <col min="2566" max="2566" width="12.42578125" style="295" bestFit="1" customWidth="1"/>
    <col min="2567" max="2815" width="9.140625" style="295"/>
    <col min="2816" max="2816" width="92.5703125" style="295" customWidth="1"/>
    <col min="2817" max="2817" width="9.140625" style="295"/>
    <col min="2818" max="2818" width="14.42578125" style="295" customWidth="1"/>
    <col min="2819" max="2819" width="14.140625" style="295" customWidth="1"/>
    <col min="2820" max="2820" width="14" style="295" customWidth="1"/>
    <col min="2821" max="2821" width="15.140625" style="295" customWidth="1"/>
    <col min="2822" max="2822" width="12.42578125" style="295" bestFit="1" customWidth="1"/>
    <col min="2823" max="3071" width="9.140625" style="295"/>
    <col min="3072" max="3072" width="92.5703125" style="295" customWidth="1"/>
    <col min="3073" max="3073" width="9.140625" style="295"/>
    <col min="3074" max="3074" width="14.42578125" style="295" customWidth="1"/>
    <col min="3075" max="3075" width="14.140625" style="295" customWidth="1"/>
    <col min="3076" max="3076" width="14" style="295" customWidth="1"/>
    <col min="3077" max="3077" width="15.140625" style="295" customWidth="1"/>
    <col min="3078" max="3078" width="12.42578125" style="295" bestFit="1" customWidth="1"/>
    <col min="3079" max="3327" width="9.140625" style="295"/>
    <col min="3328" max="3328" width="92.5703125" style="295" customWidth="1"/>
    <col min="3329" max="3329" width="9.140625" style="295"/>
    <col min="3330" max="3330" width="14.42578125" style="295" customWidth="1"/>
    <col min="3331" max="3331" width="14.140625" style="295" customWidth="1"/>
    <col min="3332" max="3332" width="14" style="295" customWidth="1"/>
    <col min="3333" max="3333" width="15.140625" style="295" customWidth="1"/>
    <col min="3334" max="3334" width="12.42578125" style="295" bestFit="1" customWidth="1"/>
    <col min="3335" max="3583" width="9.140625" style="295"/>
    <col min="3584" max="3584" width="92.5703125" style="295" customWidth="1"/>
    <col min="3585" max="3585" width="9.140625" style="295"/>
    <col min="3586" max="3586" width="14.42578125" style="295" customWidth="1"/>
    <col min="3587" max="3587" width="14.140625" style="295" customWidth="1"/>
    <col min="3588" max="3588" width="14" style="295" customWidth="1"/>
    <col min="3589" max="3589" width="15.140625" style="295" customWidth="1"/>
    <col min="3590" max="3590" width="12.42578125" style="295" bestFit="1" customWidth="1"/>
    <col min="3591" max="3839" width="9.140625" style="295"/>
    <col min="3840" max="3840" width="92.5703125" style="295" customWidth="1"/>
    <col min="3841" max="3841" width="9.140625" style="295"/>
    <col min="3842" max="3842" width="14.42578125" style="295" customWidth="1"/>
    <col min="3843" max="3843" width="14.140625" style="295" customWidth="1"/>
    <col min="3844" max="3844" width="14" style="295" customWidth="1"/>
    <col min="3845" max="3845" width="15.140625" style="295" customWidth="1"/>
    <col min="3846" max="3846" width="12.42578125" style="295" bestFit="1" customWidth="1"/>
    <col min="3847" max="4095" width="9.140625" style="295"/>
    <col min="4096" max="4096" width="92.5703125" style="295" customWidth="1"/>
    <col min="4097" max="4097" width="9.140625" style="295"/>
    <col min="4098" max="4098" width="14.42578125" style="295" customWidth="1"/>
    <col min="4099" max="4099" width="14.140625" style="295" customWidth="1"/>
    <col min="4100" max="4100" width="14" style="295" customWidth="1"/>
    <col min="4101" max="4101" width="15.140625" style="295" customWidth="1"/>
    <col min="4102" max="4102" width="12.42578125" style="295" bestFit="1" customWidth="1"/>
    <col min="4103" max="4351" width="9.140625" style="295"/>
    <col min="4352" max="4352" width="92.5703125" style="295" customWidth="1"/>
    <col min="4353" max="4353" width="9.140625" style="295"/>
    <col min="4354" max="4354" width="14.42578125" style="295" customWidth="1"/>
    <col min="4355" max="4355" width="14.140625" style="295" customWidth="1"/>
    <col min="4356" max="4356" width="14" style="295" customWidth="1"/>
    <col min="4357" max="4357" width="15.140625" style="295" customWidth="1"/>
    <col min="4358" max="4358" width="12.42578125" style="295" bestFit="1" customWidth="1"/>
    <col min="4359" max="4607" width="9.140625" style="295"/>
    <col min="4608" max="4608" width="92.5703125" style="295" customWidth="1"/>
    <col min="4609" max="4609" width="9.140625" style="295"/>
    <col min="4610" max="4610" width="14.42578125" style="295" customWidth="1"/>
    <col min="4611" max="4611" width="14.140625" style="295" customWidth="1"/>
    <col min="4612" max="4612" width="14" style="295" customWidth="1"/>
    <col min="4613" max="4613" width="15.140625" style="295" customWidth="1"/>
    <col min="4614" max="4614" width="12.42578125" style="295" bestFit="1" customWidth="1"/>
    <col min="4615" max="4863" width="9.140625" style="295"/>
    <col min="4864" max="4864" width="92.5703125" style="295" customWidth="1"/>
    <col min="4865" max="4865" width="9.140625" style="295"/>
    <col min="4866" max="4866" width="14.42578125" style="295" customWidth="1"/>
    <col min="4867" max="4867" width="14.140625" style="295" customWidth="1"/>
    <col min="4868" max="4868" width="14" style="295" customWidth="1"/>
    <col min="4869" max="4869" width="15.140625" style="295" customWidth="1"/>
    <col min="4870" max="4870" width="12.42578125" style="295" bestFit="1" customWidth="1"/>
    <col min="4871" max="5119" width="9.140625" style="295"/>
    <col min="5120" max="5120" width="92.5703125" style="295" customWidth="1"/>
    <col min="5121" max="5121" width="9.140625" style="295"/>
    <col min="5122" max="5122" width="14.42578125" style="295" customWidth="1"/>
    <col min="5123" max="5123" width="14.140625" style="295" customWidth="1"/>
    <col min="5124" max="5124" width="14" style="295" customWidth="1"/>
    <col min="5125" max="5125" width="15.140625" style="295" customWidth="1"/>
    <col min="5126" max="5126" width="12.42578125" style="295" bestFit="1" customWidth="1"/>
    <col min="5127" max="5375" width="9.140625" style="295"/>
    <col min="5376" max="5376" width="92.5703125" style="295" customWidth="1"/>
    <col min="5377" max="5377" width="9.140625" style="295"/>
    <col min="5378" max="5378" width="14.42578125" style="295" customWidth="1"/>
    <col min="5379" max="5379" width="14.140625" style="295" customWidth="1"/>
    <col min="5380" max="5380" width="14" style="295" customWidth="1"/>
    <col min="5381" max="5381" width="15.140625" style="295" customWidth="1"/>
    <col min="5382" max="5382" width="12.42578125" style="295" bestFit="1" customWidth="1"/>
    <col min="5383" max="5631" width="9.140625" style="295"/>
    <col min="5632" max="5632" width="92.5703125" style="295" customWidth="1"/>
    <col min="5633" max="5633" width="9.140625" style="295"/>
    <col min="5634" max="5634" width="14.42578125" style="295" customWidth="1"/>
    <col min="5635" max="5635" width="14.140625" style="295" customWidth="1"/>
    <col min="5636" max="5636" width="14" style="295" customWidth="1"/>
    <col min="5637" max="5637" width="15.140625" style="295" customWidth="1"/>
    <col min="5638" max="5638" width="12.42578125" style="295" bestFit="1" customWidth="1"/>
    <col min="5639" max="5887" width="9.140625" style="295"/>
    <col min="5888" max="5888" width="92.5703125" style="295" customWidth="1"/>
    <col min="5889" max="5889" width="9.140625" style="295"/>
    <col min="5890" max="5890" width="14.42578125" style="295" customWidth="1"/>
    <col min="5891" max="5891" width="14.140625" style="295" customWidth="1"/>
    <col min="5892" max="5892" width="14" style="295" customWidth="1"/>
    <col min="5893" max="5893" width="15.140625" style="295" customWidth="1"/>
    <col min="5894" max="5894" width="12.42578125" style="295" bestFit="1" customWidth="1"/>
    <col min="5895" max="6143" width="9.140625" style="295"/>
    <col min="6144" max="6144" width="92.5703125" style="295" customWidth="1"/>
    <col min="6145" max="6145" width="9.140625" style="295"/>
    <col min="6146" max="6146" width="14.42578125" style="295" customWidth="1"/>
    <col min="6147" max="6147" width="14.140625" style="295" customWidth="1"/>
    <col min="6148" max="6148" width="14" style="295" customWidth="1"/>
    <col min="6149" max="6149" width="15.140625" style="295" customWidth="1"/>
    <col min="6150" max="6150" width="12.42578125" style="295" bestFit="1" customWidth="1"/>
    <col min="6151" max="6399" width="9.140625" style="295"/>
    <col min="6400" max="6400" width="92.5703125" style="295" customWidth="1"/>
    <col min="6401" max="6401" width="9.140625" style="295"/>
    <col min="6402" max="6402" width="14.42578125" style="295" customWidth="1"/>
    <col min="6403" max="6403" width="14.140625" style="295" customWidth="1"/>
    <col min="6404" max="6404" width="14" style="295" customWidth="1"/>
    <col min="6405" max="6405" width="15.140625" style="295" customWidth="1"/>
    <col min="6406" max="6406" width="12.42578125" style="295" bestFit="1" customWidth="1"/>
    <col min="6407" max="6655" width="9.140625" style="295"/>
    <col min="6656" max="6656" width="92.5703125" style="295" customWidth="1"/>
    <col min="6657" max="6657" width="9.140625" style="295"/>
    <col min="6658" max="6658" width="14.42578125" style="295" customWidth="1"/>
    <col min="6659" max="6659" width="14.140625" style="295" customWidth="1"/>
    <col min="6660" max="6660" width="14" style="295" customWidth="1"/>
    <col min="6661" max="6661" width="15.140625" style="295" customWidth="1"/>
    <col min="6662" max="6662" width="12.42578125" style="295" bestFit="1" customWidth="1"/>
    <col min="6663" max="6911" width="9.140625" style="295"/>
    <col min="6912" max="6912" width="92.5703125" style="295" customWidth="1"/>
    <col min="6913" max="6913" width="9.140625" style="295"/>
    <col min="6914" max="6914" width="14.42578125" style="295" customWidth="1"/>
    <col min="6915" max="6915" width="14.140625" style="295" customWidth="1"/>
    <col min="6916" max="6916" width="14" style="295" customWidth="1"/>
    <col min="6917" max="6917" width="15.140625" style="295" customWidth="1"/>
    <col min="6918" max="6918" width="12.42578125" style="295" bestFit="1" customWidth="1"/>
    <col min="6919" max="7167" width="9.140625" style="295"/>
    <col min="7168" max="7168" width="92.5703125" style="295" customWidth="1"/>
    <col min="7169" max="7169" width="9.140625" style="295"/>
    <col min="7170" max="7170" width="14.42578125" style="295" customWidth="1"/>
    <col min="7171" max="7171" width="14.140625" style="295" customWidth="1"/>
    <col min="7172" max="7172" width="14" style="295" customWidth="1"/>
    <col min="7173" max="7173" width="15.140625" style="295" customWidth="1"/>
    <col min="7174" max="7174" width="12.42578125" style="295" bestFit="1" customWidth="1"/>
    <col min="7175" max="7423" width="9.140625" style="295"/>
    <col min="7424" max="7424" width="92.5703125" style="295" customWidth="1"/>
    <col min="7425" max="7425" width="9.140625" style="295"/>
    <col min="7426" max="7426" width="14.42578125" style="295" customWidth="1"/>
    <col min="7427" max="7427" width="14.140625" style="295" customWidth="1"/>
    <col min="7428" max="7428" width="14" style="295" customWidth="1"/>
    <col min="7429" max="7429" width="15.140625" style="295" customWidth="1"/>
    <col min="7430" max="7430" width="12.42578125" style="295" bestFit="1" customWidth="1"/>
    <col min="7431" max="7679" width="9.140625" style="295"/>
    <col min="7680" max="7680" width="92.5703125" style="295" customWidth="1"/>
    <col min="7681" max="7681" width="9.140625" style="295"/>
    <col min="7682" max="7682" width="14.42578125" style="295" customWidth="1"/>
    <col min="7683" max="7683" width="14.140625" style="295" customWidth="1"/>
    <col min="7684" max="7684" width="14" style="295" customWidth="1"/>
    <col min="7685" max="7685" width="15.140625" style="295" customWidth="1"/>
    <col min="7686" max="7686" width="12.42578125" style="295" bestFit="1" customWidth="1"/>
    <col min="7687" max="7935" width="9.140625" style="295"/>
    <col min="7936" max="7936" width="92.5703125" style="295" customWidth="1"/>
    <col min="7937" max="7937" width="9.140625" style="295"/>
    <col min="7938" max="7938" width="14.42578125" style="295" customWidth="1"/>
    <col min="7939" max="7939" width="14.140625" style="295" customWidth="1"/>
    <col min="7940" max="7940" width="14" style="295" customWidth="1"/>
    <col min="7941" max="7941" width="15.140625" style="295" customWidth="1"/>
    <col min="7942" max="7942" width="12.42578125" style="295" bestFit="1" customWidth="1"/>
    <col min="7943" max="8191" width="9.140625" style="295"/>
    <col min="8192" max="8192" width="92.5703125" style="295" customWidth="1"/>
    <col min="8193" max="8193" width="9.140625" style="295"/>
    <col min="8194" max="8194" width="14.42578125" style="295" customWidth="1"/>
    <col min="8195" max="8195" width="14.140625" style="295" customWidth="1"/>
    <col min="8196" max="8196" width="14" style="295" customWidth="1"/>
    <col min="8197" max="8197" width="15.140625" style="295" customWidth="1"/>
    <col min="8198" max="8198" width="12.42578125" style="295" bestFit="1" customWidth="1"/>
    <col min="8199" max="8447" width="9.140625" style="295"/>
    <col min="8448" max="8448" width="92.5703125" style="295" customWidth="1"/>
    <col min="8449" max="8449" width="9.140625" style="295"/>
    <col min="8450" max="8450" width="14.42578125" style="295" customWidth="1"/>
    <col min="8451" max="8451" width="14.140625" style="295" customWidth="1"/>
    <col min="8452" max="8452" width="14" style="295" customWidth="1"/>
    <col min="8453" max="8453" width="15.140625" style="295" customWidth="1"/>
    <col min="8454" max="8454" width="12.42578125" style="295" bestFit="1" customWidth="1"/>
    <col min="8455" max="8703" width="9.140625" style="295"/>
    <col min="8704" max="8704" width="92.5703125" style="295" customWidth="1"/>
    <col min="8705" max="8705" width="9.140625" style="295"/>
    <col min="8706" max="8706" width="14.42578125" style="295" customWidth="1"/>
    <col min="8707" max="8707" width="14.140625" style="295" customWidth="1"/>
    <col min="8708" max="8708" width="14" style="295" customWidth="1"/>
    <col min="8709" max="8709" width="15.140625" style="295" customWidth="1"/>
    <col min="8710" max="8710" width="12.42578125" style="295" bestFit="1" customWidth="1"/>
    <col min="8711" max="8959" width="9.140625" style="295"/>
    <col min="8960" max="8960" width="92.5703125" style="295" customWidth="1"/>
    <col min="8961" max="8961" width="9.140625" style="295"/>
    <col min="8962" max="8962" width="14.42578125" style="295" customWidth="1"/>
    <col min="8963" max="8963" width="14.140625" style="295" customWidth="1"/>
    <col min="8964" max="8964" width="14" style="295" customWidth="1"/>
    <col min="8965" max="8965" width="15.140625" style="295" customWidth="1"/>
    <col min="8966" max="8966" width="12.42578125" style="295" bestFit="1" customWidth="1"/>
    <col min="8967" max="9215" width="9.140625" style="295"/>
    <col min="9216" max="9216" width="92.5703125" style="295" customWidth="1"/>
    <col min="9217" max="9217" width="9.140625" style="295"/>
    <col min="9218" max="9218" width="14.42578125" style="295" customWidth="1"/>
    <col min="9219" max="9219" width="14.140625" style="295" customWidth="1"/>
    <col min="9220" max="9220" width="14" style="295" customWidth="1"/>
    <col min="9221" max="9221" width="15.140625" style="295" customWidth="1"/>
    <col min="9222" max="9222" width="12.42578125" style="295" bestFit="1" customWidth="1"/>
    <col min="9223" max="9471" width="9.140625" style="295"/>
    <col min="9472" max="9472" width="92.5703125" style="295" customWidth="1"/>
    <col min="9473" max="9473" width="9.140625" style="295"/>
    <col min="9474" max="9474" width="14.42578125" style="295" customWidth="1"/>
    <col min="9475" max="9475" width="14.140625" style="295" customWidth="1"/>
    <col min="9476" max="9476" width="14" style="295" customWidth="1"/>
    <col min="9477" max="9477" width="15.140625" style="295" customWidth="1"/>
    <col min="9478" max="9478" width="12.42578125" style="295" bestFit="1" customWidth="1"/>
    <col min="9479" max="9727" width="9.140625" style="295"/>
    <col min="9728" max="9728" width="92.5703125" style="295" customWidth="1"/>
    <col min="9729" max="9729" width="9.140625" style="295"/>
    <col min="9730" max="9730" width="14.42578125" style="295" customWidth="1"/>
    <col min="9731" max="9731" width="14.140625" style="295" customWidth="1"/>
    <col min="9732" max="9732" width="14" style="295" customWidth="1"/>
    <col min="9733" max="9733" width="15.140625" style="295" customWidth="1"/>
    <col min="9734" max="9734" width="12.42578125" style="295" bestFit="1" customWidth="1"/>
    <col min="9735" max="9983" width="9.140625" style="295"/>
    <col min="9984" max="9984" width="92.5703125" style="295" customWidth="1"/>
    <col min="9985" max="9985" width="9.140625" style="295"/>
    <col min="9986" max="9986" width="14.42578125" style="295" customWidth="1"/>
    <col min="9987" max="9987" width="14.140625" style="295" customWidth="1"/>
    <col min="9988" max="9988" width="14" style="295" customWidth="1"/>
    <col min="9989" max="9989" width="15.140625" style="295" customWidth="1"/>
    <col min="9990" max="9990" width="12.42578125" style="295" bestFit="1" customWidth="1"/>
    <col min="9991" max="10239" width="9.140625" style="295"/>
    <col min="10240" max="10240" width="92.5703125" style="295" customWidth="1"/>
    <col min="10241" max="10241" width="9.140625" style="295"/>
    <col min="10242" max="10242" width="14.42578125" style="295" customWidth="1"/>
    <col min="10243" max="10243" width="14.140625" style="295" customWidth="1"/>
    <col min="10244" max="10244" width="14" style="295" customWidth="1"/>
    <col min="10245" max="10245" width="15.140625" style="295" customWidth="1"/>
    <col min="10246" max="10246" width="12.42578125" style="295" bestFit="1" customWidth="1"/>
    <col min="10247" max="10495" width="9.140625" style="295"/>
    <col min="10496" max="10496" width="92.5703125" style="295" customWidth="1"/>
    <col min="10497" max="10497" width="9.140625" style="295"/>
    <col min="10498" max="10498" width="14.42578125" style="295" customWidth="1"/>
    <col min="10499" max="10499" width="14.140625" style="295" customWidth="1"/>
    <col min="10500" max="10500" width="14" style="295" customWidth="1"/>
    <col min="10501" max="10501" width="15.140625" style="295" customWidth="1"/>
    <col min="10502" max="10502" width="12.42578125" style="295" bestFit="1" customWidth="1"/>
    <col min="10503" max="10751" width="9.140625" style="295"/>
    <col min="10752" max="10752" width="92.5703125" style="295" customWidth="1"/>
    <col min="10753" max="10753" width="9.140625" style="295"/>
    <col min="10754" max="10754" width="14.42578125" style="295" customWidth="1"/>
    <col min="10755" max="10755" width="14.140625" style="295" customWidth="1"/>
    <col min="10756" max="10756" width="14" style="295" customWidth="1"/>
    <col min="10757" max="10757" width="15.140625" style="295" customWidth="1"/>
    <col min="10758" max="10758" width="12.42578125" style="295" bestFit="1" customWidth="1"/>
    <col min="10759" max="11007" width="9.140625" style="295"/>
    <col min="11008" max="11008" width="92.5703125" style="295" customWidth="1"/>
    <col min="11009" max="11009" width="9.140625" style="295"/>
    <col min="11010" max="11010" width="14.42578125" style="295" customWidth="1"/>
    <col min="11011" max="11011" width="14.140625" style="295" customWidth="1"/>
    <col min="11012" max="11012" width="14" style="295" customWidth="1"/>
    <col min="11013" max="11013" width="15.140625" style="295" customWidth="1"/>
    <col min="11014" max="11014" width="12.42578125" style="295" bestFit="1" customWidth="1"/>
    <col min="11015" max="11263" width="9.140625" style="295"/>
    <col min="11264" max="11264" width="92.5703125" style="295" customWidth="1"/>
    <col min="11265" max="11265" width="9.140625" style="295"/>
    <col min="11266" max="11266" width="14.42578125" style="295" customWidth="1"/>
    <col min="11267" max="11267" width="14.140625" style="295" customWidth="1"/>
    <col min="11268" max="11268" width="14" style="295" customWidth="1"/>
    <col min="11269" max="11269" width="15.140625" style="295" customWidth="1"/>
    <col min="11270" max="11270" width="12.42578125" style="295" bestFit="1" customWidth="1"/>
    <col min="11271" max="11519" width="9.140625" style="295"/>
    <col min="11520" max="11520" width="92.5703125" style="295" customWidth="1"/>
    <col min="11521" max="11521" width="9.140625" style="295"/>
    <col min="11522" max="11522" width="14.42578125" style="295" customWidth="1"/>
    <col min="11523" max="11523" width="14.140625" style="295" customWidth="1"/>
    <col min="11524" max="11524" width="14" style="295" customWidth="1"/>
    <col min="11525" max="11525" width="15.140625" style="295" customWidth="1"/>
    <col min="11526" max="11526" width="12.42578125" style="295" bestFit="1" customWidth="1"/>
    <col min="11527" max="11775" width="9.140625" style="295"/>
    <col min="11776" max="11776" width="92.5703125" style="295" customWidth="1"/>
    <col min="11777" max="11777" width="9.140625" style="295"/>
    <col min="11778" max="11778" width="14.42578125" style="295" customWidth="1"/>
    <col min="11779" max="11779" width="14.140625" style="295" customWidth="1"/>
    <col min="11780" max="11780" width="14" style="295" customWidth="1"/>
    <col min="11781" max="11781" width="15.140625" style="295" customWidth="1"/>
    <col min="11782" max="11782" width="12.42578125" style="295" bestFit="1" customWidth="1"/>
    <col min="11783" max="12031" width="9.140625" style="295"/>
    <col min="12032" max="12032" width="92.5703125" style="295" customWidth="1"/>
    <col min="12033" max="12033" width="9.140625" style="295"/>
    <col min="12034" max="12034" width="14.42578125" style="295" customWidth="1"/>
    <col min="12035" max="12035" width="14.140625" style="295" customWidth="1"/>
    <col min="12036" max="12036" width="14" style="295" customWidth="1"/>
    <col min="12037" max="12037" width="15.140625" style="295" customWidth="1"/>
    <col min="12038" max="12038" width="12.42578125" style="295" bestFit="1" customWidth="1"/>
    <col min="12039" max="12287" width="9.140625" style="295"/>
    <col min="12288" max="12288" width="92.5703125" style="295" customWidth="1"/>
    <col min="12289" max="12289" width="9.140625" style="295"/>
    <col min="12290" max="12290" width="14.42578125" style="295" customWidth="1"/>
    <col min="12291" max="12291" width="14.140625" style="295" customWidth="1"/>
    <col min="12292" max="12292" width="14" style="295" customWidth="1"/>
    <col min="12293" max="12293" width="15.140625" style="295" customWidth="1"/>
    <col min="12294" max="12294" width="12.42578125" style="295" bestFit="1" customWidth="1"/>
    <col min="12295" max="12543" width="9.140625" style="295"/>
    <col min="12544" max="12544" width="92.5703125" style="295" customWidth="1"/>
    <col min="12545" max="12545" width="9.140625" style="295"/>
    <col min="12546" max="12546" width="14.42578125" style="295" customWidth="1"/>
    <col min="12547" max="12547" width="14.140625" style="295" customWidth="1"/>
    <col min="12548" max="12548" width="14" style="295" customWidth="1"/>
    <col min="12549" max="12549" width="15.140625" style="295" customWidth="1"/>
    <col min="12550" max="12550" width="12.42578125" style="295" bestFit="1" customWidth="1"/>
    <col min="12551" max="12799" width="9.140625" style="295"/>
    <col min="12800" max="12800" width="92.5703125" style="295" customWidth="1"/>
    <col min="12801" max="12801" width="9.140625" style="295"/>
    <col min="12802" max="12802" width="14.42578125" style="295" customWidth="1"/>
    <col min="12803" max="12803" width="14.140625" style="295" customWidth="1"/>
    <col min="12804" max="12804" width="14" style="295" customWidth="1"/>
    <col min="12805" max="12805" width="15.140625" style="295" customWidth="1"/>
    <col min="12806" max="12806" width="12.42578125" style="295" bestFit="1" customWidth="1"/>
    <col min="12807" max="13055" width="9.140625" style="295"/>
    <col min="13056" max="13056" width="92.5703125" style="295" customWidth="1"/>
    <col min="13057" max="13057" width="9.140625" style="295"/>
    <col min="13058" max="13058" width="14.42578125" style="295" customWidth="1"/>
    <col min="13059" max="13059" width="14.140625" style="295" customWidth="1"/>
    <col min="13060" max="13060" width="14" style="295" customWidth="1"/>
    <col min="13061" max="13061" width="15.140625" style="295" customWidth="1"/>
    <col min="13062" max="13062" width="12.42578125" style="295" bestFit="1" customWidth="1"/>
    <col min="13063" max="13311" width="9.140625" style="295"/>
    <col min="13312" max="13312" width="92.5703125" style="295" customWidth="1"/>
    <col min="13313" max="13313" width="9.140625" style="295"/>
    <col min="13314" max="13314" width="14.42578125" style="295" customWidth="1"/>
    <col min="13315" max="13315" width="14.140625" style="295" customWidth="1"/>
    <col min="13316" max="13316" width="14" style="295" customWidth="1"/>
    <col min="13317" max="13317" width="15.140625" style="295" customWidth="1"/>
    <col min="13318" max="13318" width="12.42578125" style="295" bestFit="1" customWidth="1"/>
    <col min="13319" max="13567" width="9.140625" style="295"/>
    <col min="13568" max="13568" width="92.5703125" style="295" customWidth="1"/>
    <col min="13569" max="13569" width="9.140625" style="295"/>
    <col min="13570" max="13570" width="14.42578125" style="295" customWidth="1"/>
    <col min="13571" max="13571" width="14.140625" style="295" customWidth="1"/>
    <col min="13572" max="13572" width="14" style="295" customWidth="1"/>
    <col min="13573" max="13573" width="15.140625" style="295" customWidth="1"/>
    <col min="13574" max="13574" width="12.42578125" style="295" bestFit="1" customWidth="1"/>
    <col min="13575" max="13823" width="9.140625" style="295"/>
    <col min="13824" max="13824" width="92.5703125" style="295" customWidth="1"/>
    <col min="13825" max="13825" width="9.140625" style="295"/>
    <col min="13826" max="13826" width="14.42578125" style="295" customWidth="1"/>
    <col min="13827" max="13827" width="14.140625" style="295" customWidth="1"/>
    <col min="13828" max="13828" width="14" style="295" customWidth="1"/>
    <col min="13829" max="13829" width="15.140625" style="295" customWidth="1"/>
    <col min="13830" max="13830" width="12.42578125" style="295" bestFit="1" customWidth="1"/>
    <col min="13831" max="14079" width="9.140625" style="295"/>
    <col min="14080" max="14080" width="92.5703125" style="295" customWidth="1"/>
    <col min="14081" max="14081" width="9.140625" style="295"/>
    <col min="14082" max="14082" width="14.42578125" style="295" customWidth="1"/>
    <col min="14083" max="14083" width="14.140625" style="295" customWidth="1"/>
    <col min="14084" max="14084" width="14" style="295" customWidth="1"/>
    <col min="14085" max="14085" width="15.140625" style="295" customWidth="1"/>
    <col min="14086" max="14086" width="12.42578125" style="295" bestFit="1" customWidth="1"/>
    <col min="14087" max="14335" width="9.140625" style="295"/>
    <col min="14336" max="14336" width="92.5703125" style="295" customWidth="1"/>
    <col min="14337" max="14337" width="9.140625" style="295"/>
    <col min="14338" max="14338" width="14.42578125" style="295" customWidth="1"/>
    <col min="14339" max="14339" width="14.140625" style="295" customWidth="1"/>
    <col min="14340" max="14340" width="14" style="295" customWidth="1"/>
    <col min="14341" max="14341" width="15.140625" style="295" customWidth="1"/>
    <col min="14342" max="14342" width="12.42578125" style="295" bestFit="1" customWidth="1"/>
    <col min="14343" max="14591" width="9.140625" style="295"/>
    <col min="14592" max="14592" width="92.5703125" style="295" customWidth="1"/>
    <col min="14593" max="14593" width="9.140625" style="295"/>
    <col min="14594" max="14594" width="14.42578125" style="295" customWidth="1"/>
    <col min="14595" max="14595" width="14.140625" style="295" customWidth="1"/>
    <col min="14596" max="14596" width="14" style="295" customWidth="1"/>
    <col min="14597" max="14597" width="15.140625" style="295" customWidth="1"/>
    <col min="14598" max="14598" width="12.42578125" style="295" bestFit="1" customWidth="1"/>
    <col min="14599" max="14847" width="9.140625" style="295"/>
    <col min="14848" max="14848" width="92.5703125" style="295" customWidth="1"/>
    <col min="14849" max="14849" width="9.140625" style="295"/>
    <col min="14850" max="14850" width="14.42578125" style="295" customWidth="1"/>
    <col min="14851" max="14851" width="14.140625" style="295" customWidth="1"/>
    <col min="14852" max="14852" width="14" style="295" customWidth="1"/>
    <col min="14853" max="14853" width="15.140625" style="295" customWidth="1"/>
    <col min="14854" max="14854" width="12.42578125" style="295" bestFit="1" customWidth="1"/>
    <col min="14855" max="15103" width="9.140625" style="295"/>
    <col min="15104" max="15104" width="92.5703125" style="295" customWidth="1"/>
    <col min="15105" max="15105" width="9.140625" style="295"/>
    <col min="15106" max="15106" width="14.42578125" style="295" customWidth="1"/>
    <col min="15107" max="15107" width="14.140625" style="295" customWidth="1"/>
    <col min="15108" max="15108" width="14" style="295" customWidth="1"/>
    <col min="15109" max="15109" width="15.140625" style="295" customWidth="1"/>
    <col min="15110" max="15110" width="12.42578125" style="295" bestFit="1" customWidth="1"/>
    <col min="15111" max="15359" width="9.140625" style="295"/>
    <col min="15360" max="15360" width="92.5703125" style="295" customWidth="1"/>
    <col min="15361" max="15361" width="9.140625" style="295"/>
    <col min="15362" max="15362" width="14.42578125" style="295" customWidth="1"/>
    <col min="15363" max="15363" width="14.140625" style="295" customWidth="1"/>
    <col min="15364" max="15364" width="14" style="295" customWidth="1"/>
    <col min="15365" max="15365" width="15.140625" style="295" customWidth="1"/>
    <col min="15366" max="15366" width="12.42578125" style="295" bestFit="1" customWidth="1"/>
    <col min="15367" max="15615" width="9.140625" style="295"/>
    <col min="15616" max="15616" width="92.5703125" style="295" customWidth="1"/>
    <col min="15617" max="15617" width="9.140625" style="295"/>
    <col min="15618" max="15618" width="14.42578125" style="295" customWidth="1"/>
    <col min="15619" max="15619" width="14.140625" style="295" customWidth="1"/>
    <col min="15620" max="15620" width="14" style="295" customWidth="1"/>
    <col min="15621" max="15621" width="15.140625" style="295" customWidth="1"/>
    <col min="15622" max="15622" width="12.42578125" style="295" bestFit="1" customWidth="1"/>
    <col min="15623" max="15871" width="9.140625" style="295"/>
    <col min="15872" max="15872" width="92.5703125" style="295" customWidth="1"/>
    <col min="15873" max="15873" width="9.140625" style="295"/>
    <col min="15874" max="15874" width="14.42578125" style="295" customWidth="1"/>
    <col min="15875" max="15875" width="14.140625" style="295" customWidth="1"/>
    <col min="15876" max="15876" width="14" style="295" customWidth="1"/>
    <col min="15877" max="15877" width="15.140625" style="295" customWidth="1"/>
    <col min="15878" max="15878" width="12.42578125" style="295" bestFit="1" customWidth="1"/>
    <col min="15879" max="16127" width="9.140625" style="295"/>
    <col min="16128" max="16128" width="92.5703125" style="295" customWidth="1"/>
    <col min="16129" max="16129" width="9.140625" style="295"/>
    <col min="16130" max="16130" width="14.42578125" style="295" customWidth="1"/>
    <col min="16131" max="16131" width="14.140625" style="295" customWidth="1"/>
    <col min="16132" max="16132" width="14" style="295" customWidth="1"/>
    <col min="16133" max="16133" width="15.140625" style="295" customWidth="1"/>
    <col min="16134" max="16134" width="12.42578125" style="295" bestFit="1" customWidth="1"/>
    <col min="16135" max="16384" width="9.140625" style="295"/>
  </cols>
  <sheetData>
    <row r="1" spans="1:7" ht="24" customHeight="1" x14ac:dyDescent="0.25">
      <c r="A1" s="675" t="s">
        <v>1081</v>
      </c>
      <c r="B1" s="675"/>
      <c r="C1" s="675"/>
      <c r="D1" s="675"/>
      <c r="E1" s="675"/>
    </row>
    <row r="2" spans="1:7" ht="24" customHeight="1" x14ac:dyDescent="0.25">
      <c r="A2" s="544"/>
      <c r="B2" s="544"/>
      <c r="C2" s="544"/>
      <c r="D2" s="544"/>
      <c r="E2" s="544"/>
    </row>
    <row r="3" spans="1:7" ht="24" customHeight="1" x14ac:dyDescent="0.25">
      <c r="A3" s="544"/>
      <c r="B3" s="544"/>
      <c r="C3" s="544"/>
      <c r="D3" s="544"/>
      <c r="E3" s="544"/>
    </row>
    <row r="4" spans="1:7" ht="24" customHeight="1" x14ac:dyDescent="0.3">
      <c r="A4" s="681" t="s">
        <v>947</v>
      </c>
      <c r="B4" s="682"/>
      <c r="C4" s="682"/>
      <c r="D4" s="682"/>
      <c r="E4" s="683"/>
      <c r="G4" s="348"/>
    </row>
    <row r="5" spans="1:7" ht="16.5" x14ac:dyDescent="0.35">
      <c r="A5" s="684" t="s">
        <v>546</v>
      </c>
      <c r="B5" s="682"/>
      <c r="C5" s="682"/>
      <c r="D5" s="682"/>
      <c r="E5" s="683"/>
    </row>
    <row r="6" spans="1:7" ht="19.5" x14ac:dyDescent="0.35">
      <c r="A6" s="546"/>
      <c r="B6" s="545"/>
      <c r="C6" s="545"/>
      <c r="D6" s="545"/>
      <c r="E6" s="548"/>
    </row>
    <row r="7" spans="1:7" ht="19.5" x14ac:dyDescent="0.35">
      <c r="A7" s="546"/>
      <c r="B7" s="545"/>
      <c r="C7" s="545"/>
      <c r="D7" s="545"/>
      <c r="E7" s="548"/>
    </row>
    <row r="8" spans="1:7" ht="19.5" x14ac:dyDescent="0.35">
      <c r="A8" s="546"/>
      <c r="B8" s="545"/>
      <c r="C8" s="545"/>
      <c r="D8" s="545"/>
      <c r="E8" s="548"/>
    </row>
    <row r="9" spans="1:7" x14ac:dyDescent="0.25">
      <c r="A9" s="349" t="s">
        <v>1080</v>
      </c>
    </row>
    <row r="10" spans="1:7" ht="39" x14ac:dyDescent="0.25">
      <c r="A10" s="351" t="s">
        <v>444</v>
      </c>
      <c r="B10" s="352" t="s">
        <v>390</v>
      </c>
      <c r="C10" s="642" t="s">
        <v>136</v>
      </c>
      <c r="D10" s="642" t="s">
        <v>138</v>
      </c>
      <c r="E10" s="503" t="s">
        <v>372</v>
      </c>
    </row>
    <row r="11" spans="1:7" ht="34.5" customHeight="1" x14ac:dyDescent="0.25">
      <c r="A11" s="359" t="s">
        <v>186</v>
      </c>
      <c r="B11" s="359" t="s">
        <v>770</v>
      </c>
      <c r="C11" s="236">
        <v>2185471</v>
      </c>
      <c r="D11" s="236">
        <v>1076063</v>
      </c>
      <c r="E11" s="437">
        <f>SUM(C11:D11)</f>
        <v>3261534</v>
      </c>
    </row>
    <row r="12" spans="1:7" ht="29.25" customHeight="1" x14ac:dyDescent="0.25">
      <c r="A12" s="360" t="s">
        <v>51</v>
      </c>
      <c r="B12" s="360" t="s">
        <v>772</v>
      </c>
      <c r="C12" s="371">
        <f>SUM(C11:C11)</f>
        <v>2185471</v>
      </c>
      <c r="D12" s="371">
        <f>SUM(D11)</f>
        <v>1076063</v>
      </c>
      <c r="E12" s="371">
        <f t="shared" ref="E12:E15" si="0">SUM(C12:D12)</f>
        <v>3261534</v>
      </c>
      <c r="F12" s="372"/>
    </row>
    <row r="13" spans="1:7" ht="24.75" customHeight="1" x14ac:dyDescent="0.25">
      <c r="A13" s="408" t="s">
        <v>777</v>
      </c>
      <c r="B13" s="359" t="s">
        <v>778</v>
      </c>
      <c r="C13" s="236">
        <v>57411310</v>
      </c>
      <c r="D13" s="236">
        <v>53252357</v>
      </c>
      <c r="E13" s="437">
        <f t="shared" si="0"/>
        <v>110663667</v>
      </c>
    </row>
    <row r="14" spans="1:7" ht="28.5" customHeight="1" x14ac:dyDescent="0.25">
      <c r="A14" s="373" t="s">
        <v>52</v>
      </c>
      <c r="B14" s="360" t="s">
        <v>783</v>
      </c>
      <c r="C14" s="371">
        <f>SUM(C13:C13)</f>
        <v>57411310</v>
      </c>
      <c r="D14" s="371">
        <f>SUM(D13)</f>
        <v>53252357</v>
      </c>
      <c r="E14" s="371">
        <f t="shared" si="0"/>
        <v>110663667</v>
      </c>
    </row>
    <row r="15" spans="1:7" s="227" customFormat="1" ht="29.25" customHeight="1" x14ac:dyDescent="0.25">
      <c r="A15" s="264" t="s">
        <v>54</v>
      </c>
      <c r="B15" s="265" t="s">
        <v>794</v>
      </c>
      <c r="C15" s="243">
        <f>SUM(C14,C12)</f>
        <v>59596781</v>
      </c>
      <c r="D15" s="243">
        <f>SUM(D14,D12)</f>
        <v>54328420</v>
      </c>
      <c r="E15" s="371">
        <f t="shared" si="0"/>
        <v>113925201</v>
      </c>
    </row>
    <row r="16" spans="1:7" s="227" customFormat="1" ht="30.75" customHeight="1" x14ac:dyDescent="0.25">
      <c r="A16" s="266" t="s">
        <v>37</v>
      </c>
      <c r="B16" s="267"/>
      <c r="C16" s="311">
        <f>SUM(C15)</f>
        <v>59596781</v>
      </c>
      <c r="D16" s="311">
        <f>SUM(D15)</f>
        <v>54328420</v>
      </c>
      <c r="E16" s="311">
        <f>SUM(C16:D16)</f>
        <v>113925201</v>
      </c>
    </row>
    <row r="18" spans="5:5" x14ac:dyDescent="0.25">
      <c r="E18" s="372"/>
    </row>
  </sheetData>
  <mergeCells count="3">
    <mergeCell ref="A1:E1"/>
    <mergeCell ref="A4:E4"/>
    <mergeCell ref="A5:E5"/>
  </mergeCells>
  <printOptions horizontalCentered="1"/>
  <pageMargins left="0" right="0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D16"/>
  <sheetViews>
    <sheetView workbookViewId="0">
      <selection activeCell="D13" sqref="D13"/>
    </sheetView>
  </sheetViews>
  <sheetFormatPr defaultRowHeight="15" x14ac:dyDescent="0.25"/>
  <cols>
    <col min="1" max="1" width="59.85546875" style="227" customWidth="1"/>
    <col min="2" max="2" width="12.5703125" style="227" customWidth="1"/>
    <col min="3" max="3" width="19.140625" style="227" customWidth="1"/>
    <col min="4" max="4" width="16.5703125" style="227" bestFit="1" customWidth="1"/>
    <col min="5" max="16384" width="9.140625" style="227"/>
  </cols>
  <sheetData>
    <row r="3" spans="1:4" ht="20.25" customHeight="1" x14ac:dyDescent="0.25">
      <c r="A3" s="685" t="s">
        <v>943</v>
      </c>
      <c r="B3" s="685"/>
      <c r="C3" s="685"/>
      <c r="D3" s="685"/>
    </row>
    <row r="4" spans="1:4" ht="24" customHeight="1" x14ac:dyDescent="0.25">
      <c r="A4" s="686" t="s">
        <v>546</v>
      </c>
      <c r="B4" s="686"/>
      <c r="C4" s="686"/>
      <c r="D4" s="686"/>
    </row>
    <row r="5" spans="1:4" ht="24" customHeight="1" x14ac:dyDescent="0.25">
      <c r="A5" s="344"/>
      <c r="B5" s="344"/>
      <c r="C5" s="344"/>
      <c r="D5" s="344"/>
    </row>
    <row r="6" spans="1:4" ht="24" customHeight="1" x14ac:dyDescent="0.25">
      <c r="A6" s="344"/>
      <c r="B6" s="344"/>
      <c r="C6" s="344"/>
      <c r="D6" s="344"/>
    </row>
    <row r="7" spans="1:4" ht="24" customHeight="1" x14ac:dyDescent="0.25">
      <c r="A7" s="344"/>
      <c r="B7" s="344"/>
      <c r="C7" s="344"/>
      <c r="D7" s="344"/>
    </row>
    <row r="8" spans="1:4" ht="21" customHeight="1" x14ac:dyDescent="0.25">
      <c r="A8" s="296"/>
      <c r="D8" s="345"/>
    </row>
    <row r="9" spans="1:4" ht="24.75" customHeight="1" x14ac:dyDescent="0.25">
      <c r="A9" s="229"/>
      <c r="C9" s="687" t="s">
        <v>1007</v>
      </c>
      <c r="D9" s="687"/>
    </row>
    <row r="10" spans="1:4" ht="36.75" x14ac:dyDescent="0.25">
      <c r="A10" s="297" t="s">
        <v>444</v>
      </c>
      <c r="B10" s="298" t="s">
        <v>390</v>
      </c>
      <c r="C10" s="299" t="s">
        <v>942</v>
      </c>
      <c r="D10" s="346" t="s">
        <v>316</v>
      </c>
    </row>
    <row r="11" spans="1:4" ht="30.75" customHeight="1" x14ac:dyDescent="0.25">
      <c r="A11" s="300" t="s">
        <v>186</v>
      </c>
      <c r="B11" s="300" t="s">
        <v>770</v>
      </c>
      <c r="C11" s="308">
        <v>1076063</v>
      </c>
      <c r="D11" s="308">
        <v>1076063</v>
      </c>
    </row>
    <row r="12" spans="1:4" ht="30" customHeight="1" x14ac:dyDescent="0.25">
      <c r="A12" s="249" t="s">
        <v>51</v>
      </c>
      <c r="B12" s="249" t="s">
        <v>772</v>
      </c>
      <c r="C12" s="309">
        <f>SUM(C11:C11)</f>
        <v>1076063</v>
      </c>
      <c r="D12" s="309">
        <f>SUM(D11:D11)</f>
        <v>1076063</v>
      </c>
    </row>
    <row r="13" spans="1:4" ht="28.5" customHeight="1" x14ac:dyDescent="0.25">
      <c r="A13" s="303" t="s">
        <v>777</v>
      </c>
      <c r="B13" s="300" t="s">
        <v>778</v>
      </c>
      <c r="C13" s="308">
        <v>53252357</v>
      </c>
      <c r="D13" s="308">
        <v>53252357</v>
      </c>
    </row>
    <row r="14" spans="1:4" ht="27.75" customHeight="1" x14ac:dyDescent="0.25">
      <c r="A14" s="251" t="s">
        <v>52</v>
      </c>
      <c r="B14" s="249" t="s">
        <v>783</v>
      </c>
      <c r="C14" s="308">
        <f>SUM(C12:C13)</f>
        <v>54328420</v>
      </c>
      <c r="D14" s="308">
        <f>SUM(D12:D13)</f>
        <v>54328420</v>
      </c>
    </row>
    <row r="15" spans="1:4" ht="31.5" customHeight="1" x14ac:dyDescent="0.25">
      <c r="A15" s="263" t="s">
        <v>54</v>
      </c>
      <c r="B15" s="249" t="s">
        <v>794</v>
      </c>
      <c r="C15" s="309">
        <f>SUM(C14)</f>
        <v>54328420</v>
      </c>
      <c r="D15" s="309">
        <f>SUM(D14)</f>
        <v>54328420</v>
      </c>
    </row>
    <row r="16" spans="1:4" ht="28.5" customHeight="1" x14ac:dyDescent="0.25">
      <c r="A16" s="304" t="s">
        <v>37</v>
      </c>
      <c r="B16" s="305"/>
      <c r="C16" s="347">
        <f>SUM(C15)</f>
        <v>54328420</v>
      </c>
      <c r="D16" s="347">
        <f>SUM(D15)</f>
        <v>54328420</v>
      </c>
    </row>
  </sheetData>
  <mergeCells count="3">
    <mergeCell ref="A3:D3"/>
    <mergeCell ref="A4:D4"/>
    <mergeCell ref="C9:D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52</vt:i4>
      </vt:variant>
      <vt:variant>
        <vt:lpstr>Névvel ellátott tartományok</vt:lpstr>
      </vt:variant>
      <vt:variant>
        <vt:i4>59</vt:i4>
      </vt:variant>
    </vt:vector>
  </HeadingPairs>
  <TitlesOfParts>
    <vt:vector size="111" baseType="lpstr">
      <vt:lpstr>Kiemelt ei. Önkorm. és int. </vt:lpstr>
      <vt:lpstr>Kiemelt ei. Lövő Önk. </vt:lpstr>
      <vt:lpstr>Kiemelt ei. KÖH</vt:lpstr>
      <vt:lpstr>Kiemelt ei. óvoda</vt:lpstr>
      <vt:lpstr>kiadások működés felhalmozás</vt:lpstr>
      <vt:lpstr>Bevételek önkorm. és int. </vt:lpstr>
      <vt:lpstr>Lövő Önkorm. bevételek </vt:lpstr>
      <vt:lpstr>Intézmények bevétele</vt:lpstr>
      <vt:lpstr>KÖH bevételek</vt:lpstr>
      <vt:lpstr>Óvoda bevételek</vt:lpstr>
      <vt:lpstr>Kiadások önkorm. és int. </vt:lpstr>
      <vt:lpstr>Lövő Önkorm. Kiadások</vt:lpstr>
      <vt:lpstr>Intézmények kiadásai </vt:lpstr>
      <vt:lpstr>Óvoda kiadások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EI FELHASZN TERV</vt:lpstr>
      <vt:lpstr>EI FELHASZN TERV (2)</vt:lpstr>
      <vt:lpstr>TÖBB ÉVES</vt:lpstr>
      <vt:lpstr>KÖZVETETT</vt:lpstr>
      <vt:lpstr>GÖRDÜLŐ</vt:lpstr>
      <vt:lpstr>Létszám összes. </vt:lpstr>
      <vt:lpstr>Beruházások </vt:lpstr>
      <vt:lpstr>Tartalék</vt:lpstr>
      <vt:lpstr>Int. finansz. </vt:lpstr>
      <vt:lpstr>Szoc. támogatás</vt:lpstr>
      <vt:lpstr>Adott támogatások</vt:lpstr>
      <vt:lpstr>Kapott tám. </vt:lpstr>
      <vt:lpstr>helyiadók</vt:lpstr>
      <vt:lpstr>Felh.ütt.Lövő</vt:lpstr>
      <vt:lpstr>Felh.ütt.KÖH</vt:lpstr>
      <vt:lpstr>Felh.ütt.óvoda</vt:lpstr>
      <vt:lpstr>Rovatos</vt:lpstr>
      <vt:lpstr>civil szervezet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felhalmozás'!Nyomtatási_terület</vt:lpstr>
      <vt:lpstr>'EI FELHASZN TERV'!Nyomtatási_terület</vt:lpstr>
      <vt:lpstr>'EI FELHASZN TERV (2)'!Nyomtatási_terület</vt:lpstr>
      <vt:lpstr>'EU projektek'!Nyomtatási_terület</vt:lpstr>
      <vt:lpstr>Felh.ütt.óvoda!Nyomtatási_terület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(3)'!Nyomtatási_terület</vt:lpstr>
      <vt:lpstr>'kiadások működés felhalmozás'!Nyomtatási_terület</vt:lpstr>
      <vt:lpstr>'Kiemelt ei. óvoda'!Nyomtatási_terület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'Óvoda bevételek'!Nyomtatási_terület</vt:lpstr>
      <vt:lpstr>'Óvoda kiadások'!Nyomtatási_terület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Admin</cp:lastModifiedBy>
  <cp:lastPrinted>2022-03-10T13:40:18Z</cp:lastPrinted>
  <dcterms:created xsi:type="dcterms:W3CDTF">2014-01-03T21:48:14Z</dcterms:created>
  <dcterms:modified xsi:type="dcterms:W3CDTF">2022-03-28T07:18:16Z</dcterms:modified>
</cp:coreProperties>
</file>