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520" tabRatio="601" firstSheet="3" activeTab="7"/>
  </bookViews>
  <sheets>
    <sheet name="kiemelt ei" sheetId="1" r:id="rId1"/>
    <sheet name="kiadások működés felhalmozás" sheetId="2" r:id="rId2"/>
    <sheet name="kiadások működés felhalmozá (2)" sheetId="3" r:id="rId3"/>
    <sheet name="kiadások működés felhalmozá (3)" sheetId="4" r:id="rId4"/>
    <sheet name="kiadások funkciócsoportra" sheetId="5" state="hidden" r:id="rId5"/>
    <sheet name="bevételek" sheetId="6" state="hidden" r:id="rId6"/>
    <sheet name="bevételek működés felhalmozás" sheetId="7" r:id="rId7"/>
    <sheet name="bevételek működés felhalmoz (3)" sheetId="8" r:id="rId8"/>
    <sheet name="bevételek működés felhalmoz (2)" sheetId="9" r:id="rId9"/>
    <sheet name="bevételek funkciócsoportra" sheetId="10" state="hidden" r:id="rId10"/>
    <sheet name="létszám" sheetId="11" r:id="rId11"/>
    <sheet name="beruházások felújítások" sheetId="12" r:id="rId12"/>
    <sheet name="tartalékok" sheetId="13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r:id="rId18"/>
    <sheet name="szociális kiadások" sheetId="19" r:id="rId19"/>
    <sheet name="átadott" sheetId="20" r:id="rId20"/>
    <sheet name="átvett" sheetId="21" r:id="rId21"/>
    <sheet name="helyi adók" sheetId="22" r:id="rId22"/>
    <sheet name="MÉRLEG" sheetId="23" state="hidden" r:id="rId23"/>
    <sheet name="MÉRLEG (2)" sheetId="24" state="hidden" r:id="rId24"/>
    <sheet name="MÉRLEG (3)" sheetId="25" state="hidden" r:id="rId25"/>
    <sheet name="EI FELHASZN TERV" sheetId="26" r:id="rId26"/>
    <sheet name="EI FELHASZN TERV (2)" sheetId="27" r:id="rId27"/>
    <sheet name="TÖBB ÉVES" sheetId="28" state="hidden" r:id="rId28"/>
    <sheet name="KÖZVETETT" sheetId="29" state="hidden" r:id="rId29"/>
    <sheet name="GÖRDÜLŐ" sheetId="30" state="hidden" r:id="rId30"/>
    <sheet name="Munka9" sheetId="31" r:id="rId31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'átadott'!$A$1:$E$114</definedName>
    <definedName name="_xlnm.Print_Area" localSheetId="20">'átvett'!$A$1:$E$115</definedName>
    <definedName name="_xlnm.Print_Area" localSheetId="11">'beruházások felújítások'!$A$1:$J$52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(2)'!$A$1:$H$96</definedName>
    <definedName name="_xlnm.Print_Area" localSheetId="7">'bevételek működés felhalmoz (3)'!$A$1:$H$96</definedName>
    <definedName name="_xlnm.Print_Area" localSheetId="6">'bevételek működés felhalmozás'!$A$1:$H$96</definedName>
    <definedName name="_xlnm.Print_Area" localSheetId="25">'EI FELHASZN TERV'!$A$1:$O$218</definedName>
    <definedName name="_xlnm.Print_Area" localSheetId="26">'EI FELHASZN TERV (2)'!$A$1:$O$220</definedName>
    <definedName name="_xlnm.Print_Area" localSheetId="15">'EU projektek'!$A$1:$B$43</definedName>
    <definedName name="_xlnm.Print_Area" localSheetId="17">'finanszírozás'!$A$1:$M$8</definedName>
    <definedName name="_xlnm.Print_Area" localSheetId="29">'GÖRDÜLŐ'!$A$1:$J$43</definedName>
    <definedName name="_xlnm.Print_Area" localSheetId="21">'helyi adók'!$A$1:$E$32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(2)'!$A$2:$H$123</definedName>
    <definedName name="_xlnm.Print_Area" localSheetId="3">'kiadások működés felhalmozá (3)'!$A$1:$H$123</definedName>
    <definedName name="_xlnm.Print_Area" localSheetId="1">'kiadások működés felhalmozás'!$A$1:$H$124</definedName>
    <definedName name="_xlnm.Print_Area" localSheetId="0">'kiemelt ei'!$A$1:$D$31</definedName>
    <definedName name="_xlnm.Print_Area" localSheetId="28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24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kiadások'!$A$1:$E$40</definedName>
    <definedName name="_xlnm.Print_Area" localSheetId="12">'tartalékok'!$A$1:$J$15</definedName>
    <definedName name="_xlnm.Print_Area" localSheetId="27">'TÖBB ÉVES'!$A$1:$I$32</definedName>
    <definedName name="pr232" localSheetId="29">'GÖRDÜLŐ'!#REF!</definedName>
    <definedName name="pr232" localSheetId="28">'KÖZVETETT'!$A$11</definedName>
    <definedName name="pr232" localSheetId="22">'MÉRLEG'!#REF!</definedName>
    <definedName name="pr232" localSheetId="23">'MÉRLEG (2)'!$A$17</definedName>
    <definedName name="pr232" localSheetId="24">'MÉRLEG (3)'!$A$17</definedName>
    <definedName name="pr232" localSheetId="27">'TÖBB ÉVES'!$A$17</definedName>
    <definedName name="pr233" localSheetId="29">'GÖRDÜLŐ'!#REF!</definedName>
    <definedName name="pr233" localSheetId="28">'KÖZVETETT'!$A$16</definedName>
    <definedName name="pr233" localSheetId="22">'MÉRLEG'!#REF!</definedName>
    <definedName name="pr233" localSheetId="23">'MÉRLEG (2)'!$A$18</definedName>
    <definedName name="pr233" localSheetId="24">'MÉRLEG (3)'!$A$18</definedName>
    <definedName name="pr233" localSheetId="27">'TÖBB ÉVES'!$A$18</definedName>
    <definedName name="pr234" localSheetId="29">'GÖRDÜLŐ'!#REF!</definedName>
    <definedName name="pr234" localSheetId="28">'KÖZVETETT'!$A$24</definedName>
    <definedName name="pr234" localSheetId="22">'MÉRLEG'!#REF!</definedName>
    <definedName name="pr234" localSheetId="23">'MÉRLEG (2)'!$A$19</definedName>
    <definedName name="pr234" localSheetId="24">'MÉRLEG (3)'!$A$19</definedName>
    <definedName name="pr234" localSheetId="27">'TÖBB ÉVES'!$A$19</definedName>
    <definedName name="pr235" localSheetId="29">'GÖRDÜLŐ'!#REF!</definedName>
    <definedName name="pr235" localSheetId="28">'KÖZVETETT'!$A$29</definedName>
    <definedName name="pr235" localSheetId="22">'MÉRLEG'!#REF!</definedName>
    <definedName name="pr235" localSheetId="23">'MÉRLEG (2)'!$A$20</definedName>
    <definedName name="pr235" localSheetId="24">'MÉRLEG (3)'!$A$20</definedName>
    <definedName name="pr235" localSheetId="27">'TÖBB ÉVES'!$A$20</definedName>
    <definedName name="pr236" localSheetId="29">'GÖRDÜLŐ'!#REF!</definedName>
    <definedName name="pr236" localSheetId="28">'KÖZVETETT'!$A$34</definedName>
    <definedName name="pr236" localSheetId="22">'MÉRLEG'!#REF!</definedName>
    <definedName name="pr236" localSheetId="23">'MÉRLEG (2)'!$A$21</definedName>
    <definedName name="pr236" localSheetId="24">'MÉRLEG (3)'!$A$21</definedName>
    <definedName name="pr236" localSheetId="27">'TÖBB ÉVES'!$A$21</definedName>
    <definedName name="pr312" localSheetId="29">'GÖRDÜLŐ'!#REF!</definedName>
    <definedName name="pr312" localSheetId="28">'KÖZVETETT'!#REF!</definedName>
    <definedName name="pr312" localSheetId="22">'MÉRLEG'!#REF!</definedName>
    <definedName name="pr312" localSheetId="23">'MÉRLEG (2)'!$A$8</definedName>
    <definedName name="pr312" localSheetId="24">'MÉRLEG (3)'!$A$8</definedName>
    <definedName name="pr312" localSheetId="27">'TÖBB ÉVES'!$A$8</definedName>
    <definedName name="pr313" localSheetId="29">'GÖRDÜLŐ'!#REF!</definedName>
    <definedName name="pr313" localSheetId="28">'KÖZVETETT'!#REF!</definedName>
    <definedName name="pr313" localSheetId="22">'MÉRLEG'!#REF!</definedName>
    <definedName name="pr313" localSheetId="23">'MÉRLEG (2)'!$A$9</definedName>
    <definedName name="pr313" localSheetId="24">'MÉRLEG (3)'!$A$9</definedName>
    <definedName name="pr313" localSheetId="27">'TÖBB ÉVES'!$A$3</definedName>
    <definedName name="pr314" localSheetId="29">'GÖRDÜLŐ'!#REF!</definedName>
    <definedName name="pr314" localSheetId="28">'KÖZVETETT'!$A$3</definedName>
    <definedName name="pr314" localSheetId="22">'MÉRLEG'!#REF!</definedName>
    <definedName name="pr314" localSheetId="23">'MÉRLEG (2)'!$A$10</definedName>
    <definedName name="pr314" localSheetId="24">'MÉRLEG (3)'!$A$10</definedName>
    <definedName name="pr314" localSheetId="27">'TÖBB ÉVES'!$A$10</definedName>
    <definedName name="pr315" localSheetId="29">'GÖRDÜLŐ'!$A$3</definedName>
    <definedName name="pr315" localSheetId="28">'KÖZVETETT'!#REF!</definedName>
    <definedName name="pr315" localSheetId="22">'MÉRLEG'!#REF!</definedName>
    <definedName name="pr315" localSheetId="23">'MÉRLEG (2)'!$A$11</definedName>
    <definedName name="pr315" localSheetId="24">'MÉRLEG (3)'!$A$11</definedName>
    <definedName name="pr315" localSheetId="27">'TÖBB ÉVES'!$A$11</definedName>
    <definedName name="pr347" localSheetId="29">'GÖRDÜLŐ'!$A$6</definedName>
    <definedName name="pr348" localSheetId="29">'GÖRDÜLŐ'!$A$7</definedName>
    <definedName name="pr349" localSheetId="29">'GÖRDÜLŐ'!$A$8</definedName>
  </definedNames>
  <calcPr fullCalcOnLoad="1"/>
</workbook>
</file>

<file path=xl/sharedStrings.xml><?xml version="1.0" encoding="utf-8"?>
<sst xmlns="http://schemas.openxmlformats.org/spreadsheetml/2006/main" count="5587" uniqueCount="909">
  <si>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</si>
  <si>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</si>
  <si>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</si>
  <si>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</si>
  <si>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</si>
  <si>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</si>
  <si>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</si>
  <si>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</si>
  <si>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</si>
  <si>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</si>
  <si>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</si>
  <si>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</si>
  <si>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</si>
  <si>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</si>
  <si>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</si>
  <si>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</si>
  <si>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</si>
  <si>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</si>
  <si>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</si>
  <si>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</si>
  <si>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</si>
  <si>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</si>
  <si>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</si>
  <si>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</si>
  <si>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</si>
  <si>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</si>
  <si>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</si>
  <si>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</si>
  <si>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</si>
  <si>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</si>
  <si>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</si>
  <si>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</si>
  <si>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</si>
  <si>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</si>
  <si>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</si>
  <si>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</si>
  <si>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</si>
  <si>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</si>
  <si>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</si>
  <si>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</si>
  <si>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</si>
  <si>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</si>
  <si>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</si>
  <si>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</si>
  <si>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</si>
  <si>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</si>
  <si>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</si>
  <si>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</si>
  <si>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</si>
  <si>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</si>
  <si>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</si>
  <si>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</si>
  <si>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</si>
  <si>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</si>
  <si>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</si>
  <si>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</si>
  <si>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</si>
  <si>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</si>
  <si>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</si>
  <si>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</si>
  <si>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</si>
  <si>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</si>
  <si>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</si>
  <si>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</si>
  <si>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</si>
  <si>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</si>
  <si>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</si>
  <si>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</si>
  <si>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</si>
  <si>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</si>
  <si>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</si>
  <si>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</si>
  <si>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</si>
  <si>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</si>
  <si>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</si>
  <si>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</si>
  <si>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</si>
  <si>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</si>
  <si>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</si>
  <si>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</si>
  <si>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</si>
  <si>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</si>
  <si>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</si>
  <si>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</si>
  <si>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</si>
  <si>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</si>
  <si>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</si>
  <si>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</si>
  <si>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</si>
  <si>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</si>
  <si>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</si>
  <si>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</si>
  <si>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</si>
  <si>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</si>
  <si>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</si>
  <si>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</si>
  <si>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</si>
  <si>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</si>
  <si>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</si>
  <si>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</si>
  <si>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</si>
  <si>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</si>
  <si>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</si>
  <si>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</si>
  <si>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</si>
  <si>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</si>
  <si>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</si>
  <si>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</si>
  <si>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</si>
  <si>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</si>
  <si>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</si>
  <si>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</si>
  <si>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</si>
  <si>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</si>
  <si>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</si>
  <si>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</si>
  <si>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</si>
  <si>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</si>
  <si>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</si>
  <si>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</si>
  <si>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</si>
  <si>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</si>
  <si>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</si>
  <si>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</si>
  <si>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</si>
  <si>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</si>
  <si>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</si>
  <si>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</si>
  <si>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</si>
  <si>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</si>
  <si>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</si>
  <si>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</si>
  <si>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</si>
  <si>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</si>
  <si>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</si>
  <si>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</si>
  <si>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</si>
  <si>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</si>
  <si>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</si>
  <si>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</si>
  <si>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</si>
  <si>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</si>
  <si>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</si>
  <si>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</si>
  <si>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</si>
  <si>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</si>
  <si>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</si>
  <si>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</si>
  <si>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</si>
  <si>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</si>
  <si>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</si>
  <si>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</si>
  <si>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</si>
  <si>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</si>
  <si>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</si>
  <si>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</si>
  <si>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</si>
  <si>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</si>
  <si>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</si>
  <si>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</si>
  <si>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</si>
  <si>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</si>
  <si>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</si>
  <si>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</si>
  <si>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</si>
  <si>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</si>
  <si>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</si>
  <si>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</si>
  <si>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</si>
  <si>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</si>
  <si>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</si>
  <si>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</si>
  <si>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</si>
  <si>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</si>
  <si>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</si>
  <si>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</si>
  <si>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</si>
  <si>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</si>
  <si>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</si>
  <si>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</si>
  <si>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</si>
  <si>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</si>
  <si>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</si>
  <si>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</si>
  <si>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</si>
  <si>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</si>
  <si>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</si>
  <si>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</si>
  <si>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</si>
  <si>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</si>
  <si>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</si>
  <si>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</si>
  <si>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</si>
  <si>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</si>
  <si>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</si>
  <si>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</si>
  <si>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</si>
  <si>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</si>
  <si>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</si>
  <si>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</si>
  <si>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</si>
  <si>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</si>
  <si>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</si>
  <si>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</si>
  <si>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</si>
  <si>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</si>
  <si>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</si>
  <si>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</si>
  <si>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</si>
  <si>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</si>
  <si>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</si>
  <si>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</si>
  <si>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</si>
  <si>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</si>
  <si>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</si>
  <si>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</si>
  <si>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</si>
  <si>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</si>
  <si>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</si>
  <si>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</si>
  <si>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Költségvetési engedélyezett létszámkeret (álláshely) (fő)  LÖVŐI  KÖH</t>
  </si>
  <si>
    <t>Költségvetési engedélyezett létszámkeret (álláshely) (fő) Lövői Napsugár Óvoda és Bölcsőde</t>
  </si>
  <si>
    <t>Útfelújítások</t>
  </si>
  <si>
    <t>Napelemek, napkollektorok</t>
  </si>
  <si>
    <t>Földter. Vásárlás</t>
  </si>
  <si>
    <t>Géptároló</t>
  </si>
  <si>
    <t>ÖNKORMÁNYZAT ÉS KÖLTSÉGVETÉSI SZERVEI ELŐIRÁNYZATAI MINDÖSSZESEN</t>
  </si>
  <si>
    <t>Lövő Község Önkormányzata  2015. évi költségvetése</t>
  </si>
  <si>
    <t>Lövő Község Önkormányzata 2015. évi költségvetése</t>
  </si>
  <si>
    <t>Számítógépek</t>
  </si>
  <si>
    <t>Egyéb tárgyi eszközök</t>
  </si>
  <si>
    <t>Közvilágítás korszerűsítése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</si>
  <si>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</si>
  <si>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</si>
  <si>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</si>
  <si>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</si>
  <si>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</si>
  <si>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</si>
  <si>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</si>
  <si>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</si>
  <si>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</si>
  <si>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</si>
  <si>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</si>
  <si>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</si>
  <si>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</si>
  <si>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</si>
  <si>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</si>
  <si>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</si>
  <si>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</si>
  <si>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</si>
  <si>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</si>
  <si>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</si>
  <si>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</si>
  <si>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</si>
  <si>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</si>
  <si>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</si>
  <si>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</si>
  <si>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</si>
  <si>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</si>
  <si>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</si>
  <si>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</si>
  <si>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</si>
  <si>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</si>
  <si>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</si>
  <si>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</si>
  <si>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</si>
  <si>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</si>
  <si>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</si>
  <si>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</si>
  <si>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</si>
  <si>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</si>
  <si>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</si>
  <si>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</si>
  <si>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</si>
  <si>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</si>
  <si>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</si>
  <si>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</si>
  <si>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</si>
  <si>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</si>
  <si>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</si>
  <si>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</si>
  <si>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</si>
  <si>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</si>
  <si>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</si>
  <si>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</si>
  <si>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</si>
  <si>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</si>
  <si>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</si>
  <si>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</si>
  <si>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</si>
  <si>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</si>
  <si>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</si>
  <si>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</si>
  <si>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</si>
  <si>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</si>
  <si>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</si>
  <si>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</si>
  <si>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</si>
  <si>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</si>
  <si>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</si>
  <si>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</si>
  <si>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</si>
  <si>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</si>
  <si>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</si>
  <si>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</si>
  <si>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</si>
  <si>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</si>
  <si>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</si>
  <si>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</si>
  <si>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</si>
  <si>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</si>
  <si>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</si>
  <si>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</si>
  <si>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</si>
  <si>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</si>
  <si>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</si>
  <si>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</si>
  <si>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</si>
  <si>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</si>
  <si>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KÖLTSÉGVETÉSI SZERVEK ELŐIRÁNYZATAI</t>
  </si>
  <si>
    <t>LÖVŐI KÖZÖS ÖNK. HIVATAL</t>
  </si>
  <si>
    <t>LÖVŐI NAPSUGÁR ÓVODA ÉS BÖLCSŐDE</t>
  </si>
  <si>
    <t>Lövői Közös Önkormányzati Hivatal</t>
  </si>
  <si>
    <t>Lövői Napsugár Óvoda és Bölcsőde</t>
  </si>
  <si>
    <t>Lövői Közös Önk.Hivatal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</si>
  <si>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</si>
  <si>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</si>
  <si>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</si>
  <si>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</si>
  <si>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</si>
  <si>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</si>
  <si>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</si>
  <si>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</si>
  <si>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</si>
  <si>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</si>
  <si>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</si>
  <si>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</si>
  <si>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</si>
  <si>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</si>
  <si>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</si>
  <si>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</si>
  <si>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</si>
  <si>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</si>
  <si>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</si>
  <si>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</si>
  <si>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</si>
  <si>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</si>
  <si>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</si>
  <si>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</si>
  <si>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</si>
  <si>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</si>
  <si>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</si>
  <si>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</si>
  <si>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</si>
  <si>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</si>
  <si>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</si>
  <si>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</si>
  <si>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</si>
  <si>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</si>
  <si>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</si>
  <si>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</si>
  <si>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</si>
  <si>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</si>
  <si>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</si>
  <si>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</si>
  <si>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</si>
  <si>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</si>
  <si>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</si>
  <si>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</si>
  <si>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</si>
  <si>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</si>
  <si>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</si>
  <si>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</si>
  <si>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</si>
  <si>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</si>
  <si>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</si>
  <si>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</si>
  <si>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</si>
  <si>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</si>
  <si>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</si>
  <si>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</si>
  <si>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</si>
  <si>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</si>
  <si>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</si>
  <si>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</si>
  <si>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</si>
  <si>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</si>
  <si>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</si>
  <si>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</si>
  <si>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</si>
  <si>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</si>
  <si>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</si>
  <si>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</si>
  <si>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</si>
  <si>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</si>
  <si>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</si>
  <si>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</si>
  <si>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</si>
  <si>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</si>
  <si>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</si>
  <si>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</si>
  <si>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</si>
  <si>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</si>
  <si>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</si>
  <si>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</si>
  <si>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</si>
  <si>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</si>
  <si>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</si>
  <si>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</si>
  <si>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</si>
  <si>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</si>
  <si>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</si>
  <si>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</si>
  <si>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</si>
  <si>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</si>
  <si>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</si>
  <si>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</si>
  <si>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</si>
  <si>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</si>
  <si>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</si>
  <si>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</si>
  <si>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</si>
  <si>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</si>
  <si>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</si>
  <si>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</si>
  <si>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</si>
  <si>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</si>
  <si>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</si>
  <si>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</si>
  <si>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</si>
  <si>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</si>
  <si>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</si>
  <si>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</si>
  <si>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</si>
  <si>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</si>
  <si>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</si>
  <si>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</si>
  <si>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</si>
  <si>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</si>
  <si>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</si>
  <si>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</si>
  <si>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</si>
  <si>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</si>
  <si>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</si>
  <si>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</si>
  <si>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</si>
  <si>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</si>
  <si>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</si>
  <si>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</si>
  <si>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</si>
  <si>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</si>
  <si>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</si>
  <si>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</si>
  <si>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</si>
  <si>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</si>
  <si>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</si>
  <si>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</si>
  <si>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</si>
  <si>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</si>
  <si>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</si>
  <si>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</si>
  <si>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</si>
  <si>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</si>
  <si>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</si>
  <si>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</si>
  <si>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</si>
  <si>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</si>
  <si>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</si>
  <si>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</si>
  <si>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</si>
  <si>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</si>
  <si>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</si>
  <si>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</si>
  <si>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</si>
  <si>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</si>
  <si>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</si>
  <si>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</si>
  <si>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</si>
  <si>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</si>
  <si>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</si>
  <si>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</si>
  <si>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</si>
  <si>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</si>
  <si>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</si>
  <si>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</si>
  <si>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</si>
  <si>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</si>
  <si>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</si>
  <si>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</si>
  <si>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</si>
  <si>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</si>
  <si>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</si>
  <si>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</si>
  <si>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</si>
  <si>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</si>
  <si>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</si>
  <si>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</si>
  <si>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</si>
  <si>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</si>
  <si>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</si>
  <si>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</si>
  <si>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</si>
  <si>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</si>
  <si>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</si>
  <si>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</si>
  <si>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</si>
  <si>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</si>
  <si>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</si>
  <si>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</si>
  <si>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</si>
  <si>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</si>
  <si>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</si>
  <si>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</si>
  <si>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</si>
  <si>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</si>
  <si>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</si>
  <si>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</si>
  <si>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</si>
  <si>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</si>
  <si>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</si>
  <si>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</si>
  <si>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</si>
  <si>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</si>
  <si>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</si>
  <si>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</si>
  <si>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</si>
  <si>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</si>
  <si>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</si>
  <si>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</si>
  <si>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</si>
  <si>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</si>
  <si>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</si>
  <si>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</si>
  <si>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</si>
  <si>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</si>
  <si>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</si>
  <si>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</si>
  <si>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</si>
  <si>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</si>
  <si>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</si>
  <si>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</si>
  <si>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</si>
  <si>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</si>
  <si>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</si>
  <si>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</si>
  <si>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</si>
  <si>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</si>
  <si>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</si>
  <si>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</si>
  <si>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</si>
  <si>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</si>
  <si>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</si>
  <si>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</si>
  <si>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</si>
  <si>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</si>
  <si>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</si>
  <si>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</si>
  <si>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</si>
  <si>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</si>
  <si>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</si>
  <si>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</si>
  <si>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</si>
  <si>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</si>
  <si>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</si>
  <si>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</si>
  <si>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</si>
  <si>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</si>
  <si>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</si>
  <si>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</si>
  <si>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</si>
  <si>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</si>
  <si>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</si>
  <si>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</si>
  <si>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</si>
  <si>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</si>
  <si>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</si>
  <si>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</si>
  <si>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</si>
  <si>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</si>
  <si>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</si>
  <si>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</si>
  <si>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</si>
  <si>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</si>
  <si>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</si>
  <si>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</si>
  <si>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</si>
  <si>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</si>
  <si>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</si>
  <si>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</si>
  <si>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</si>
  <si>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</si>
  <si>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</si>
  <si>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</si>
  <si>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</si>
  <si>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</si>
  <si>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</si>
  <si>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</si>
  <si>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</si>
  <si>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</si>
  <si>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</si>
  <si>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</si>
  <si>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</si>
  <si>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</si>
  <si>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</si>
  <si>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</si>
  <si>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</si>
  <si>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</si>
  <si>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</si>
  <si>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</si>
  <si>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</si>
  <si>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</si>
  <si>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</si>
  <si>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</si>
  <si>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</si>
  <si>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</si>
  <si>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</si>
  <si>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</si>
  <si>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</si>
  <si>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</si>
  <si>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</si>
  <si>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</si>
  <si>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</si>
  <si>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</si>
  <si>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</si>
  <si>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</si>
  <si>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</si>
  <si>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</si>
  <si>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</si>
  <si>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</si>
  <si>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</si>
  <si>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</si>
  <si>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</si>
  <si>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</si>
  <si>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</si>
  <si>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</si>
  <si>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</si>
  <si>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</si>
  <si>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</si>
  <si>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</si>
  <si>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</si>
  <si>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</si>
  <si>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</si>
  <si>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</si>
  <si>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</si>
  <si>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</si>
  <si>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</si>
  <si>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</si>
  <si>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</si>
  <si>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</si>
  <si>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</si>
  <si>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</si>
  <si>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</si>
  <si>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</si>
  <si>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</si>
  <si>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</si>
  <si>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</si>
  <si>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</si>
  <si>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</si>
  <si>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</si>
  <si>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</si>
  <si>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</si>
  <si>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</si>
  <si>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</si>
  <si>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</si>
  <si>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</si>
  <si>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</si>
  <si>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</si>
  <si>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</si>
  <si>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</si>
  <si>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</si>
  <si>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</si>
  <si>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</si>
  <si>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</si>
  <si>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</si>
  <si>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</si>
  <si>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</si>
  <si>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</si>
  <si>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</si>
  <si>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</si>
  <si>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</si>
  <si>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</si>
  <si>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</si>
  <si>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</si>
  <si>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</si>
  <si>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</si>
  <si>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</si>
  <si>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</si>
  <si>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</si>
  <si>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</si>
  <si>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</si>
  <si>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</si>
  <si>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</si>
  <si>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</si>
  <si>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</si>
  <si>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</si>
  <si>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</si>
  <si>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</si>
  <si>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</si>
  <si>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</si>
  <si>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</si>
  <si>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</si>
  <si>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</si>
  <si>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</si>
  <si>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</si>
  <si>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</si>
  <si>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</si>
  <si>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</si>
  <si>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</si>
  <si>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</si>
  <si>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</si>
  <si>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</si>
  <si>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</si>
  <si>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</si>
  <si>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</si>
  <si>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</si>
  <si>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</si>
  <si>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</si>
  <si>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</si>
  <si>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</si>
  <si>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</si>
  <si>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</si>
  <si>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</si>
  <si>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</si>
  <si>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</si>
  <si>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</si>
  <si>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</si>
  <si>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</si>
  <si>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</si>
  <si>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</si>
  <si>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</si>
  <si>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</si>
  <si>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</si>
  <si>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</si>
  <si>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</si>
  <si>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</si>
  <si>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</si>
  <si>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</si>
  <si>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</si>
  <si>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</si>
  <si>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</si>
  <si>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</si>
  <si>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</si>
  <si>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</si>
  <si>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</si>
  <si>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</si>
  <si>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</si>
  <si>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</si>
  <si>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</si>
  <si>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</si>
  <si>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</si>
  <si>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</si>
  <si>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</si>
  <si>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</si>
  <si>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</si>
  <si>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</si>
  <si>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</si>
  <si>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</si>
  <si>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</si>
  <si>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</si>
  <si>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</si>
  <si>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</si>
  <si>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</si>
  <si>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</si>
  <si>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</si>
  <si>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</si>
  <si>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</si>
  <si>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</si>
  <si>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</si>
  <si>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</si>
  <si>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</si>
  <si>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</si>
  <si>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</si>
  <si>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</si>
  <si>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</si>
  <si>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</si>
  <si>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</si>
  <si>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</si>
  <si>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</si>
  <si>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</si>
  <si>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</si>
  <si>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</si>
  <si>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</si>
  <si>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</si>
  <si>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</si>
  <si>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</si>
  <si>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</si>
  <si>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</si>
  <si>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</si>
  <si>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</si>
  <si>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</si>
  <si>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</si>
  <si>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</si>
  <si>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</si>
  <si>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</si>
  <si>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</si>
  <si>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</si>
  <si>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</si>
  <si>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</si>
  <si>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</si>
  <si>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</si>
  <si>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</si>
  <si>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</si>
  <si>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</si>
  <si>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</si>
  <si>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</si>
  <si>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</si>
  <si>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</si>
  <si>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</si>
  <si>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</si>
  <si>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</si>
  <si>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</si>
  <si>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</si>
  <si>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</si>
  <si>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</si>
  <si>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</si>
  <si>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</si>
  <si>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</si>
  <si>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</si>
  <si>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</si>
  <si>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</si>
  <si>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</si>
  <si>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</si>
  <si>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</si>
  <si>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</si>
  <si>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</si>
  <si>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</si>
  <si>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</si>
  <si>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</si>
  <si>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</si>
  <si>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</si>
  <si>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</si>
  <si>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</si>
  <si>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</si>
  <si>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</si>
  <si>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</si>
  <si>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</si>
  <si>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</si>
  <si>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</si>
  <si>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</si>
  <si>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</si>
  <si>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</si>
  <si>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</si>
  <si>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</si>
  <si>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</si>
  <si>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</si>
  <si>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</si>
  <si>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</si>
  <si>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</si>
  <si>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</si>
  <si>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</si>
  <si>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</si>
  <si>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</si>
  <si>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</si>
  <si>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</si>
  <si>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</si>
  <si>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</si>
  <si>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</si>
  <si>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</si>
  <si>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</si>
  <si>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</si>
  <si>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</si>
  <si>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Ingatlan felúj.- VÍZMŰ</t>
  </si>
  <si>
    <t>Járda+útfelújítás</t>
  </si>
  <si>
    <t>Kerékpárút</t>
  </si>
  <si>
    <t>Parkoló(pálya)</t>
  </si>
  <si>
    <t>Kert u. + mezőgazdasági út</t>
  </si>
  <si>
    <t>Udvari játékok</t>
  </si>
  <si>
    <t xml:space="preserve">helyi megállapítású ( ápolási díj )ápolási támogatás  </t>
  </si>
  <si>
    <t>helyi megállapítású( közgyógyellátás) települési gyógyszertámogatás</t>
  </si>
  <si>
    <t>Települési létfenntartási támogatás</t>
  </si>
  <si>
    <t>egyéb, az önkormányzat rendeletében megállapított juttatás (újszülöttek támog.)</t>
  </si>
  <si>
    <t xml:space="preserve">temetési segély </t>
  </si>
  <si>
    <t>K89</t>
  </si>
  <si>
    <t>Térfigyelő kamera-rendszer kialakítása</t>
  </si>
  <si>
    <t>E  Ft</t>
  </si>
  <si>
    <t>Módosított ei. I.</t>
  </si>
  <si>
    <t>Módosított ei.  II.</t>
  </si>
  <si>
    <t>Módosított ei.  I.</t>
  </si>
  <si>
    <t>LÖVŐI KÖH  mód. Ei.  II.</t>
  </si>
  <si>
    <t>Lövői Közös Önk.Hivatal mód.ei. I.</t>
  </si>
  <si>
    <t>Lövői Napsugár Óvoda és Bölcsőde  mód.ei.II.</t>
  </si>
  <si>
    <t>Lövői Napsugár Óvoda és Bölcsőde mód.ei.  I.</t>
  </si>
  <si>
    <t>Módosított ei. II.</t>
  </si>
  <si>
    <t>K513</t>
  </si>
  <si>
    <t>KÖH</t>
  </si>
  <si>
    <t>Óvoda</t>
  </si>
  <si>
    <t>Lövő</t>
  </si>
  <si>
    <t>óv+KÖH</t>
  </si>
  <si>
    <t>KÖH+Óv.</t>
  </si>
  <si>
    <t>Egyéb pénzbeli és természetbeni gyermekvédelmi támogatások</t>
  </si>
  <si>
    <t>-</t>
  </si>
  <si>
    <t>B411</t>
  </si>
  <si>
    <t>1.számú melléklet az 9/2015.(XII.8.) számú   önkormányzati rendelethez</t>
  </si>
  <si>
    <t>5.1.számú melléklet az 9/2015.(XII.8. )számú önkormányzati rendelethez</t>
  </si>
  <si>
    <t>5.2.számú melléklet az 9/2015.(XII.8. )számú önkormányzati rendelethez</t>
  </si>
  <si>
    <t>3.számú melléklet az 9/2015.(XII.8.)számú önkormányzati rendelethez</t>
  </si>
  <si>
    <t>4.1.számú melléklet az 9 /2015.(XII.8.) számú önkormányzati rendelethez</t>
  </si>
  <si>
    <t>2.számú melléklet az 9/2015.(XII.8. )számú önkormányzati rendelethez</t>
  </si>
  <si>
    <t>8.számú melléklet az  9 /2015.(XII.8. )számú önkormányzati rendelethez</t>
  </si>
  <si>
    <t>6.számú melléklet az  9/2015.(XII.8.) számú önkormányzati rendelethez</t>
  </si>
  <si>
    <t>7.számú melléklet az 9/2015.(XII.8.) számú önkormányzati rendelethez</t>
  </si>
  <si>
    <t>9.számú melléklet az 9 /2015.( XII.8.) számú önkormányzati rendelethez</t>
  </si>
  <si>
    <t>10.számú melléklet az 9/2015.(XII.8. ) számú önkormányzati rendelethez</t>
  </si>
  <si>
    <t>11.számú melléklet az 9 /2015.(XII.8.) számú önkormányzati rendelethez</t>
  </si>
  <si>
    <t>13.számú melléklet az  9/2015.(XII.8. ) számú önkormányzati rendelethez</t>
  </si>
  <si>
    <t>12.számú melléklet az 9/2015.(XII.8.) számú önkormányzati rendelethez</t>
  </si>
  <si>
    <t>14.1.számú melléklet az 9 /2015.(XII.8. ) számú önkormányzati rendelethez</t>
  </si>
  <si>
    <t>14.2.számú melléklet az 9/2015.(XII.8.) számú önkormányzati rendelethez</t>
  </si>
  <si>
    <t>4.2.számú melléklet az 9/2015.(XII.8. )számú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</si>
</sst>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_-* #,##0.0\ _F_t_-;\-* #,##0.0\ _F_t_-;_-* &quot;-&quot;??\ _F_t_-;_-@_-"/>
    <numFmt numFmtId="182" formatCode="_-* #,##0\ _F_t_-;\-* #,##0\ _F_t_-;_-* &quot;-&quot;??\ _F_t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Bookman Old Style"/>
      <family val="1"/>
    </font>
    <font>
      <b/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1" fillId="0" borderId="0" applyFont="0" applyFill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9" fontId="19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26" fillId="0" borderId="0" xfId="0" applyFont="1" applyAlignment="1">
      <alignment horizontal="center"/>
    </xf>
    <xf numFmtId="0" fontId="11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43" fontId="1" fillId="0" borderId="10" xfId="40" applyFont="1" applyBorder="1" applyAlignment="1">
      <alignment horizontal="center"/>
    </xf>
    <xf numFmtId="182" fontId="1" fillId="0" borderId="10" xfId="40" applyNumberFormat="1" applyFont="1" applyBorder="1" applyAlignment="1">
      <alignment horizontal="center"/>
    </xf>
    <xf numFmtId="182" fontId="19" fillId="0" borderId="10" xfId="4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182" fontId="0" fillId="0" borderId="10" xfId="40" applyNumberFormat="1" applyFont="1" applyBorder="1" applyAlignment="1">
      <alignment/>
    </xf>
    <xf numFmtId="182" fontId="8" fillId="0" borderId="10" xfId="40" applyNumberFormat="1" applyFont="1" applyFill="1" applyBorder="1" applyAlignment="1">
      <alignment horizontal="right" vertical="center" wrapText="1"/>
    </xf>
    <xf numFmtId="182" fontId="8" fillId="0" borderId="10" xfId="40" applyNumberFormat="1" applyFont="1" applyFill="1" applyBorder="1" applyAlignment="1">
      <alignment horizontal="left" vertical="center" wrapText="1"/>
    </xf>
    <xf numFmtId="182" fontId="7" fillId="0" borderId="10" xfId="40" applyNumberFormat="1" applyFont="1" applyFill="1" applyBorder="1" applyAlignment="1">
      <alignment horizontal="right" vertical="center" wrapText="1"/>
    </xf>
    <xf numFmtId="182" fontId="7" fillId="0" borderId="10" xfId="40" applyNumberFormat="1" applyFont="1" applyFill="1" applyBorder="1" applyAlignment="1">
      <alignment horizontal="left" vertical="center" wrapText="1"/>
    </xf>
    <xf numFmtId="182" fontId="3" fillId="0" borderId="10" xfId="40" applyNumberFormat="1" applyFont="1" applyFill="1" applyBorder="1" applyAlignment="1">
      <alignment horizontal="right" vertical="center" wrapText="1"/>
    </xf>
    <xf numFmtId="182" fontId="8" fillId="0" borderId="10" xfId="40" applyNumberFormat="1" applyFont="1" applyFill="1" applyBorder="1" applyAlignment="1">
      <alignment horizontal="right" vertical="center"/>
    </xf>
    <xf numFmtId="182" fontId="8" fillId="0" borderId="10" xfId="40" applyNumberFormat="1" applyFont="1" applyFill="1" applyBorder="1" applyAlignment="1">
      <alignment horizontal="left" vertical="center"/>
    </xf>
    <xf numFmtId="182" fontId="7" fillId="0" borderId="10" xfId="40" applyNumberFormat="1" applyFont="1" applyFill="1" applyBorder="1" applyAlignment="1">
      <alignment horizontal="right" vertical="center"/>
    </xf>
    <xf numFmtId="182" fontId="7" fillId="0" borderId="10" xfId="40" applyNumberFormat="1" applyFont="1" applyFill="1" applyBorder="1" applyAlignment="1">
      <alignment horizontal="left" vertical="center"/>
    </xf>
    <xf numFmtId="182" fontId="3" fillId="0" borderId="10" xfId="40" applyNumberFormat="1" applyFont="1" applyFill="1" applyBorder="1" applyAlignment="1">
      <alignment horizontal="right" vertical="center"/>
    </xf>
    <xf numFmtId="182" fontId="12" fillId="0" borderId="10" xfId="40" applyNumberFormat="1" applyFont="1" applyBorder="1" applyAlignment="1">
      <alignment/>
    </xf>
    <xf numFmtId="182" fontId="47" fillId="0" borderId="10" xfId="40" applyNumberFormat="1" applyFont="1" applyBorder="1" applyAlignment="1">
      <alignment/>
    </xf>
    <xf numFmtId="182" fontId="81" fillId="0" borderId="10" xfId="40" applyNumberFormat="1" applyFont="1" applyBorder="1" applyAlignment="1">
      <alignment/>
    </xf>
    <xf numFmtId="0" fontId="12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0" fontId="8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5" fillId="0" borderId="11" xfId="0" applyFont="1" applyFill="1" applyBorder="1" applyAlignment="1">
      <alignment/>
    </xf>
    <xf numFmtId="182" fontId="0" fillId="0" borderId="10" xfId="40" applyNumberFormat="1" applyFont="1" applyBorder="1" applyAlignment="1">
      <alignment/>
    </xf>
    <xf numFmtId="182" fontId="0" fillId="0" borderId="10" xfId="40" applyNumberFormat="1" applyFont="1" applyBorder="1" applyAlignment="1">
      <alignment horizontal="right"/>
    </xf>
    <xf numFmtId="182" fontId="48" fillId="0" borderId="10" xfId="40" applyNumberFormat="1" applyFont="1" applyBorder="1" applyAlignment="1">
      <alignment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2" fontId="0" fillId="0" borderId="10" xfId="40" applyNumberFormat="1" applyFont="1" applyBorder="1" applyAlignment="1">
      <alignment/>
    </xf>
    <xf numFmtId="9" fontId="7" fillId="0" borderId="10" xfId="63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0" fontId="3" fillId="0" borderId="10" xfId="63" applyNumberFormat="1" applyFont="1" applyFill="1" applyBorder="1" applyAlignment="1">
      <alignment horizontal="right" vertical="center" wrapText="1"/>
    </xf>
    <xf numFmtId="0" fontId="2" fillId="0" borderId="10" xfId="63" applyNumberFormat="1" applyFont="1" applyFill="1" applyBorder="1" applyAlignment="1">
      <alignment horizontal="right" vertical="center"/>
    </xf>
    <xf numFmtId="0" fontId="2" fillId="0" borderId="10" xfId="63" applyNumberFormat="1" applyFont="1" applyFill="1" applyBorder="1" applyAlignment="1">
      <alignment horizontal="right" vertical="center" wrapText="1"/>
    </xf>
    <xf numFmtId="0" fontId="3" fillId="0" borderId="10" xfId="63" applyNumberFormat="1" applyFont="1" applyFill="1" applyBorder="1" applyAlignment="1">
      <alignment horizontal="right" vertical="center"/>
    </xf>
    <xf numFmtId="0" fontId="85" fillId="0" borderId="10" xfId="63" applyNumberFormat="1" applyFont="1" applyBorder="1" applyAlignment="1">
      <alignment horizontal="right"/>
    </xf>
    <xf numFmtId="182" fontId="0" fillId="0" borderId="11" xfId="40" applyNumberFormat="1" applyFont="1" applyFill="1" applyBorder="1" applyAlignment="1">
      <alignment/>
    </xf>
    <xf numFmtId="182" fontId="0" fillId="0" borderId="0" xfId="0" applyNumberFormat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2" fillId="0" borderId="12" xfId="0" applyFont="1" applyBorder="1" applyAlignment="1">
      <alignment/>
    </xf>
    <xf numFmtId="182" fontId="19" fillId="0" borderId="12" xfId="40" applyNumberFormat="1" applyFont="1" applyBorder="1" applyAlignment="1">
      <alignment horizontal="right"/>
    </xf>
    <xf numFmtId="182" fontId="19" fillId="0" borderId="12" xfId="40" applyNumberFormat="1" applyFont="1" applyBorder="1" applyAlignment="1">
      <alignment horizontal="right"/>
    </xf>
    <xf numFmtId="0" fontId="19" fillId="0" borderId="13" xfId="0" applyFont="1" applyBorder="1" applyAlignment="1">
      <alignment/>
    </xf>
    <xf numFmtId="182" fontId="19" fillId="0" borderId="13" xfId="4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/>
    </xf>
    <xf numFmtId="182" fontId="19" fillId="0" borderId="15" xfId="40" applyNumberFormat="1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85" fillId="0" borderId="16" xfId="0" applyFont="1" applyFill="1" applyBorder="1" applyAlignment="1">
      <alignment/>
    </xf>
    <xf numFmtId="182" fontId="0" fillId="0" borderId="11" xfId="40" applyNumberFormat="1" applyFont="1" applyFill="1" applyBorder="1" applyAlignment="1">
      <alignment horizontal="right"/>
    </xf>
    <xf numFmtId="182" fontId="0" fillId="0" borderId="11" xfId="40" applyNumberFormat="1" applyFont="1" applyFill="1" applyBorder="1" applyAlignment="1">
      <alignment/>
    </xf>
    <xf numFmtId="182" fontId="81" fillId="0" borderId="11" xfId="4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2" fillId="0" borderId="17" xfId="0" applyFont="1" applyBorder="1" applyAlignment="1">
      <alignment/>
    </xf>
    <xf numFmtId="182" fontId="19" fillId="0" borderId="17" xfId="40" applyNumberFormat="1" applyFont="1" applyBorder="1" applyAlignment="1">
      <alignment horizontal="right"/>
    </xf>
    <xf numFmtId="0" fontId="12" fillId="36" borderId="14" xfId="0" applyFont="1" applyFill="1" applyBorder="1" applyAlignment="1">
      <alignment/>
    </xf>
    <xf numFmtId="182" fontId="12" fillId="0" borderId="14" xfId="40" applyNumberFormat="1" applyFont="1" applyBorder="1" applyAlignment="1">
      <alignment horizontal="right"/>
    </xf>
    <xf numFmtId="182" fontId="19" fillId="0" borderId="12" xfId="4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/>
    </xf>
    <xf numFmtId="0" fontId="29" fillId="37" borderId="22" xfId="0" applyFont="1" applyFill="1" applyBorder="1" applyAlignment="1">
      <alignment/>
    </xf>
    <xf numFmtId="172" fontId="5" fillId="0" borderId="22" xfId="0" applyNumberFormat="1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9" fillId="35" borderId="22" xfId="0" applyFont="1" applyFill="1" applyBorder="1" applyAlignment="1">
      <alignment horizontal="left" vertical="center"/>
    </xf>
    <xf numFmtId="0" fontId="6" fillId="36" borderId="24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0" fontId="19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9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right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46" fillId="0" borderId="0" xfId="0" applyFont="1" applyAlignment="1">
      <alignment horizontal="right" wrapText="1"/>
    </xf>
    <xf numFmtId="0" fontId="14" fillId="0" borderId="2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1.7109375" style="0" customWidth="1"/>
    <col min="2" max="3" width="14.8515625" style="0" customWidth="1"/>
    <col min="4" max="4" width="16.00390625" style="0" customWidth="1"/>
  </cols>
  <sheetData>
    <row r="2" spans="1:4" ht="15">
      <c r="A2" s="280" t="s">
        <v>892</v>
      </c>
      <c r="B2" s="280"/>
      <c r="C2" s="280"/>
      <c r="D2" s="280"/>
    </row>
    <row r="3" spans="1:2" ht="15">
      <c r="A3" s="164"/>
      <c r="B3" s="164"/>
    </row>
    <row r="4" spans="1:4" ht="18">
      <c r="A4" s="281" t="s">
        <v>227</v>
      </c>
      <c r="B4" s="281"/>
      <c r="C4" s="281"/>
      <c r="D4" s="281"/>
    </row>
    <row r="5" spans="1:2" ht="18">
      <c r="A5" s="126"/>
      <c r="B5" s="163"/>
    </row>
    <row r="6" spans="1:4" ht="50.25" customHeight="1">
      <c r="A6" s="282" t="s">
        <v>141</v>
      </c>
      <c r="B6" s="282"/>
      <c r="C6" s="282"/>
      <c r="D6" s="282"/>
    </row>
    <row r="7" spans="1:2" ht="15">
      <c r="A7" s="163"/>
      <c r="B7" s="163"/>
    </row>
    <row r="8" spans="2:9" ht="15">
      <c r="B8" s="151"/>
      <c r="C8" s="222" t="s">
        <v>874</v>
      </c>
      <c r="D8" s="4"/>
      <c r="E8" s="4"/>
      <c r="F8" s="4"/>
      <c r="G8" s="4"/>
      <c r="H8" s="4"/>
      <c r="I8" s="4"/>
    </row>
    <row r="9" spans="2:9" ht="15.75" thickBot="1">
      <c r="B9" s="151"/>
      <c r="C9" s="4"/>
      <c r="D9" s="4"/>
      <c r="E9" s="4"/>
      <c r="F9" s="4"/>
      <c r="G9" s="4"/>
      <c r="H9" s="4"/>
      <c r="I9" s="4"/>
    </row>
    <row r="10" spans="1:9" ht="29.25" customHeight="1" thickBot="1">
      <c r="A10" s="217"/>
      <c r="B10" s="221" t="s">
        <v>354</v>
      </c>
      <c r="C10" s="218" t="s">
        <v>875</v>
      </c>
      <c r="D10" s="218" t="s">
        <v>876</v>
      </c>
      <c r="E10" s="4"/>
      <c r="F10" s="4"/>
      <c r="G10" s="4"/>
      <c r="H10" s="4"/>
      <c r="I10" s="4"/>
    </row>
    <row r="11" spans="1:9" ht="15">
      <c r="A11" s="219" t="s">
        <v>460</v>
      </c>
      <c r="B11" s="220">
        <v>61980</v>
      </c>
      <c r="C11" s="220">
        <v>65300</v>
      </c>
      <c r="D11" s="220">
        <v>66839</v>
      </c>
      <c r="E11" s="4"/>
      <c r="F11" s="4"/>
      <c r="G11" s="4"/>
      <c r="H11" s="4"/>
      <c r="I11" s="4"/>
    </row>
    <row r="12" spans="1:9" ht="15">
      <c r="A12" s="210" t="s">
        <v>461</v>
      </c>
      <c r="B12" s="213">
        <v>16908</v>
      </c>
      <c r="C12" s="213">
        <v>17143</v>
      </c>
      <c r="D12" s="213">
        <v>17468</v>
      </c>
      <c r="E12" s="4"/>
      <c r="F12" s="4"/>
      <c r="G12" s="4"/>
      <c r="H12" s="4"/>
      <c r="I12" s="4"/>
    </row>
    <row r="13" spans="1:9" ht="15">
      <c r="A13" s="210" t="s">
        <v>462</v>
      </c>
      <c r="B13" s="213">
        <v>76070</v>
      </c>
      <c r="C13" s="213">
        <v>75756</v>
      </c>
      <c r="D13" s="213">
        <v>75977</v>
      </c>
      <c r="E13" s="4"/>
      <c r="F13" s="4"/>
      <c r="G13" s="4"/>
      <c r="H13" s="4"/>
      <c r="I13" s="4"/>
    </row>
    <row r="14" spans="1:9" ht="15">
      <c r="A14" s="210" t="s">
        <v>463</v>
      </c>
      <c r="B14" s="213">
        <v>4266</v>
      </c>
      <c r="C14" s="213">
        <v>4939</v>
      </c>
      <c r="D14" s="213">
        <v>5008</v>
      </c>
      <c r="E14" s="4"/>
      <c r="F14" s="4"/>
      <c r="G14" s="4"/>
      <c r="H14" s="4"/>
      <c r="I14" s="4"/>
    </row>
    <row r="15" spans="1:9" ht="15">
      <c r="A15" s="211" t="s">
        <v>464</v>
      </c>
      <c r="B15" s="213">
        <v>79919</v>
      </c>
      <c r="C15" s="213">
        <v>75652</v>
      </c>
      <c r="D15" s="213">
        <v>119349</v>
      </c>
      <c r="E15" s="4"/>
      <c r="F15" s="4"/>
      <c r="G15" s="4"/>
      <c r="H15" s="4"/>
      <c r="I15" s="4"/>
    </row>
    <row r="16" spans="1:9" ht="15">
      <c r="A16" s="211" t="s">
        <v>465</v>
      </c>
      <c r="B16" s="213">
        <v>173109</v>
      </c>
      <c r="C16" s="213">
        <v>127488</v>
      </c>
      <c r="D16" s="213">
        <v>127488</v>
      </c>
      <c r="E16" s="4"/>
      <c r="F16" s="4"/>
      <c r="G16" s="4"/>
      <c r="H16" s="4"/>
      <c r="I16" s="4"/>
    </row>
    <row r="17" spans="1:9" ht="15">
      <c r="A17" s="210" t="s">
        <v>466</v>
      </c>
      <c r="B17" s="213">
        <v>153679</v>
      </c>
      <c r="C17" s="213">
        <v>139320</v>
      </c>
      <c r="D17" s="213">
        <v>153679</v>
      </c>
      <c r="E17" s="4"/>
      <c r="F17" s="4"/>
      <c r="G17" s="4"/>
      <c r="H17" s="4"/>
      <c r="I17" s="4"/>
    </row>
    <row r="18" spans="1:9" ht="15">
      <c r="A18" s="210" t="s">
        <v>467</v>
      </c>
      <c r="B18" s="213">
        <v>600</v>
      </c>
      <c r="C18" s="213">
        <v>35618</v>
      </c>
      <c r="D18" s="213">
        <v>35619</v>
      </c>
      <c r="E18" s="4"/>
      <c r="F18" s="4"/>
      <c r="G18" s="4"/>
      <c r="H18" s="4"/>
      <c r="I18" s="4"/>
    </row>
    <row r="19" spans="1:9" ht="15">
      <c r="A19" s="212" t="s">
        <v>459</v>
      </c>
      <c r="B19" s="213">
        <f>SUM(B11:B18)</f>
        <v>566531</v>
      </c>
      <c r="C19" s="213">
        <f>SUM(C11:C18)</f>
        <v>541216</v>
      </c>
      <c r="D19" s="213">
        <f>SUM(D11:D18)</f>
        <v>601427</v>
      </c>
      <c r="E19" s="4"/>
      <c r="F19" s="4"/>
      <c r="G19" s="4"/>
      <c r="H19" s="4"/>
      <c r="I19" s="4"/>
    </row>
    <row r="20" spans="1:9" ht="15.75" thickBot="1">
      <c r="A20" s="236" t="s">
        <v>468</v>
      </c>
      <c r="B20" s="237">
        <v>0</v>
      </c>
      <c r="C20" s="237">
        <v>42106</v>
      </c>
      <c r="D20" s="237">
        <v>42106</v>
      </c>
      <c r="E20" s="4"/>
      <c r="F20" s="4"/>
      <c r="G20" s="4"/>
      <c r="H20" s="4"/>
      <c r="I20" s="4"/>
    </row>
    <row r="21" spans="1:9" ht="15.75" thickBot="1">
      <c r="A21" s="238" t="s">
        <v>139</v>
      </c>
      <c r="B21" s="239">
        <f>SUM(B19:B20)</f>
        <v>566531</v>
      </c>
      <c r="C21" s="239">
        <f>SUM(C19:C20)</f>
        <v>583322</v>
      </c>
      <c r="D21" s="239">
        <f>SUM(D19:D20)</f>
        <v>643533</v>
      </c>
      <c r="E21" s="4"/>
      <c r="F21" s="4"/>
      <c r="G21" s="4"/>
      <c r="H21" s="4"/>
      <c r="I21" s="4"/>
    </row>
    <row r="22" spans="1:9" ht="15">
      <c r="A22" s="215" t="s">
        <v>470</v>
      </c>
      <c r="B22" s="216">
        <v>72985</v>
      </c>
      <c r="C22" s="216">
        <v>89775</v>
      </c>
      <c r="D22" s="216">
        <v>94096</v>
      </c>
      <c r="E22" s="4"/>
      <c r="F22" s="4"/>
      <c r="G22" s="4"/>
      <c r="H22" s="4"/>
      <c r="I22" s="4"/>
    </row>
    <row r="23" spans="1:9" ht="15">
      <c r="A23" s="210" t="s">
        <v>471</v>
      </c>
      <c r="B23" s="213">
        <v>67615</v>
      </c>
      <c r="C23" s="213">
        <v>67615</v>
      </c>
      <c r="D23" s="213">
        <v>67615</v>
      </c>
      <c r="E23" s="4"/>
      <c r="F23" s="4"/>
      <c r="G23" s="4"/>
      <c r="H23" s="4"/>
      <c r="I23" s="4"/>
    </row>
    <row r="24" spans="1:9" ht="15">
      <c r="A24" s="210" t="s">
        <v>472</v>
      </c>
      <c r="B24" s="213">
        <v>188000</v>
      </c>
      <c r="C24" s="213">
        <v>188000</v>
      </c>
      <c r="D24" s="213">
        <v>188000</v>
      </c>
      <c r="E24" s="4"/>
      <c r="F24" s="4"/>
      <c r="G24" s="4"/>
      <c r="H24" s="4"/>
      <c r="I24" s="4"/>
    </row>
    <row r="25" spans="1:9" ht="15">
      <c r="A25" s="210" t="s">
        <v>473</v>
      </c>
      <c r="B25" s="213">
        <v>30412</v>
      </c>
      <c r="C25" s="213">
        <v>30413</v>
      </c>
      <c r="D25" s="213">
        <v>30433</v>
      </c>
      <c r="E25" s="4"/>
      <c r="F25" s="4"/>
      <c r="G25" s="4"/>
      <c r="H25" s="4"/>
      <c r="I25" s="4"/>
    </row>
    <row r="26" spans="1:9" ht="15">
      <c r="A26" s="210" t="s">
        <v>474</v>
      </c>
      <c r="B26" s="213">
        <v>0</v>
      </c>
      <c r="C26" s="214">
        <v>0</v>
      </c>
      <c r="D26" s="240" t="s">
        <v>890</v>
      </c>
      <c r="E26" s="4"/>
      <c r="F26" s="4"/>
      <c r="G26" s="4"/>
      <c r="H26" s="4"/>
      <c r="I26" s="4"/>
    </row>
    <row r="27" spans="1:9" ht="15">
      <c r="A27" s="210" t="s">
        <v>475</v>
      </c>
      <c r="B27" s="213">
        <v>0</v>
      </c>
      <c r="C27" s="213">
        <v>0</v>
      </c>
      <c r="D27" s="214">
        <v>150</v>
      </c>
      <c r="E27" s="4"/>
      <c r="F27" s="4"/>
      <c r="G27" s="4"/>
      <c r="H27" s="4"/>
      <c r="I27" s="4"/>
    </row>
    <row r="28" spans="1:9" ht="15">
      <c r="A28" s="210" t="s">
        <v>476</v>
      </c>
      <c r="B28" s="213">
        <v>0</v>
      </c>
      <c r="C28" s="213">
        <v>0</v>
      </c>
      <c r="D28" s="213">
        <v>0</v>
      </c>
      <c r="E28" s="4"/>
      <c r="F28" s="4"/>
      <c r="G28" s="4"/>
      <c r="H28" s="4"/>
      <c r="I28" s="4"/>
    </row>
    <row r="29" spans="1:9" ht="15">
      <c r="A29" s="212" t="s">
        <v>469</v>
      </c>
      <c r="B29" s="213">
        <f>SUM(B22:B28)</f>
        <v>359012</v>
      </c>
      <c r="C29" s="213">
        <f>SUM(C22:C28)</f>
        <v>375803</v>
      </c>
      <c r="D29" s="213">
        <f>SUM(D22:D28)</f>
        <v>380294</v>
      </c>
      <c r="E29" s="4"/>
      <c r="F29" s="4"/>
      <c r="G29" s="4"/>
      <c r="H29" s="4"/>
      <c r="I29" s="4"/>
    </row>
    <row r="30" spans="1:9" ht="15.75" thickBot="1">
      <c r="A30" s="236" t="s">
        <v>477</v>
      </c>
      <c r="B30" s="237">
        <v>207519</v>
      </c>
      <c r="C30" s="237">
        <v>207519</v>
      </c>
      <c r="D30" s="237">
        <v>263239</v>
      </c>
      <c r="E30" s="4"/>
      <c r="F30" s="4"/>
      <c r="G30" s="4"/>
      <c r="H30" s="4"/>
      <c r="I30" s="4"/>
    </row>
    <row r="31" spans="1:9" ht="15.75" thickBot="1">
      <c r="A31" s="238" t="s">
        <v>140</v>
      </c>
      <c r="B31" s="239">
        <f>SUM(B29:B30)</f>
        <v>566531</v>
      </c>
      <c r="C31" s="239">
        <f>SUM(C29:C30)</f>
        <v>583322</v>
      </c>
      <c r="D31" s="239">
        <f>SUM(D29:D30)</f>
        <v>643533</v>
      </c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spans="1:9" ht="15">
      <c r="A38" s="4"/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2:D2"/>
    <mergeCell ref="A4:D4"/>
    <mergeCell ref="A6:D6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3" t="s">
        <v>204</v>
      </c>
      <c r="C1" s="120" t="s">
        <v>404</v>
      </c>
    </row>
    <row r="2" ht="18">
      <c r="A2" s="63" t="s">
        <v>208</v>
      </c>
    </row>
    <row r="3" ht="18">
      <c r="A3" s="63"/>
    </row>
    <row r="4" ht="18">
      <c r="A4" s="63"/>
    </row>
    <row r="5" spans="1:15" ht="79.5" customHeight="1">
      <c r="A5" s="2" t="s">
        <v>478</v>
      </c>
      <c r="B5" s="3" t="s">
        <v>479</v>
      </c>
      <c r="C5" s="119" t="s">
        <v>392</v>
      </c>
      <c r="D5" s="119" t="s">
        <v>393</v>
      </c>
      <c r="E5" s="119" t="s">
        <v>394</v>
      </c>
      <c r="F5" s="119" t="s">
        <v>395</v>
      </c>
      <c r="G5" s="119" t="s">
        <v>396</v>
      </c>
      <c r="H5" s="119" t="s">
        <v>397</v>
      </c>
      <c r="I5" s="119" t="s">
        <v>398</v>
      </c>
      <c r="J5" s="119" t="s">
        <v>399</v>
      </c>
      <c r="K5" s="119" t="s">
        <v>400</v>
      </c>
      <c r="L5" s="119" t="s">
        <v>401</v>
      </c>
      <c r="M5" s="119" t="s">
        <v>402</v>
      </c>
      <c r="N5" s="53" t="s">
        <v>403</v>
      </c>
      <c r="O5" s="53" t="s">
        <v>408</v>
      </c>
    </row>
    <row r="6" spans="1:15" ht="15">
      <c r="A6" s="5" t="s">
        <v>669</v>
      </c>
      <c r="B6" s="6" t="s">
        <v>670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671</v>
      </c>
      <c r="B7" s="6" t="s">
        <v>672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673</v>
      </c>
      <c r="B8" s="6" t="s">
        <v>674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675</v>
      </c>
      <c r="B9" s="6" t="s">
        <v>676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677</v>
      </c>
      <c r="B10" s="6" t="s">
        <v>678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679</v>
      </c>
      <c r="B11" s="6" t="s">
        <v>680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142</v>
      </c>
      <c r="B12" s="10" t="s">
        <v>681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682</v>
      </c>
      <c r="B13" s="10" t="s">
        <v>683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684</v>
      </c>
      <c r="B14" s="10" t="s">
        <v>685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276</v>
      </c>
      <c r="B15" s="6" t="s">
        <v>686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285</v>
      </c>
      <c r="B16" s="6" t="s">
        <v>686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286</v>
      </c>
      <c r="B17" s="6" t="s">
        <v>686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284</v>
      </c>
      <c r="B18" s="6" t="s">
        <v>686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283</v>
      </c>
      <c r="B19" s="6" t="s">
        <v>686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282</v>
      </c>
      <c r="B20" s="6" t="s">
        <v>686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277</v>
      </c>
      <c r="B21" s="6" t="s">
        <v>686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278</v>
      </c>
      <c r="B22" s="6" t="s">
        <v>686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279</v>
      </c>
      <c r="B23" s="6" t="s">
        <v>686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280</v>
      </c>
      <c r="B24" s="6" t="s">
        <v>686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103</v>
      </c>
      <c r="B25" s="10" t="s">
        <v>686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276</v>
      </c>
      <c r="B26" s="6" t="s">
        <v>687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285</v>
      </c>
      <c r="B27" s="6" t="s">
        <v>687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286</v>
      </c>
      <c r="B28" s="6" t="s">
        <v>687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284</v>
      </c>
      <c r="B29" s="6" t="s">
        <v>687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283</v>
      </c>
      <c r="B30" s="6" t="s">
        <v>687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282</v>
      </c>
      <c r="B31" s="6" t="s">
        <v>687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277</v>
      </c>
      <c r="B32" s="6" t="s">
        <v>687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278</v>
      </c>
      <c r="B33" s="6" t="s">
        <v>687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279</v>
      </c>
      <c r="B34" s="6" t="s">
        <v>687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280</v>
      </c>
      <c r="B35" s="6" t="s">
        <v>687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162</v>
      </c>
      <c r="B36" s="10" t="s">
        <v>687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276</v>
      </c>
      <c r="B37" s="6" t="s">
        <v>688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285</v>
      </c>
      <c r="B38" s="6" t="s">
        <v>688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286</v>
      </c>
      <c r="B39" s="6" t="s">
        <v>688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284</v>
      </c>
      <c r="B40" s="6" t="s">
        <v>688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283</v>
      </c>
      <c r="B41" s="6" t="s">
        <v>688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282</v>
      </c>
      <c r="B42" s="6" t="s">
        <v>688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277</v>
      </c>
      <c r="B43" s="6" t="s">
        <v>688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278</v>
      </c>
      <c r="B44" s="6" t="s">
        <v>688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279</v>
      </c>
      <c r="B45" s="6" t="s">
        <v>688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280</v>
      </c>
      <c r="B46" s="6" t="s">
        <v>688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161</v>
      </c>
      <c r="B47" s="10" t="s">
        <v>688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160</v>
      </c>
      <c r="B48" s="12" t="s">
        <v>689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690</v>
      </c>
      <c r="B49" s="10" t="s">
        <v>691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692</v>
      </c>
      <c r="B50" s="10" t="s">
        <v>693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276</v>
      </c>
      <c r="B51" s="6" t="s">
        <v>694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285</v>
      </c>
      <c r="B52" s="6" t="s">
        <v>694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286</v>
      </c>
      <c r="B53" s="6" t="s">
        <v>694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284</v>
      </c>
      <c r="B54" s="6" t="s">
        <v>694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283</v>
      </c>
      <c r="B55" s="6" t="s">
        <v>694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282</v>
      </c>
      <c r="B56" s="6" t="s">
        <v>694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277</v>
      </c>
      <c r="B57" s="6" t="s">
        <v>694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278</v>
      </c>
      <c r="B58" s="6" t="s">
        <v>694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279</v>
      </c>
      <c r="B59" s="6" t="s">
        <v>694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280</v>
      </c>
      <c r="B60" s="6" t="s">
        <v>694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159</v>
      </c>
      <c r="B61" s="10" t="s">
        <v>694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281</v>
      </c>
      <c r="B62" s="6" t="s">
        <v>695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285</v>
      </c>
      <c r="B63" s="6" t="s">
        <v>695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286</v>
      </c>
      <c r="B64" s="6" t="s">
        <v>695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284</v>
      </c>
      <c r="B65" s="6" t="s">
        <v>695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283</v>
      </c>
      <c r="B66" s="6" t="s">
        <v>695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282</v>
      </c>
      <c r="B67" s="6" t="s">
        <v>695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277</v>
      </c>
      <c r="B68" s="6" t="s">
        <v>695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278</v>
      </c>
      <c r="B69" s="6" t="s">
        <v>695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279</v>
      </c>
      <c r="B70" s="6" t="s">
        <v>695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280</v>
      </c>
      <c r="B71" s="6" t="s">
        <v>695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163</v>
      </c>
      <c r="B72" s="10" t="s">
        <v>695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276</v>
      </c>
      <c r="B73" s="6" t="s">
        <v>696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285</v>
      </c>
      <c r="B74" s="6" t="s">
        <v>696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286</v>
      </c>
      <c r="B75" s="6" t="s">
        <v>696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284</v>
      </c>
      <c r="B76" s="6" t="s">
        <v>696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283</v>
      </c>
      <c r="B77" s="6" t="s">
        <v>696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282</v>
      </c>
      <c r="B78" s="6" t="s">
        <v>696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277</v>
      </c>
      <c r="B79" s="6" t="s">
        <v>696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278</v>
      </c>
      <c r="B80" s="6" t="s">
        <v>696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279</v>
      </c>
      <c r="B81" s="6" t="s">
        <v>696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280</v>
      </c>
      <c r="B82" s="6" t="s">
        <v>696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108</v>
      </c>
      <c r="B83" s="10" t="s">
        <v>696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144</v>
      </c>
      <c r="B84" s="12" t="s">
        <v>697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164</v>
      </c>
      <c r="B85" s="6" t="s">
        <v>698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699</v>
      </c>
      <c r="B86" s="8" t="s">
        <v>698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700</v>
      </c>
      <c r="B87" s="8" t="s">
        <v>698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701</v>
      </c>
      <c r="B88" s="8" t="s">
        <v>698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110</v>
      </c>
      <c r="B89" s="6" t="s">
        <v>702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145</v>
      </c>
      <c r="B90" s="10" t="s">
        <v>703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111</v>
      </c>
      <c r="B91" s="10" t="s">
        <v>704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165</v>
      </c>
      <c r="B92" s="18" t="s">
        <v>705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166</v>
      </c>
      <c r="B93" s="5" t="s">
        <v>706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167</v>
      </c>
      <c r="B94" s="5" t="s">
        <v>706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168</v>
      </c>
      <c r="B95" s="5" t="s">
        <v>706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169</v>
      </c>
      <c r="B96" s="5" t="s">
        <v>706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170</v>
      </c>
      <c r="B97" s="5" t="s">
        <v>706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171</v>
      </c>
      <c r="B98" s="5" t="s">
        <v>706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172</v>
      </c>
      <c r="B99" s="5" t="s">
        <v>706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173</v>
      </c>
      <c r="B100" s="5" t="s">
        <v>706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113</v>
      </c>
      <c r="B101" s="10" t="s">
        <v>706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114</v>
      </c>
      <c r="B102" s="6" t="s">
        <v>707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708</v>
      </c>
      <c r="B103" s="69" t="s">
        <v>707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709</v>
      </c>
      <c r="B104" s="69" t="s">
        <v>707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115</v>
      </c>
      <c r="B105" s="6" t="s">
        <v>710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711</v>
      </c>
      <c r="B106" s="6" t="s">
        <v>712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116</v>
      </c>
      <c r="B107" s="6" t="s">
        <v>713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714</v>
      </c>
      <c r="B108" s="69" t="s">
        <v>713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715</v>
      </c>
      <c r="B109" s="69" t="s">
        <v>713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716</v>
      </c>
      <c r="B110" s="69" t="s">
        <v>713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717</v>
      </c>
      <c r="B111" s="69" t="s">
        <v>713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174</v>
      </c>
      <c r="B112" s="6" t="s">
        <v>718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719</v>
      </c>
      <c r="B113" s="69" t="s">
        <v>718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720</v>
      </c>
      <c r="B114" s="69" t="s">
        <v>718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721</v>
      </c>
      <c r="B115" s="69" t="s">
        <v>718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722</v>
      </c>
      <c r="B116" s="69" t="s">
        <v>718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723</v>
      </c>
      <c r="B117" s="69" t="s">
        <v>718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724</v>
      </c>
      <c r="B118" s="69" t="s">
        <v>718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725</v>
      </c>
      <c r="B119" s="69" t="s">
        <v>718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726</v>
      </c>
      <c r="B120" s="69" t="s">
        <v>718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727</v>
      </c>
      <c r="B121" s="69" t="s">
        <v>718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728</v>
      </c>
      <c r="B122" s="69" t="s">
        <v>718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729</v>
      </c>
      <c r="B123" s="69" t="s">
        <v>718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730</v>
      </c>
      <c r="B124" s="69" t="s">
        <v>718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731</v>
      </c>
      <c r="B125" s="69" t="s">
        <v>718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732</v>
      </c>
      <c r="B126" s="69" t="s">
        <v>718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733</v>
      </c>
      <c r="B127" s="69" t="s">
        <v>718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146</v>
      </c>
      <c r="B128" s="10" t="s">
        <v>734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176</v>
      </c>
      <c r="B129" s="5" t="s">
        <v>735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175</v>
      </c>
      <c r="B130" s="5" t="s">
        <v>735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177</v>
      </c>
      <c r="B131" s="5" t="s">
        <v>735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178</v>
      </c>
      <c r="B132" s="5" t="s">
        <v>735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179</v>
      </c>
      <c r="B133" s="5" t="s">
        <v>735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180</v>
      </c>
      <c r="B134" s="5" t="s">
        <v>735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181</v>
      </c>
      <c r="B135" s="5" t="s">
        <v>735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182</v>
      </c>
      <c r="B136" s="5" t="s">
        <v>735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183</v>
      </c>
      <c r="B137" s="5" t="s">
        <v>735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184</v>
      </c>
      <c r="B138" s="5" t="s">
        <v>735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185</v>
      </c>
      <c r="B139" s="5" t="s">
        <v>735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186</v>
      </c>
      <c r="B140" s="5" t="s">
        <v>735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118</v>
      </c>
      <c r="B141" s="10" t="s">
        <v>735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147</v>
      </c>
      <c r="B142" s="12" t="s">
        <v>736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737</v>
      </c>
      <c r="B143" s="6" t="s">
        <v>738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119</v>
      </c>
      <c r="B144" s="6" t="s">
        <v>739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740</v>
      </c>
      <c r="B145" s="69" t="s">
        <v>739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741</v>
      </c>
      <c r="B146" s="69" t="s">
        <v>739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120</v>
      </c>
      <c r="B147" s="6" t="s">
        <v>742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537</v>
      </c>
      <c r="B148" s="71" t="s">
        <v>742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187</v>
      </c>
      <c r="B149" s="6" t="s">
        <v>743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744</v>
      </c>
      <c r="B150" s="69" t="s">
        <v>743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745</v>
      </c>
      <c r="B151" s="69" t="s">
        <v>743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746</v>
      </c>
      <c r="B152" s="69" t="s">
        <v>743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747</v>
      </c>
      <c r="B153" s="69" t="s">
        <v>743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748</v>
      </c>
      <c r="B154" s="69" t="s">
        <v>743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749</v>
      </c>
      <c r="B155" s="69" t="s">
        <v>743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750</v>
      </c>
      <c r="B156" s="6" t="s">
        <v>751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752</v>
      </c>
      <c r="B157" s="6" t="s">
        <v>753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754</v>
      </c>
      <c r="B158" s="6" t="s">
        <v>755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188</v>
      </c>
      <c r="B159" s="6" t="s">
        <v>756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537</v>
      </c>
      <c r="B160" s="71" t="s">
        <v>756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757</v>
      </c>
      <c r="B161" s="71" t="s">
        <v>756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189</v>
      </c>
      <c r="B162" s="71" t="s">
        <v>756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190</v>
      </c>
      <c r="B163" s="6" t="s">
        <v>758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759</v>
      </c>
      <c r="B164" s="71" t="s">
        <v>758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760</v>
      </c>
      <c r="B165" s="71" t="s">
        <v>758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761</v>
      </c>
      <c r="B166" s="71" t="s">
        <v>758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762</v>
      </c>
      <c r="B167" s="71" t="s">
        <v>758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191</v>
      </c>
      <c r="B168" s="6" t="s">
        <v>763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764</v>
      </c>
      <c r="B169" s="71" t="s">
        <v>763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765</v>
      </c>
      <c r="B170" s="71" t="s">
        <v>763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766</v>
      </c>
      <c r="B171" s="71" t="s">
        <v>763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192</v>
      </c>
      <c r="B172" s="12" t="s">
        <v>767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193</v>
      </c>
      <c r="B173" s="10" t="s">
        <v>768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769</v>
      </c>
      <c r="B174" s="71" t="s">
        <v>768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194</v>
      </c>
      <c r="B175" s="10" t="s">
        <v>770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771</v>
      </c>
      <c r="B176" s="71" t="s">
        <v>770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772</v>
      </c>
      <c r="B177" s="10" t="s">
        <v>773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195</v>
      </c>
      <c r="B178" s="10" t="s">
        <v>774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775</v>
      </c>
      <c r="B179" s="71" t="s">
        <v>774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776</v>
      </c>
      <c r="B180" s="10" t="s">
        <v>777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149</v>
      </c>
      <c r="B181" s="12" t="s">
        <v>778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779</v>
      </c>
      <c r="B182" s="10" t="s">
        <v>780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287</v>
      </c>
      <c r="B183" s="5" t="s">
        <v>781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288</v>
      </c>
      <c r="B184" s="5" t="s">
        <v>781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296</v>
      </c>
      <c r="B185" s="5" t="s">
        <v>781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295</v>
      </c>
      <c r="B186" s="5" t="s">
        <v>781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294</v>
      </c>
      <c r="B187" s="5" t="s">
        <v>781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293</v>
      </c>
      <c r="B188" s="5" t="s">
        <v>781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292</v>
      </c>
      <c r="B189" s="5" t="s">
        <v>781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297</v>
      </c>
      <c r="B190" s="5" t="s">
        <v>781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289</v>
      </c>
      <c r="B191" s="5" t="s">
        <v>781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290</v>
      </c>
      <c r="B192" s="5" t="s">
        <v>781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196</v>
      </c>
      <c r="B193" s="10" t="s">
        <v>781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287</v>
      </c>
      <c r="B194" s="5" t="s">
        <v>782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288</v>
      </c>
      <c r="B195" s="5" t="s">
        <v>782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296</v>
      </c>
      <c r="B196" s="5" t="s">
        <v>782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295</v>
      </c>
      <c r="B197" s="5" t="s">
        <v>782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294</v>
      </c>
      <c r="B198" s="5" t="s">
        <v>782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293</v>
      </c>
      <c r="B199" s="5" t="s">
        <v>782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292</v>
      </c>
      <c r="B200" s="5" t="s">
        <v>782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291</v>
      </c>
      <c r="B201" s="5" t="s">
        <v>782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289</v>
      </c>
      <c r="B202" s="5" t="s">
        <v>782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290</v>
      </c>
      <c r="B203" s="5" t="s">
        <v>782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197</v>
      </c>
      <c r="B204" s="10" t="s">
        <v>782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150</v>
      </c>
      <c r="B205" s="12" t="s">
        <v>783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784</v>
      </c>
      <c r="B206" s="10" t="s">
        <v>785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287</v>
      </c>
      <c r="B207" s="5" t="s">
        <v>786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288</v>
      </c>
      <c r="B208" s="5" t="s">
        <v>786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296</v>
      </c>
      <c r="B209" s="5" t="s">
        <v>786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295</v>
      </c>
      <c r="B210" s="5" t="s">
        <v>786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294</v>
      </c>
      <c r="B211" s="5" t="s">
        <v>786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293</v>
      </c>
      <c r="B212" s="5" t="s">
        <v>786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292</v>
      </c>
      <c r="B213" s="5" t="s">
        <v>786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297</v>
      </c>
      <c r="B214" s="5" t="s">
        <v>786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289</v>
      </c>
      <c r="B215" s="5" t="s">
        <v>786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290</v>
      </c>
      <c r="B216" s="5" t="s">
        <v>786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198</v>
      </c>
      <c r="B217" s="10" t="s">
        <v>786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287</v>
      </c>
      <c r="B218" s="5" t="s">
        <v>787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288</v>
      </c>
      <c r="B219" s="5" t="s">
        <v>787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296</v>
      </c>
      <c r="B220" s="5" t="s">
        <v>787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295</v>
      </c>
      <c r="B221" s="5" t="s">
        <v>787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294</v>
      </c>
      <c r="B222" s="5" t="s">
        <v>787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293</v>
      </c>
      <c r="B223" s="5" t="s">
        <v>787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292</v>
      </c>
      <c r="B224" s="5" t="s">
        <v>787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291</v>
      </c>
      <c r="B225" s="5" t="s">
        <v>787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289</v>
      </c>
      <c r="B226" s="5" t="s">
        <v>787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290</v>
      </c>
      <c r="B227" s="5" t="s">
        <v>787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199</v>
      </c>
      <c r="B228" s="10" t="s">
        <v>787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152</v>
      </c>
      <c r="B229" s="12" t="s">
        <v>788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151</v>
      </c>
      <c r="B230" s="75" t="s">
        <v>789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7" t="s">
        <v>303</v>
      </c>
      <c r="B231" s="8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7" t="s">
        <v>304</v>
      </c>
      <c r="B232" s="8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133</v>
      </c>
      <c r="B233" s="5" t="s">
        <v>790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628</v>
      </c>
      <c r="B234" s="69" t="s">
        <v>790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791</v>
      </c>
      <c r="B235" s="5" t="s">
        <v>792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200</v>
      </c>
      <c r="B236" s="5" t="s">
        <v>793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628</v>
      </c>
      <c r="B237" s="69" t="s">
        <v>793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153</v>
      </c>
      <c r="B238" s="9" t="s">
        <v>794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201</v>
      </c>
      <c r="B239" s="5" t="s">
        <v>795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636</v>
      </c>
      <c r="B240" s="69" t="s">
        <v>795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796</v>
      </c>
      <c r="B241" s="5" t="s">
        <v>797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202</v>
      </c>
      <c r="B242" s="5" t="s">
        <v>798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637</v>
      </c>
      <c r="B243" s="69" t="s">
        <v>798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799</v>
      </c>
      <c r="B244" s="5" t="s">
        <v>800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154</v>
      </c>
      <c r="B245" s="9" t="s">
        <v>801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301</v>
      </c>
      <c r="B246" s="5" t="s">
        <v>802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302</v>
      </c>
      <c r="B247" s="5" t="s">
        <v>802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299</v>
      </c>
      <c r="B248" s="5" t="s">
        <v>803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300</v>
      </c>
      <c r="B249" s="5" t="s">
        <v>803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155</v>
      </c>
      <c r="B250" s="9" t="s">
        <v>804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805</v>
      </c>
      <c r="B251" s="9" t="s">
        <v>806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807</v>
      </c>
      <c r="B252" s="9" t="s">
        <v>808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809</v>
      </c>
      <c r="B253" s="9" t="s">
        <v>810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811</v>
      </c>
      <c r="B254" s="9" t="s">
        <v>812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343</v>
      </c>
      <c r="B255" s="9" t="s">
        <v>813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814</v>
      </c>
      <c r="B256" s="9" t="s">
        <v>813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156</v>
      </c>
      <c r="B257" s="50" t="s">
        <v>815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816</v>
      </c>
      <c r="B258" s="5" t="s">
        <v>817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818</v>
      </c>
      <c r="B259" s="5" t="s">
        <v>819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820</v>
      </c>
      <c r="B260" s="5" t="s">
        <v>821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138</v>
      </c>
      <c r="B261" s="5" t="s">
        <v>822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662</v>
      </c>
      <c r="B262" s="69" t="s">
        <v>822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663</v>
      </c>
      <c r="B263" s="69" t="s">
        <v>822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664</v>
      </c>
      <c r="B264" s="77" t="s">
        <v>822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157</v>
      </c>
      <c r="B265" s="50" t="s">
        <v>823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824</v>
      </c>
      <c r="B266" s="50" t="s">
        <v>825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158</v>
      </c>
      <c r="B267" s="52" t="s">
        <v>826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203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6" ht="25.5" customHeight="1">
      <c r="A1" s="280" t="s">
        <v>898</v>
      </c>
      <c r="B1" s="287"/>
      <c r="C1" s="287"/>
      <c r="D1" s="287"/>
      <c r="E1" s="287"/>
      <c r="F1" s="165"/>
    </row>
    <row r="2" spans="1:5" ht="23.25" customHeight="1">
      <c r="A2" s="283" t="s">
        <v>228</v>
      </c>
      <c r="B2" s="284"/>
      <c r="C2" s="284"/>
      <c r="D2" s="284"/>
      <c r="E2" s="284"/>
    </row>
    <row r="3" spans="1:5" ht="15">
      <c r="A3" s="282" t="s">
        <v>249</v>
      </c>
      <c r="B3" s="291"/>
      <c r="C3" s="291"/>
      <c r="D3" s="291"/>
      <c r="E3" s="291"/>
    </row>
    <row r="4" ht="15">
      <c r="A4" s="1"/>
    </row>
    <row r="5" spans="1:5" ht="58.5" customHeight="1">
      <c r="A5" s="80" t="s">
        <v>248</v>
      </c>
      <c r="B5" s="81" t="s">
        <v>298</v>
      </c>
      <c r="C5" s="81" t="s">
        <v>220</v>
      </c>
      <c r="D5" s="81" t="s">
        <v>221</v>
      </c>
      <c r="E5" s="97" t="s">
        <v>345</v>
      </c>
    </row>
    <row r="6" spans="1:5" ht="15" customHeight="1">
      <c r="A6" s="81" t="s">
        <v>209</v>
      </c>
      <c r="B6" s="82"/>
      <c r="C6" s="82">
        <v>1</v>
      </c>
      <c r="D6" s="82"/>
      <c r="E6" s="158">
        <v>1</v>
      </c>
    </row>
    <row r="7" spans="1:5" ht="15" customHeight="1">
      <c r="A7" s="81" t="s">
        <v>210</v>
      </c>
      <c r="B7" s="82"/>
      <c r="C7" s="82">
        <v>1</v>
      </c>
      <c r="D7" s="82"/>
      <c r="E7" s="158">
        <v>1</v>
      </c>
    </row>
    <row r="8" spans="1:5" ht="15" customHeight="1">
      <c r="A8" s="81" t="s">
        <v>211</v>
      </c>
      <c r="B8" s="82"/>
      <c r="C8" s="82">
        <v>4</v>
      </c>
      <c r="D8" s="82"/>
      <c r="E8" s="158">
        <v>4</v>
      </c>
    </row>
    <row r="9" spans="1:5" ht="15" customHeight="1">
      <c r="A9" s="81" t="s">
        <v>212</v>
      </c>
      <c r="B9" s="82"/>
      <c r="C9" s="82"/>
      <c r="D9" s="82"/>
      <c r="E9" s="158"/>
    </row>
    <row r="10" spans="1:5" ht="15" customHeight="1">
      <c r="A10" s="80" t="s">
        <v>243</v>
      </c>
      <c r="B10" s="82"/>
      <c r="C10" s="82">
        <v>6</v>
      </c>
      <c r="D10" s="82"/>
      <c r="E10" s="158">
        <v>6</v>
      </c>
    </row>
    <row r="11" spans="1:5" ht="15" customHeight="1">
      <c r="A11" s="81" t="s">
        <v>213</v>
      </c>
      <c r="B11" s="82"/>
      <c r="C11" s="82"/>
      <c r="D11" s="82"/>
      <c r="E11" s="158"/>
    </row>
    <row r="12" spans="1:5" ht="15" customHeight="1">
      <c r="A12" s="81" t="s">
        <v>214</v>
      </c>
      <c r="B12" s="82"/>
      <c r="C12" s="82"/>
      <c r="D12" s="82"/>
      <c r="E12" s="158"/>
    </row>
    <row r="13" spans="1:5" ht="15" customHeight="1">
      <c r="A13" s="81" t="s">
        <v>215</v>
      </c>
      <c r="B13" s="82"/>
      <c r="C13" s="82"/>
      <c r="D13" s="82"/>
      <c r="E13" s="158"/>
    </row>
    <row r="14" spans="1:5" ht="15" customHeight="1">
      <c r="A14" s="81" t="s">
        <v>216</v>
      </c>
      <c r="B14" s="82"/>
      <c r="C14" s="82"/>
      <c r="D14" s="82">
        <v>2</v>
      </c>
      <c r="E14" s="158">
        <v>2</v>
      </c>
    </row>
    <row r="15" spans="1:5" ht="15" customHeight="1">
      <c r="A15" s="81" t="s">
        <v>217</v>
      </c>
      <c r="B15" s="82"/>
      <c r="C15" s="82"/>
      <c r="D15" s="82">
        <v>1</v>
      </c>
      <c r="E15" s="158">
        <v>1</v>
      </c>
    </row>
    <row r="16" spans="1:5" ht="15" customHeight="1">
      <c r="A16" s="81" t="s">
        <v>218</v>
      </c>
      <c r="B16" s="82">
        <v>1</v>
      </c>
      <c r="C16" s="82"/>
      <c r="D16" s="82">
        <v>7</v>
      </c>
      <c r="E16" s="158">
        <v>8</v>
      </c>
    </row>
    <row r="17" spans="1:5" ht="15" customHeight="1">
      <c r="A17" s="81" t="s">
        <v>219</v>
      </c>
      <c r="B17" s="82"/>
      <c r="C17" s="82"/>
      <c r="D17" s="82"/>
      <c r="E17" s="158"/>
    </row>
    <row r="18" spans="1:5" ht="15" customHeight="1">
      <c r="A18" s="80" t="s">
        <v>244</v>
      </c>
      <c r="B18" s="82">
        <v>1</v>
      </c>
      <c r="C18" s="82"/>
      <c r="D18" s="82">
        <v>10</v>
      </c>
      <c r="E18" s="158">
        <v>11</v>
      </c>
    </row>
    <row r="19" spans="1:5" ht="15" customHeight="1">
      <c r="A19" s="81" t="s">
        <v>232</v>
      </c>
      <c r="B19" s="82">
        <v>2</v>
      </c>
      <c r="C19" s="82"/>
      <c r="D19" s="82"/>
      <c r="E19" s="158">
        <v>2</v>
      </c>
    </row>
    <row r="20" spans="1:5" ht="15" customHeight="1">
      <c r="A20" s="81" t="s">
        <v>233</v>
      </c>
      <c r="B20" s="82"/>
      <c r="C20" s="82"/>
      <c r="D20" s="82"/>
      <c r="E20" s="158"/>
    </row>
    <row r="21" spans="1:5" ht="15" customHeight="1">
      <c r="A21" s="81" t="s">
        <v>234</v>
      </c>
      <c r="B21" s="82">
        <v>3</v>
      </c>
      <c r="C21" s="82"/>
      <c r="D21" s="82"/>
      <c r="E21" s="158">
        <v>3</v>
      </c>
    </row>
    <row r="22" spans="1:5" ht="15" customHeight="1">
      <c r="A22" s="80" t="s">
        <v>245</v>
      </c>
      <c r="B22" s="82">
        <v>5</v>
      </c>
      <c r="C22" s="82"/>
      <c r="D22" s="82"/>
      <c r="E22" s="158">
        <v>5</v>
      </c>
    </row>
    <row r="23" spans="1:5" ht="15" customHeight="1">
      <c r="A23" s="81" t="s">
        <v>235</v>
      </c>
      <c r="B23" s="82">
        <v>1</v>
      </c>
      <c r="C23" s="82"/>
      <c r="D23" s="82"/>
      <c r="E23" s="158">
        <v>1</v>
      </c>
    </row>
    <row r="24" spans="1:5" ht="15" customHeight="1">
      <c r="A24" s="81" t="s">
        <v>236</v>
      </c>
      <c r="B24" s="82">
        <v>6</v>
      </c>
      <c r="C24" s="82"/>
      <c r="D24" s="82"/>
      <c r="E24" s="158">
        <v>6</v>
      </c>
    </row>
    <row r="25" spans="1:5" ht="15" customHeight="1">
      <c r="A25" s="81" t="s">
        <v>237</v>
      </c>
      <c r="B25" s="82"/>
      <c r="C25" s="82"/>
      <c r="D25" s="82"/>
      <c r="E25" s="158"/>
    </row>
    <row r="26" spans="1:5" ht="15" customHeight="1">
      <c r="A26" s="80" t="s">
        <v>246</v>
      </c>
      <c r="B26" s="82">
        <v>7</v>
      </c>
      <c r="C26" s="82"/>
      <c r="D26" s="82"/>
      <c r="E26" s="158">
        <v>7</v>
      </c>
    </row>
    <row r="27" spans="1:5" ht="37.5" customHeight="1">
      <c r="A27" s="80" t="s">
        <v>247</v>
      </c>
      <c r="B27" s="157">
        <v>13</v>
      </c>
      <c r="C27" s="156">
        <v>6</v>
      </c>
      <c r="D27" s="156">
        <v>10</v>
      </c>
      <c r="E27" s="158">
        <v>29</v>
      </c>
    </row>
    <row r="28" spans="1:5" ht="15" customHeight="1">
      <c r="A28" s="81" t="s">
        <v>238</v>
      </c>
      <c r="B28" s="82"/>
      <c r="C28" s="82"/>
      <c r="D28" s="82"/>
      <c r="E28" s="158"/>
    </row>
    <row r="29" spans="1:5" ht="15" customHeight="1">
      <c r="A29" s="81" t="s">
        <v>239</v>
      </c>
      <c r="B29" s="82"/>
      <c r="C29" s="82"/>
      <c r="D29" s="82"/>
      <c r="E29" s="158"/>
    </row>
    <row r="30" spans="1:5" ht="15" customHeight="1">
      <c r="A30" s="81" t="s">
        <v>240</v>
      </c>
      <c r="B30" s="82"/>
      <c r="C30" s="82"/>
      <c r="D30" s="82"/>
      <c r="E30" s="158"/>
    </row>
    <row r="31" spans="1:5" ht="15" customHeight="1">
      <c r="A31" s="81" t="s">
        <v>241</v>
      </c>
      <c r="B31" s="82"/>
      <c r="C31" s="82"/>
      <c r="D31" s="82"/>
      <c r="E31" s="158"/>
    </row>
    <row r="32" spans="1:5" ht="25.5" customHeight="1">
      <c r="A32" s="80" t="s">
        <v>242</v>
      </c>
      <c r="B32" s="82"/>
      <c r="C32" s="82"/>
      <c r="D32" s="82"/>
      <c r="E32" s="158"/>
    </row>
    <row r="33" spans="1:4" ht="15">
      <c r="A33" s="288"/>
      <c r="B33" s="289"/>
      <c r="C33" s="289"/>
      <c r="D33" s="289"/>
    </row>
    <row r="34" spans="1:4" ht="15">
      <c r="A34" s="290"/>
      <c r="B34" s="289"/>
      <c r="C34" s="289"/>
      <c r="D34" s="289"/>
    </row>
  </sheetData>
  <sheetProtection/>
  <mergeCells count="5">
    <mergeCell ref="A1:E1"/>
    <mergeCell ref="A33:D33"/>
    <mergeCell ref="A34:D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8.7109375" style="0" customWidth="1"/>
    <col min="4" max="4" width="16.00390625" style="0" customWidth="1"/>
    <col min="5" max="5" width="18.00390625" style="0" customWidth="1"/>
    <col min="6" max="6" width="18.28125" style="0" hidden="1" customWidth="1"/>
    <col min="7" max="7" width="18.00390625" style="0" hidden="1" customWidth="1"/>
    <col min="8" max="8" width="11.421875" style="0" customWidth="1"/>
    <col min="9" max="9" width="13.140625" style="0" customWidth="1"/>
    <col min="10" max="10" width="12.7109375" style="0" customWidth="1"/>
  </cols>
  <sheetData>
    <row r="1" spans="1:9" ht="21.75" customHeight="1">
      <c r="A1" s="292" t="s">
        <v>899</v>
      </c>
      <c r="B1" s="292"/>
      <c r="C1" s="292"/>
      <c r="D1" s="292"/>
      <c r="E1" s="292"/>
      <c r="F1" s="292"/>
      <c r="G1" s="292"/>
      <c r="H1" s="292"/>
      <c r="I1" s="292"/>
    </row>
    <row r="2" spans="1:9" ht="26.25" customHeight="1">
      <c r="A2" s="283" t="s">
        <v>228</v>
      </c>
      <c r="B2" s="283"/>
      <c r="C2" s="283"/>
      <c r="D2" s="283"/>
      <c r="E2" s="283"/>
      <c r="F2" s="283"/>
      <c r="G2" s="283"/>
      <c r="H2" s="283"/>
      <c r="I2" s="283"/>
    </row>
    <row r="3" spans="1:9" ht="19.5" customHeight="1">
      <c r="A3" s="293" t="s">
        <v>385</v>
      </c>
      <c r="B3" s="293"/>
      <c r="C3" s="293"/>
      <c r="D3" s="293"/>
      <c r="E3" s="293"/>
      <c r="F3" s="293"/>
      <c r="G3" s="293"/>
      <c r="H3" s="293"/>
      <c r="I3" s="293"/>
    </row>
    <row r="4" spans="1:10" ht="60">
      <c r="A4" s="2" t="s">
        <v>478</v>
      </c>
      <c r="B4" s="3" t="s">
        <v>479</v>
      </c>
      <c r="C4" s="85" t="s">
        <v>344</v>
      </c>
      <c r="D4" s="85" t="s">
        <v>320</v>
      </c>
      <c r="E4" s="85" t="s">
        <v>321</v>
      </c>
      <c r="F4" s="84"/>
      <c r="G4" s="84"/>
      <c r="H4" s="197" t="s">
        <v>354</v>
      </c>
      <c r="I4" s="197" t="s">
        <v>877</v>
      </c>
      <c r="J4" s="197" t="s">
        <v>876</v>
      </c>
    </row>
    <row r="5" spans="1:10" ht="15">
      <c r="A5" s="38"/>
      <c r="B5" s="38"/>
      <c r="C5" s="191"/>
      <c r="D5" s="191"/>
      <c r="E5" s="191"/>
      <c r="F5" s="191"/>
      <c r="G5" s="191"/>
      <c r="H5" s="191"/>
      <c r="I5" s="191"/>
      <c r="J5" s="200"/>
    </row>
    <row r="6" spans="1:10" ht="15">
      <c r="A6" s="38"/>
      <c r="B6" s="38"/>
      <c r="C6" s="191"/>
      <c r="D6" s="191"/>
      <c r="E6" s="191"/>
      <c r="F6" s="191"/>
      <c r="G6" s="191"/>
      <c r="H6" s="191"/>
      <c r="I6" s="191"/>
      <c r="J6" s="200"/>
    </row>
    <row r="7" spans="1:10" ht="15">
      <c r="A7" s="38"/>
      <c r="B7" s="38"/>
      <c r="C7" s="191"/>
      <c r="D7" s="191"/>
      <c r="E7" s="192"/>
      <c r="F7" s="191"/>
      <c r="G7" s="191"/>
      <c r="H7" s="191"/>
      <c r="I7" s="191"/>
      <c r="J7" s="200"/>
    </row>
    <row r="8" spans="1:10" ht="15">
      <c r="A8" s="38"/>
      <c r="B8" s="38"/>
      <c r="C8" s="191"/>
      <c r="D8" s="191"/>
      <c r="E8" s="191"/>
      <c r="F8" s="191"/>
      <c r="G8" s="191"/>
      <c r="H8" s="191"/>
      <c r="I8" s="191"/>
      <c r="J8" s="200"/>
    </row>
    <row r="9" spans="1:10" ht="15">
      <c r="A9" s="20" t="s">
        <v>591</v>
      </c>
      <c r="B9" s="10" t="s">
        <v>592</v>
      </c>
      <c r="C9" s="179"/>
      <c r="D9" s="179"/>
      <c r="E9" s="179"/>
      <c r="F9" s="179"/>
      <c r="G9" s="179"/>
      <c r="H9" s="179"/>
      <c r="I9" s="179"/>
      <c r="J9" s="179">
        <v>100</v>
      </c>
    </row>
    <row r="10" spans="1:10" ht="15">
      <c r="A10" s="17" t="s">
        <v>224</v>
      </c>
      <c r="B10" s="6"/>
      <c r="C10" s="191">
        <v>60000</v>
      </c>
      <c r="D10" s="191"/>
      <c r="E10" s="191"/>
      <c r="F10" s="191"/>
      <c r="G10" s="191"/>
      <c r="H10" s="191">
        <f>SUM(C10:G10)</f>
        <v>60000</v>
      </c>
      <c r="I10" s="191">
        <v>5379</v>
      </c>
      <c r="J10" s="200"/>
    </row>
    <row r="11" spans="1:10" ht="15">
      <c r="A11" s="17" t="s">
        <v>225</v>
      </c>
      <c r="B11" s="6"/>
      <c r="C11" s="191">
        <v>15748</v>
      </c>
      <c r="D11" s="191"/>
      <c r="E11" s="191"/>
      <c r="F11" s="191"/>
      <c r="G11" s="191"/>
      <c r="H11" s="191">
        <f>SUM(C11:G11)</f>
        <v>15748</v>
      </c>
      <c r="I11" s="191">
        <v>15748</v>
      </c>
      <c r="J11" s="200"/>
    </row>
    <row r="12" spans="1:10" ht="15">
      <c r="A12" s="17" t="s">
        <v>863</v>
      </c>
      <c r="B12" s="6"/>
      <c r="C12" s="191">
        <v>19685</v>
      </c>
      <c r="D12" s="191"/>
      <c r="E12" s="191"/>
      <c r="F12" s="191"/>
      <c r="G12" s="191"/>
      <c r="H12" s="191">
        <f>SUM(C12:E12)</f>
        <v>19685</v>
      </c>
      <c r="I12" s="191">
        <v>19685</v>
      </c>
      <c r="J12" s="200"/>
    </row>
    <row r="13" spans="1:10" ht="15">
      <c r="A13" s="17" t="s">
        <v>864</v>
      </c>
      <c r="B13" s="6"/>
      <c r="C13" s="191">
        <v>7874</v>
      </c>
      <c r="D13" s="191"/>
      <c r="E13" s="191"/>
      <c r="F13" s="191"/>
      <c r="G13" s="191"/>
      <c r="H13" s="191">
        <f>SUM(C13:E13)</f>
        <v>7874</v>
      </c>
      <c r="I13" s="191">
        <v>7874</v>
      </c>
      <c r="J13" s="200"/>
    </row>
    <row r="14" spans="1:10" ht="15">
      <c r="A14" s="17" t="s">
        <v>865</v>
      </c>
      <c r="B14" s="6"/>
      <c r="C14" s="191">
        <v>7480</v>
      </c>
      <c r="D14" s="191"/>
      <c r="E14" s="191"/>
      <c r="F14" s="191"/>
      <c r="G14" s="191"/>
      <c r="H14" s="191">
        <f>SUM(C14:E14)</f>
        <v>7480</v>
      </c>
      <c r="I14" s="191">
        <v>7480</v>
      </c>
      <c r="J14" s="200"/>
    </row>
    <row r="15" spans="1:10" ht="15">
      <c r="A15" s="20" t="s">
        <v>47</v>
      </c>
      <c r="B15" s="10" t="s">
        <v>593</v>
      </c>
      <c r="C15" s="179">
        <f>SUM(C10:C14)</f>
        <v>110787</v>
      </c>
      <c r="D15" s="179"/>
      <c r="E15" s="179"/>
      <c r="F15" s="179"/>
      <c r="G15" s="179"/>
      <c r="H15" s="179">
        <f>SUM(H10:H14)</f>
        <v>110787</v>
      </c>
      <c r="I15" s="179">
        <f>SUM(I10:I14)</f>
        <v>56166</v>
      </c>
      <c r="J15" s="179">
        <v>79027</v>
      </c>
    </row>
    <row r="16" spans="1:10" ht="15">
      <c r="A16" s="17" t="s">
        <v>229</v>
      </c>
      <c r="B16" s="6"/>
      <c r="C16" s="191"/>
      <c r="D16" s="191">
        <v>1000</v>
      </c>
      <c r="E16" s="191">
        <v>400</v>
      </c>
      <c r="F16" s="191"/>
      <c r="G16" s="191"/>
      <c r="H16" s="191">
        <v>1400</v>
      </c>
      <c r="I16" s="191">
        <v>1400</v>
      </c>
      <c r="J16" s="200">
        <v>1400</v>
      </c>
    </row>
    <row r="17" spans="1:10" ht="15">
      <c r="A17" s="17"/>
      <c r="B17" s="6"/>
      <c r="C17" s="191"/>
      <c r="D17" s="191"/>
      <c r="E17" s="191"/>
      <c r="F17" s="191"/>
      <c r="G17" s="191"/>
      <c r="H17" s="191"/>
      <c r="I17" s="191"/>
      <c r="J17" s="200"/>
    </row>
    <row r="18" spans="1:10" ht="15">
      <c r="A18" s="17"/>
      <c r="B18" s="6"/>
      <c r="C18" s="191"/>
      <c r="D18" s="191"/>
      <c r="E18" s="191"/>
      <c r="F18" s="191"/>
      <c r="G18" s="191"/>
      <c r="H18" s="191"/>
      <c r="I18" s="191"/>
      <c r="J18" s="200"/>
    </row>
    <row r="19" spans="1:10" ht="15">
      <c r="A19" s="17"/>
      <c r="B19" s="6"/>
      <c r="C19" s="191"/>
      <c r="D19" s="191"/>
      <c r="E19" s="191"/>
      <c r="F19" s="191"/>
      <c r="G19" s="191"/>
      <c r="H19" s="191"/>
      <c r="I19" s="191"/>
      <c r="J19" s="200"/>
    </row>
    <row r="20" spans="1:10" ht="15">
      <c r="A20" s="9" t="s">
        <v>595</v>
      </c>
      <c r="B20" s="10" t="s">
        <v>596</v>
      </c>
      <c r="C20" s="179"/>
      <c r="D20" s="179">
        <v>1000</v>
      </c>
      <c r="E20" s="179">
        <v>400</v>
      </c>
      <c r="F20" s="179"/>
      <c r="G20" s="179"/>
      <c r="H20" s="179">
        <v>1400</v>
      </c>
      <c r="I20" s="179">
        <v>1400</v>
      </c>
      <c r="J20" s="179">
        <v>1400</v>
      </c>
    </row>
    <row r="21" spans="1:10" ht="15">
      <c r="A21" s="5" t="s">
        <v>223</v>
      </c>
      <c r="B21" s="6"/>
      <c r="C21" s="191">
        <v>22961</v>
      </c>
      <c r="D21" s="191"/>
      <c r="E21" s="191"/>
      <c r="F21" s="191"/>
      <c r="G21" s="191"/>
      <c r="H21" s="191">
        <v>22961</v>
      </c>
      <c r="I21" s="191">
        <v>22961</v>
      </c>
      <c r="J21" s="200"/>
    </row>
    <row r="22" spans="1:10" ht="15">
      <c r="A22" s="5" t="s">
        <v>230</v>
      </c>
      <c r="B22" s="6"/>
      <c r="C22" s="191"/>
      <c r="D22" s="191">
        <v>400</v>
      </c>
      <c r="E22" s="191"/>
      <c r="F22" s="191"/>
      <c r="G22" s="191"/>
      <c r="H22" s="191">
        <v>400</v>
      </c>
      <c r="I22" s="191">
        <v>400</v>
      </c>
      <c r="J22" s="200">
        <v>400</v>
      </c>
    </row>
    <row r="23" spans="1:10" ht="15">
      <c r="A23" s="5" t="s">
        <v>866</v>
      </c>
      <c r="B23" s="6"/>
      <c r="C23" s="191"/>
      <c r="D23" s="191"/>
      <c r="E23" s="191">
        <v>753</v>
      </c>
      <c r="F23" s="191"/>
      <c r="G23" s="191"/>
      <c r="H23" s="191">
        <v>753</v>
      </c>
      <c r="I23" s="191">
        <v>753</v>
      </c>
      <c r="J23" s="200">
        <v>753</v>
      </c>
    </row>
    <row r="24" spans="1:10" ht="15">
      <c r="A24" s="5" t="s">
        <v>873</v>
      </c>
      <c r="B24" s="6"/>
      <c r="C24" s="191"/>
      <c r="D24" s="191"/>
      <c r="E24" s="191"/>
      <c r="F24" s="191"/>
      <c r="G24" s="191"/>
      <c r="H24" s="191"/>
      <c r="I24" s="191">
        <v>9000</v>
      </c>
      <c r="J24" s="200"/>
    </row>
    <row r="25" spans="1:10" ht="15">
      <c r="A25" s="20" t="s">
        <v>597</v>
      </c>
      <c r="B25" s="10" t="s">
        <v>598</v>
      </c>
      <c r="C25" s="179">
        <f>SUM(C21:C24)</f>
        <v>22961</v>
      </c>
      <c r="D25" s="179">
        <v>400</v>
      </c>
      <c r="E25" s="179">
        <v>753</v>
      </c>
      <c r="F25" s="179"/>
      <c r="G25" s="179"/>
      <c r="H25" s="179">
        <f>SUM(C25:E25)</f>
        <v>24114</v>
      </c>
      <c r="I25" s="179">
        <f>SUM(I21:I24)</f>
        <v>33114</v>
      </c>
      <c r="J25" s="179">
        <v>8239</v>
      </c>
    </row>
    <row r="26" spans="1:10" ht="15">
      <c r="A26" s="17"/>
      <c r="B26" s="6"/>
      <c r="C26" s="191"/>
      <c r="D26" s="191"/>
      <c r="E26" s="191"/>
      <c r="F26" s="191"/>
      <c r="G26" s="191"/>
      <c r="H26" s="191"/>
      <c r="I26" s="191"/>
      <c r="J26" s="200"/>
    </row>
    <row r="27" spans="1:10" ht="15">
      <c r="A27" s="17"/>
      <c r="B27" s="6"/>
      <c r="C27" s="191"/>
      <c r="D27" s="191"/>
      <c r="E27" s="191"/>
      <c r="F27" s="191"/>
      <c r="G27" s="191"/>
      <c r="H27" s="191"/>
      <c r="I27" s="191"/>
      <c r="J27" s="200"/>
    </row>
    <row r="28" spans="1:10" ht="15">
      <c r="A28" s="20" t="s">
        <v>599</v>
      </c>
      <c r="B28" s="10" t="s">
        <v>600</v>
      </c>
      <c r="C28" s="179"/>
      <c r="D28" s="179"/>
      <c r="E28" s="179"/>
      <c r="F28" s="179"/>
      <c r="G28" s="179"/>
      <c r="H28" s="179"/>
      <c r="I28" s="179"/>
      <c r="J28" s="179"/>
    </row>
    <row r="29" spans="1:10" ht="15">
      <c r="A29" s="17"/>
      <c r="B29" s="6"/>
      <c r="C29" s="191"/>
      <c r="D29" s="191"/>
      <c r="E29" s="191"/>
      <c r="F29" s="191"/>
      <c r="G29" s="191"/>
      <c r="H29" s="191"/>
      <c r="I29" s="191"/>
      <c r="J29" s="200"/>
    </row>
    <row r="30" spans="1:10" ht="15">
      <c r="A30" s="17"/>
      <c r="B30" s="6"/>
      <c r="C30" s="191"/>
      <c r="D30" s="191"/>
      <c r="E30" s="191"/>
      <c r="F30" s="191"/>
      <c r="G30" s="191"/>
      <c r="H30" s="191"/>
      <c r="I30" s="191"/>
      <c r="J30" s="200"/>
    </row>
    <row r="31" spans="1:10" ht="15">
      <c r="A31" s="9" t="s">
        <v>601</v>
      </c>
      <c r="B31" s="10" t="s">
        <v>602</v>
      </c>
      <c r="C31" s="179"/>
      <c r="D31" s="179"/>
      <c r="E31" s="179"/>
      <c r="F31" s="179"/>
      <c r="G31" s="179"/>
      <c r="H31" s="179"/>
      <c r="I31" s="179"/>
      <c r="J31" s="179"/>
    </row>
    <row r="32" spans="1:10" ht="15" customHeight="1">
      <c r="A32" s="9" t="s">
        <v>603</v>
      </c>
      <c r="B32" s="10" t="s">
        <v>604</v>
      </c>
      <c r="C32" s="179">
        <v>36113</v>
      </c>
      <c r="D32" s="179">
        <v>384</v>
      </c>
      <c r="E32" s="179">
        <v>311</v>
      </c>
      <c r="F32" s="179"/>
      <c r="G32" s="179"/>
      <c r="H32" s="179">
        <f>SUM(C32:G32)</f>
        <v>36808</v>
      </c>
      <c r="I32" s="179">
        <v>36808</v>
      </c>
      <c r="J32" s="179">
        <v>38722</v>
      </c>
    </row>
    <row r="33" spans="1:10" ht="15.75">
      <c r="A33" s="161" t="s">
        <v>48</v>
      </c>
      <c r="B33" s="162" t="s">
        <v>605</v>
      </c>
      <c r="C33" s="193">
        <f>SUM(C9+C15+C20+C25+C28+C31+C32)</f>
        <v>169861</v>
      </c>
      <c r="D33" s="193">
        <f>SUM(D20+D25+D32)</f>
        <v>1784</v>
      </c>
      <c r="E33" s="193">
        <f>SUM(E9+E15+E20+E25+E28+E31+E32)</f>
        <v>1464</v>
      </c>
      <c r="F33" s="193"/>
      <c r="G33" s="193"/>
      <c r="H33" s="193">
        <f>SUM(C33:E33)</f>
        <v>173109</v>
      </c>
      <c r="I33" s="193">
        <f>SUM(I9+I15+I20+I25+I28+I31+I32)</f>
        <v>127488</v>
      </c>
      <c r="J33" s="193">
        <f>SUM(J9+J15+J20+J25+J32)</f>
        <v>127488</v>
      </c>
    </row>
    <row r="34" spans="1:10" ht="15.75">
      <c r="A34" s="160" t="s">
        <v>231</v>
      </c>
      <c r="B34" s="10"/>
      <c r="C34" s="191">
        <v>30279</v>
      </c>
      <c r="D34" s="191"/>
      <c r="E34" s="191"/>
      <c r="F34" s="191"/>
      <c r="G34" s="191"/>
      <c r="H34" s="191">
        <v>30279</v>
      </c>
      <c r="I34" s="191">
        <v>30279</v>
      </c>
      <c r="J34" s="200">
        <v>30279</v>
      </c>
    </row>
    <row r="35" spans="1:10" ht="15.75">
      <c r="A35" s="160" t="s">
        <v>222</v>
      </c>
      <c r="B35" s="10"/>
      <c r="C35" s="191">
        <v>55000</v>
      </c>
      <c r="D35" s="191"/>
      <c r="E35" s="191"/>
      <c r="F35" s="191"/>
      <c r="G35" s="191"/>
      <c r="H35" s="191">
        <v>55000</v>
      </c>
      <c r="I35" s="191">
        <v>55000</v>
      </c>
      <c r="J35" s="200">
        <v>55000</v>
      </c>
    </row>
    <row r="36" spans="1:10" ht="15.75">
      <c r="A36" s="160" t="s">
        <v>861</v>
      </c>
      <c r="B36" s="10"/>
      <c r="C36" s="191">
        <v>12106</v>
      </c>
      <c r="D36" s="191"/>
      <c r="E36" s="191"/>
      <c r="F36" s="191"/>
      <c r="G36" s="191"/>
      <c r="H36" s="191">
        <v>12106</v>
      </c>
      <c r="I36" s="191">
        <v>0</v>
      </c>
      <c r="J36" s="200">
        <v>6752</v>
      </c>
    </row>
    <row r="37" spans="1:10" ht="15.75">
      <c r="A37" s="160" t="s">
        <v>862</v>
      </c>
      <c r="B37" s="10"/>
      <c r="C37" s="191">
        <v>23622</v>
      </c>
      <c r="D37" s="191"/>
      <c r="E37" s="191"/>
      <c r="F37" s="191"/>
      <c r="G37" s="191"/>
      <c r="H37" s="191">
        <v>23622</v>
      </c>
      <c r="I37" s="191">
        <v>23622</v>
      </c>
      <c r="J37" s="200">
        <v>23622</v>
      </c>
    </row>
    <row r="38" spans="1:10" ht="15.75">
      <c r="A38" s="160"/>
      <c r="B38" s="10"/>
      <c r="C38" s="191"/>
      <c r="D38" s="191"/>
      <c r="E38" s="191"/>
      <c r="F38" s="191"/>
      <c r="G38" s="191"/>
      <c r="H38" s="191"/>
      <c r="I38" s="191"/>
      <c r="J38" s="200"/>
    </row>
    <row r="39" spans="1:10" ht="15.75">
      <c r="A39" s="160"/>
      <c r="B39" s="10"/>
      <c r="C39" s="191"/>
      <c r="D39" s="191"/>
      <c r="E39" s="191"/>
      <c r="F39" s="191"/>
      <c r="G39" s="191"/>
      <c r="H39" s="191"/>
      <c r="I39" s="191"/>
      <c r="J39" s="200"/>
    </row>
    <row r="40" spans="1:11" ht="15">
      <c r="A40" s="20" t="s">
        <v>606</v>
      </c>
      <c r="B40" s="10" t="s">
        <v>607</v>
      </c>
      <c r="C40" s="179">
        <f>SUM(C34:C39)</f>
        <v>121007</v>
      </c>
      <c r="D40" s="179"/>
      <c r="E40" s="179"/>
      <c r="F40" s="179"/>
      <c r="G40" s="179"/>
      <c r="H40" s="179">
        <v>121007</v>
      </c>
      <c r="I40" s="179">
        <f>SUM(I34:I39)</f>
        <v>108901</v>
      </c>
      <c r="J40" s="179">
        <f>SUM(J34:J39)</f>
        <v>115653</v>
      </c>
      <c r="K40">
        <v>115653</v>
      </c>
    </row>
    <row r="41" spans="1:10" ht="15">
      <c r="A41" s="17"/>
      <c r="B41" s="6"/>
      <c r="C41" s="191"/>
      <c r="D41" s="191"/>
      <c r="E41" s="191"/>
      <c r="F41" s="191"/>
      <c r="G41" s="191"/>
      <c r="H41" s="191"/>
      <c r="I41" s="191"/>
      <c r="J41" s="200"/>
    </row>
    <row r="42" spans="1:10" ht="15">
      <c r="A42" s="17"/>
      <c r="B42" s="6"/>
      <c r="C42" s="191"/>
      <c r="D42" s="191"/>
      <c r="E42" s="191"/>
      <c r="F42" s="191"/>
      <c r="G42" s="191"/>
      <c r="H42" s="191"/>
      <c r="I42" s="191"/>
      <c r="J42" s="200"/>
    </row>
    <row r="43" spans="1:10" ht="15">
      <c r="A43" s="17"/>
      <c r="B43" s="6"/>
      <c r="C43" s="191"/>
      <c r="D43" s="191"/>
      <c r="E43" s="191"/>
      <c r="F43" s="191"/>
      <c r="G43" s="191"/>
      <c r="H43" s="191"/>
      <c r="I43" s="191"/>
      <c r="J43" s="200"/>
    </row>
    <row r="44" spans="1:10" ht="15">
      <c r="A44" s="17"/>
      <c r="B44" s="6"/>
      <c r="C44" s="191"/>
      <c r="D44" s="191"/>
      <c r="E44" s="191"/>
      <c r="F44" s="191"/>
      <c r="G44" s="191"/>
      <c r="H44" s="191"/>
      <c r="I44" s="191"/>
      <c r="J44" s="200"/>
    </row>
    <row r="45" spans="1:10" ht="15">
      <c r="A45" s="20" t="s">
        <v>608</v>
      </c>
      <c r="B45" s="10" t="s">
        <v>609</v>
      </c>
      <c r="C45" s="179"/>
      <c r="D45" s="179"/>
      <c r="E45" s="179"/>
      <c r="F45" s="179"/>
      <c r="G45" s="179"/>
      <c r="H45" s="179"/>
      <c r="I45" s="179"/>
      <c r="J45" s="179"/>
    </row>
    <row r="46" spans="1:10" ht="15">
      <c r="A46" s="17"/>
      <c r="B46" s="6"/>
      <c r="C46" s="191"/>
      <c r="D46" s="191"/>
      <c r="E46" s="191"/>
      <c r="F46" s="191"/>
      <c r="G46" s="191"/>
      <c r="H46" s="191"/>
      <c r="I46" s="191"/>
      <c r="J46" s="200"/>
    </row>
    <row r="47" spans="1:10" ht="15">
      <c r="A47" s="17"/>
      <c r="B47" s="6"/>
      <c r="C47" s="191"/>
      <c r="D47" s="191"/>
      <c r="E47" s="191"/>
      <c r="F47" s="191"/>
      <c r="G47" s="191"/>
      <c r="H47" s="191"/>
      <c r="I47" s="191"/>
      <c r="J47" s="200"/>
    </row>
    <row r="48" spans="1:10" ht="15">
      <c r="A48" s="17"/>
      <c r="B48" s="6"/>
      <c r="C48" s="191"/>
      <c r="D48" s="191"/>
      <c r="E48" s="191"/>
      <c r="F48" s="191"/>
      <c r="G48" s="191"/>
      <c r="H48" s="191"/>
      <c r="I48" s="191"/>
      <c r="J48" s="200"/>
    </row>
    <row r="49" spans="1:10" ht="15">
      <c r="A49" s="17"/>
      <c r="B49" s="6"/>
      <c r="C49" s="191"/>
      <c r="D49" s="191"/>
      <c r="E49" s="191"/>
      <c r="F49" s="191"/>
      <c r="G49" s="191"/>
      <c r="H49" s="191"/>
      <c r="I49" s="191"/>
      <c r="J49" s="200"/>
    </row>
    <row r="50" spans="1:10" ht="15">
      <c r="A50" s="20" t="s">
        <v>610</v>
      </c>
      <c r="B50" s="10" t="s">
        <v>611</v>
      </c>
      <c r="C50" s="179"/>
      <c r="D50" s="179"/>
      <c r="E50" s="179"/>
      <c r="F50" s="179"/>
      <c r="G50" s="179"/>
      <c r="H50" s="179"/>
      <c r="I50" s="179"/>
      <c r="J50" s="179">
        <v>5354</v>
      </c>
    </row>
    <row r="51" spans="1:10" ht="15">
      <c r="A51" s="20" t="s">
        <v>612</v>
      </c>
      <c r="B51" s="10" t="s">
        <v>613</v>
      </c>
      <c r="C51" s="179">
        <v>32672</v>
      </c>
      <c r="D51" s="179"/>
      <c r="E51" s="179"/>
      <c r="F51" s="179"/>
      <c r="G51" s="179"/>
      <c r="H51" s="179">
        <v>32672</v>
      </c>
      <c r="I51" s="179">
        <v>30419</v>
      </c>
      <c r="J51" s="179">
        <v>32672</v>
      </c>
    </row>
    <row r="52" spans="1:10" ht="15.75">
      <c r="A52" s="161" t="s">
        <v>49</v>
      </c>
      <c r="B52" s="162" t="s">
        <v>614</v>
      </c>
      <c r="C52" s="193">
        <f>SUM(C40+C45+C50+C51)</f>
        <v>153679</v>
      </c>
      <c r="D52" s="193">
        <v>0</v>
      </c>
      <c r="E52" s="193">
        <v>0</v>
      </c>
      <c r="F52" s="193"/>
      <c r="G52" s="193"/>
      <c r="H52" s="193">
        <f>SUM(H40+H51)</f>
        <v>153679</v>
      </c>
      <c r="I52" s="193">
        <f>SUM(I40+I45+I50+I51)</f>
        <v>139320</v>
      </c>
      <c r="J52" s="193">
        <f>SUM(J40+J50+J51)</f>
        <v>153679</v>
      </c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</sheetData>
  <sheetProtection/>
  <mergeCells count="3">
    <mergeCell ref="A1:I1"/>
    <mergeCell ref="A2:I2"/>
    <mergeCell ref="A3:I3"/>
  </mergeCells>
  <printOptions horizontalCentered="1"/>
  <pageMargins left="0" right="0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7" sqref="A17:IV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hidden="1" customWidth="1"/>
    <col min="7" max="7" width="17.140625" style="0" hidden="1" customWidth="1"/>
    <col min="8" max="8" width="12.57421875" style="0" customWidth="1"/>
    <col min="9" max="9" width="12.28125" style="0" customWidth="1"/>
    <col min="10" max="10" width="12.00390625" style="0" customWidth="1"/>
  </cols>
  <sheetData>
    <row r="1" spans="1:9" ht="24" customHeight="1">
      <c r="A1" s="292" t="s">
        <v>900</v>
      </c>
      <c r="B1" s="292"/>
      <c r="C1" s="292"/>
      <c r="D1" s="292"/>
      <c r="E1" s="292"/>
      <c r="F1" s="292"/>
      <c r="G1" s="292"/>
      <c r="H1" s="292"/>
      <c r="I1" s="292"/>
    </row>
    <row r="2" spans="1:9" ht="19.5" customHeight="1">
      <c r="A2" s="283" t="s">
        <v>228</v>
      </c>
      <c r="B2" s="283"/>
      <c r="C2" s="283"/>
      <c r="D2" s="283"/>
      <c r="E2" s="283"/>
      <c r="F2" s="283"/>
      <c r="G2" s="283"/>
      <c r="H2" s="283"/>
      <c r="I2" s="283"/>
    </row>
    <row r="3" spans="1:9" ht="19.5" customHeight="1">
      <c r="A3" s="282" t="s">
        <v>386</v>
      </c>
      <c r="B3" s="282"/>
      <c r="C3" s="282"/>
      <c r="D3" s="282"/>
      <c r="E3" s="282"/>
      <c r="F3" s="282"/>
      <c r="G3" s="282"/>
      <c r="H3" s="282"/>
      <c r="I3" s="282"/>
    </row>
    <row r="5" spans="1:10" ht="45">
      <c r="A5" s="2" t="s">
        <v>478</v>
      </c>
      <c r="B5" s="3" t="s">
        <v>479</v>
      </c>
      <c r="C5" s="85" t="s">
        <v>344</v>
      </c>
      <c r="D5" s="85" t="s">
        <v>322</v>
      </c>
      <c r="E5" s="85" t="s">
        <v>323</v>
      </c>
      <c r="F5" s="84"/>
      <c r="G5" s="84"/>
      <c r="H5" s="197" t="s">
        <v>354</v>
      </c>
      <c r="I5" s="197" t="s">
        <v>877</v>
      </c>
      <c r="J5" s="197" t="s">
        <v>876</v>
      </c>
    </row>
    <row r="6" spans="1:10" ht="1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1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ht="1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5">
      <c r="A10" s="20" t="s">
        <v>308</v>
      </c>
      <c r="B10" s="10" t="s">
        <v>589</v>
      </c>
      <c r="C10" s="38">
        <v>14379</v>
      </c>
      <c r="D10" s="38">
        <v>0</v>
      </c>
      <c r="E10" s="38">
        <v>0</v>
      </c>
      <c r="F10" s="38"/>
      <c r="G10" s="38"/>
      <c r="H10" s="38">
        <f>SUM(C10:G10)</f>
        <v>14379</v>
      </c>
      <c r="I10" s="38">
        <v>9164</v>
      </c>
      <c r="J10" s="38">
        <v>47797</v>
      </c>
    </row>
    <row r="11" spans="1:10" ht="15">
      <c r="A11" s="20"/>
      <c r="B11" s="10"/>
      <c r="C11" s="38"/>
      <c r="D11" s="38"/>
      <c r="E11" s="38"/>
      <c r="F11" s="38"/>
      <c r="G11" s="38"/>
      <c r="H11" s="38"/>
      <c r="I11" s="38"/>
      <c r="J11" s="38"/>
    </row>
    <row r="12" spans="1:10" ht="15">
      <c r="A12" s="20"/>
      <c r="B12" s="10"/>
      <c r="C12" s="38"/>
      <c r="D12" s="38"/>
      <c r="E12" s="38"/>
      <c r="F12" s="38"/>
      <c r="G12" s="38"/>
      <c r="H12" s="38"/>
      <c r="I12" s="38"/>
      <c r="J12" s="38"/>
    </row>
    <row r="13" spans="1:10" ht="15">
      <c r="A13" s="20"/>
      <c r="B13" s="10"/>
      <c r="C13" s="38"/>
      <c r="D13" s="38"/>
      <c r="E13" s="38"/>
      <c r="F13" s="38"/>
      <c r="G13" s="38"/>
      <c r="H13" s="38"/>
      <c r="I13" s="38"/>
      <c r="J13" s="38"/>
    </row>
    <row r="14" spans="1:10" ht="15">
      <c r="A14" s="20"/>
      <c r="B14" s="10"/>
      <c r="C14" s="38"/>
      <c r="D14" s="38"/>
      <c r="E14" s="38"/>
      <c r="F14" s="38"/>
      <c r="G14" s="38"/>
      <c r="H14" s="38"/>
      <c r="I14" s="38"/>
      <c r="J14" s="38"/>
    </row>
    <row r="15" spans="1:10" ht="15">
      <c r="A15" s="20" t="s">
        <v>307</v>
      </c>
      <c r="B15" s="10" t="s">
        <v>589</v>
      </c>
      <c r="C15" s="38">
        <v>0</v>
      </c>
      <c r="D15" s="38">
        <v>0</v>
      </c>
      <c r="E15" s="38">
        <v>0</v>
      </c>
      <c r="F15" s="38"/>
      <c r="G15" s="38"/>
      <c r="H15" s="38">
        <f>SUM(C15:G15)</f>
        <v>0</v>
      </c>
      <c r="I15" s="38">
        <v>0</v>
      </c>
      <c r="J15" s="38">
        <v>0</v>
      </c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83" t="s">
        <v>204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46.5" customHeight="1">
      <c r="A2" s="282" t="s">
        <v>387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6.5" customHeight="1">
      <c r="A3" s="95"/>
      <c r="B3" s="96"/>
      <c r="C3" s="96"/>
      <c r="D3" s="96"/>
      <c r="E3" s="96"/>
      <c r="F3" s="96"/>
      <c r="G3" s="96"/>
      <c r="H3" s="96"/>
      <c r="I3" s="96"/>
      <c r="J3" s="96"/>
    </row>
    <row r="4" ht="15">
      <c r="A4" s="4" t="s">
        <v>344</v>
      </c>
    </row>
    <row r="5" spans="1:10" ht="61.5" customHeight="1">
      <c r="A5" s="2" t="s">
        <v>478</v>
      </c>
      <c r="B5" s="3" t="s">
        <v>479</v>
      </c>
      <c r="C5" s="84" t="s">
        <v>310</v>
      </c>
      <c r="D5" s="84" t="s">
        <v>313</v>
      </c>
      <c r="E5" s="84" t="s">
        <v>314</v>
      </c>
      <c r="F5" s="84" t="s">
        <v>315</v>
      </c>
      <c r="G5" s="84" t="s">
        <v>329</v>
      </c>
      <c r="H5" s="84" t="s">
        <v>311</v>
      </c>
      <c r="I5" s="84" t="s">
        <v>312</v>
      </c>
      <c r="J5" s="84" t="s">
        <v>316</v>
      </c>
    </row>
    <row r="6" spans="1:10" ht="25.5">
      <c r="A6" s="53"/>
      <c r="B6" s="53"/>
      <c r="C6" s="53"/>
      <c r="D6" s="53"/>
      <c r="E6" s="53"/>
      <c r="F6" s="90" t="s">
        <v>330</v>
      </c>
      <c r="G6" s="89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591</v>
      </c>
      <c r="B10" s="6" t="s">
        <v>592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47</v>
      </c>
      <c r="B15" s="6" t="s">
        <v>593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595</v>
      </c>
      <c r="B20" s="6" t="s">
        <v>596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597</v>
      </c>
      <c r="B23" s="6" t="s">
        <v>598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599</v>
      </c>
      <c r="B26" s="6" t="s">
        <v>600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601</v>
      </c>
      <c r="B29" s="6" t="s">
        <v>602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603</v>
      </c>
      <c r="B30" s="6" t="s">
        <v>604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48</v>
      </c>
      <c r="B31" s="12" t="s">
        <v>605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606</v>
      </c>
      <c r="B36" s="6" t="s">
        <v>607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608</v>
      </c>
      <c r="B41" s="6" t="s">
        <v>609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610</v>
      </c>
      <c r="B46" s="6" t="s">
        <v>611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612</v>
      </c>
      <c r="B47" s="6" t="s">
        <v>613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49</v>
      </c>
      <c r="B48" s="12" t="s">
        <v>614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83" t="s">
        <v>204</v>
      </c>
      <c r="B1" s="284"/>
      <c r="C1" s="284"/>
      <c r="D1" s="284"/>
      <c r="E1" s="284"/>
      <c r="F1" s="284"/>
      <c r="G1" s="284"/>
      <c r="H1" s="284"/>
    </row>
    <row r="2" spans="1:8" ht="82.5" customHeight="1">
      <c r="A2" s="282" t="s">
        <v>421</v>
      </c>
      <c r="B2" s="282"/>
      <c r="C2" s="282"/>
      <c r="D2" s="282"/>
      <c r="E2" s="282"/>
      <c r="F2" s="282"/>
      <c r="G2" s="282"/>
      <c r="H2" s="282"/>
    </row>
    <row r="3" spans="1:8" ht="20.25" customHeight="1">
      <c r="A3" s="93"/>
      <c r="B3" s="94"/>
      <c r="C3" s="94"/>
      <c r="D3" s="94"/>
      <c r="E3" s="94"/>
      <c r="F3" s="94"/>
      <c r="G3" s="94"/>
      <c r="H3" s="94"/>
    </row>
    <row r="4" ht="15">
      <c r="A4" s="4" t="s">
        <v>344</v>
      </c>
    </row>
    <row r="5" spans="1:9" ht="86.25" customHeight="1">
      <c r="A5" s="2" t="s">
        <v>478</v>
      </c>
      <c r="B5" s="3" t="s">
        <v>479</v>
      </c>
      <c r="C5" s="84" t="s">
        <v>311</v>
      </c>
      <c r="D5" s="84" t="s">
        <v>312</v>
      </c>
      <c r="E5" s="84" t="s">
        <v>317</v>
      </c>
      <c r="F5" s="84" t="s">
        <v>318</v>
      </c>
      <c r="G5" s="84" t="s">
        <v>325</v>
      </c>
      <c r="H5" s="84" t="s">
        <v>326</v>
      </c>
      <c r="I5" s="84" t="s">
        <v>458</v>
      </c>
    </row>
    <row r="6" spans="1:9" ht="15">
      <c r="A6" s="29" t="s">
        <v>133</v>
      </c>
      <c r="B6" s="5" t="s">
        <v>790</v>
      </c>
      <c r="C6" s="53"/>
      <c r="D6" s="53"/>
      <c r="E6" s="89"/>
      <c r="F6" s="53"/>
      <c r="G6" s="53"/>
      <c r="H6" s="53"/>
      <c r="I6" s="53"/>
    </row>
    <row r="7" spans="1:9" ht="15">
      <c r="A7" s="69" t="s">
        <v>628</v>
      </c>
      <c r="B7" s="69" t="s">
        <v>790</v>
      </c>
      <c r="C7" s="53"/>
      <c r="D7" s="53"/>
      <c r="E7" s="53"/>
      <c r="F7" s="53"/>
      <c r="G7" s="53"/>
      <c r="H7" s="53"/>
      <c r="I7" s="53"/>
    </row>
    <row r="8" spans="1:9" ht="30">
      <c r="A8" s="16" t="s">
        <v>791</v>
      </c>
      <c r="B8" s="5" t="s">
        <v>792</v>
      </c>
      <c r="C8" s="53"/>
      <c r="D8" s="53"/>
      <c r="E8" s="53"/>
      <c r="F8" s="53"/>
      <c r="G8" s="53"/>
      <c r="H8" s="53"/>
      <c r="I8" s="53"/>
    </row>
    <row r="9" spans="1:9" ht="15">
      <c r="A9" s="29" t="s">
        <v>200</v>
      </c>
      <c r="B9" s="5" t="s">
        <v>793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628</v>
      </c>
      <c r="B10" s="69" t="s">
        <v>793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153</v>
      </c>
      <c r="B11" s="9" t="s">
        <v>794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201</v>
      </c>
      <c r="B12" s="5" t="s">
        <v>795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636</v>
      </c>
      <c r="B13" s="69" t="s">
        <v>795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796</v>
      </c>
      <c r="B14" s="5" t="s">
        <v>797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202</v>
      </c>
      <c r="B15" s="5" t="s">
        <v>798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637</v>
      </c>
      <c r="B16" s="69" t="s">
        <v>798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799</v>
      </c>
      <c r="B17" s="5" t="s">
        <v>800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154</v>
      </c>
      <c r="B18" s="9" t="s">
        <v>801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816</v>
      </c>
      <c r="B19" s="5" t="s">
        <v>817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818</v>
      </c>
      <c r="B20" s="5" t="s">
        <v>819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820</v>
      </c>
      <c r="B21" s="5" t="s">
        <v>821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138</v>
      </c>
      <c r="B22" s="5" t="s">
        <v>822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662</v>
      </c>
      <c r="B23" s="69" t="s">
        <v>822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663</v>
      </c>
      <c r="B24" s="69" t="s">
        <v>822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664</v>
      </c>
      <c r="B25" s="77" t="s">
        <v>822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157</v>
      </c>
      <c r="B26" s="50" t="s">
        <v>823</v>
      </c>
      <c r="C26" s="38"/>
      <c r="D26" s="38"/>
      <c r="E26" s="38"/>
      <c r="F26" s="38"/>
      <c r="G26" s="38"/>
      <c r="H26" s="38"/>
      <c r="I26" s="38"/>
    </row>
    <row r="27" spans="1:2" ht="15">
      <c r="A27" s="141"/>
      <c r="B27" s="142"/>
    </row>
    <row r="28" spans="1:5" ht="24.75" customHeight="1">
      <c r="A28" s="2" t="s">
        <v>478</v>
      </c>
      <c r="B28" s="3" t="s">
        <v>479</v>
      </c>
      <c r="C28" s="38"/>
      <c r="D28" s="38"/>
      <c r="E28" s="38"/>
    </row>
    <row r="29" spans="1:5" ht="26.25">
      <c r="A29" s="150" t="s">
        <v>452</v>
      </c>
      <c r="B29" s="50"/>
      <c r="C29" s="38"/>
      <c r="D29" s="38"/>
      <c r="E29" s="38"/>
    </row>
    <row r="30" spans="1:5" ht="15.75">
      <c r="A30" s="144" t="s">
        <v>446</v>
      </c>
      <c r="B30" s="50"/>
      <c r="C30" s="38"/>
      <c r="D30" s="38"/>
      <c r="E30" s="38"/>
    </row>
    <row r="31" spans="1:5" ht="31.5">
      <c r="A31" s="144" t="s">
        <v>447</v>
      </c>
      <c r="B31" s="50"/>
      <c r="C31" s="38"/>
      <c r="D31" s="38"/>
      <c r="E31" s="38"/>
    </row>
    <row r="32" spans="1:5" ht="15.75">
      <c r="A32" s="144" t="s">
        <v>448</v>
      </c>
      <c r="B32" s="50"/>
      <c r="C32" s="38"/>
      <c r="D32" s="38"/>
      <c r="E32" s="38"/>
    </row>
    <row r="33" spans="1:5" ht="31.5">
      <c r="A33" s="144" t="s">
        <v>449</v>
      </c>
      <c r="B33" s="50"/>
      <c r="C33" s="38"/>
      <c r="D33" s="38"/>
      <c r="E33" s="38"/>
    </row>
    <row r="34" spans="1:5" ht="15.75">
      <c r="A34" s="144" t="s">
        <v>450</v>
      </c>
      <c r="B34" s="50"/>
      <c r="C34" s="38"/>
      <c r="D34" s="38"/>
      <c r="E34" s="38"/>
    </row>
    <row r="35" spans="1:5" ht="15.75">
      <c r="A35" s="144" t="s">
        <v>451</v>
      </c>
      <c r="B35" s="50"/>
      <c r="C35" s="38"/>
      <c r="D35" s="38"/>
      <c r="E35" s="38"/>
    </row>
    <row r="36" spans="1:5" ht="15">
      <c r="A36" s="78" t="s">
        <v>410</v>
      </c>
      <c r="B36" s="50"/>
      <c r="C36" s="38"/>
      <c r="D36" s="38"/>
      <c r="E36" s="38"/>
    </row>
    <row r="37" spans="1:2" ht="15">
      <c r="A37" s="141"/>
      <c r="B37" s="142"/>
    </row>
    <row r="38" spans="1:2" ht="15">
      <c r="A38" s="141"/>
      <c r="B38" s="142"/>
    </row>
    <row r="39" spans="1:2" ht="15">
      <c r="A39" s="141"/>
      <c r="B39" s="142"/>
    </row>
    <row r="40" spans="1:2" ht="15">
      <c r="A40" s="141"/>
      <c r="B40" s="142"/>
    </row>
    <row r="41" spans="1:2" ht="15">
      <c r="A41" s="141"/>
      <c r="B41" s="142"/>
    </row>
    <row r="42" spans="1:2" ht="15">
      <c r="A42" s="141"/>
      <c r="B42" s="142"/>
    </row>
    <row r="43" spans="1:2" ht="15">
      <c r="A43" s="141"/>
      <c r="B43" s="142"/>
    </row>
    <row r="44" spans="1:2" ht="15">
      <c r="A44" s="141"/>
      <c r="B44" s="142"/>
    </row>
    <row r="45" spans="1:2" ht="15">
      <c r="A45" s="141"/>
      <c r="B45" s="142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1" t="s">
        <v>327</v>
      </c>
      <c r="B48" s="4"/>
      <c r="C48" s="4"/>
      <c r="D48" s="4"/>
      <c r="E48" s="4"/>
      <c r="F48" s="4"/>
      <c r="G48" s="4"/>
    </row>
    <row r="49" spans="1:7" ht="15.75">
      <c r="A49" s="92" t="s">
        <v>331</v>
      </c>
      <c r="B49" s="4"/>
      <c r="C49" s="4"/>
      <c r="D49" s="4"/>
      <c r="E49" s="4"/>
      <c r="F49" s="4"/>
      <c r="G49" s="4"/>
    </row>
    <row r="50" spans="1:7" ht="15.75">
      <c r="A50" s="92" t="s">
        <v>332</v>
      </c>
      <c r="B50" s="4"/>
      <c r="C50" s="4"/>
      <c r="D50" s="4"/>
      <c r="E50" s="4"/>
      <c r="F50" s="4"/>
      <c r="G50" s="4"/>
    </row>
    <row r="51" spans="1:7" ht="15.75">
      <c r="A51" s="92" t="s">
        <v>333</v>
      </c>
      <c r="B51" s="4"/>
      <c r="C51" s="4"/>
      <c r="D51" s="4"/>
      <c r="E51" s="4"/>
      <c r="F51" s="4"/>
      <c r="G51" s="4"/>
    </row>
    <row r="52" spans="1:7" ht="15.75">
      <c r="A52" s="92" t="s">
        <v>334</v>
      </c>
      <c r="B52" s="4"/>
      <c r="C52" s="4"/>
      <c r="D52" s="4"/>
      <c r="E52" s="4"/>
      <c r="F52" s="4"/>
      <c r="G52" s="4"/>
    </row>
    <row r="53" spans="1:7" ht="15.75">
      <c r="A53" s="92" t="s">
        <v>335</v>
      </c>
      <c r="B53" s="4"/>
      <c r="C53" s="4"/>
      <c r="D53" s="4"/>
      <c r="E53" s="4"/>
      <c r="F53" s="4"/>
      <c r="G53" s="4"/>
    </row>
    <row r="54" spans="1:7" ht="15">
      <c r="A54" s="91" t="s">
        <v>328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94" t="s">
        <v>336</v>
      </c>
      <c r="B56" s="295"/>
      <c r="C56" s="295"/>
      <c r="D56" s="295"/>
      <c r="E56" s="295"/>
      <c r="F56" s="295"/>
      <c r="G56" s="295"/>
      <c r="H56" s="295"/>
    </row>
    <row r="59" ht="15.75">
      <c r="A59" s="79" t="s">
        <v>338</v>
      </c>
    </row>
    <row r="60" ht="15.75">
      <c r="A60" s="92" t="s">
        <v>339</v>
      </c>
    </row>
    <row r="61" ht="15.75">
      <c r="A61" s="92" t="s">
        <v>340</v>
      </c>
    </row>
    <row r="62" ht="15.75">
      <c r="A62" s="92" t="s">
        <v>341</v>
      </c>
    </row>
    <row r="63" ht="15">
      <c r="A63" s="91" t="s">
        <v>337</v>
      </c>
    </row>
    <row r="64" ht="15.75">
      <c r="A64" s="92" t="s">
        <v>342</v>
      </c>
    </row>
    <row r="66" ht="15.75">
      <c r="A66" s="139" t="s">
        <v>444</v>
      </c>
    </row>
    <row r="67" ht="15.75">
      <c r="A67" s="139" t="s">
        <v>445</v>
      </c>
    </row>
    <row r="68" ht="15.75">
      <c r="A68" s="140" t="s">
        <v>446</v>
      </c>
    </row>
    <row r="69" ht="15.75">
      <c r="A69" s="140" t="s">
        <v>447</v>
      </c>
    </row>
    <row r="70" ht="15.75">
      <c r="A70" s="140" t="s">
        <v>448</v>
      </c>
    </row>
    <row r="71" ht="15.75">
      <c r="A71" s="140" t="s">
        <v>449</v>
      </c>
    </row>
    <row r="72" ht="15.75">
      <c r="A72" s="140" t="s">
        <v>450</v>
      </c>
    </row>
    <row r="73" ht="15.75">
      <c r="A73" s="140" t="s">
        <v>451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22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83" t="s">
        <v>204</v>
      </c>
      <c r="B1" s="284"/>
    </row>
    <row r="2" spans="1:7" ht="71.25" customHeight="1">
      <c r="A2" s="282" t="s">
        <v>411</v>
      </c>
      <c r="B2" s="282"/>
      <c r="C2" s="99"/>
      <c r="D2" s="99"/>
      <c r="E2" s="99"/>
      <c r="F2" s="99"/>
      <c r="G2" s="99"/>
    </row>
    <row r="3" spans="1:7" ht="24" customHeight="1">
      <c r="A3" s="95"/>
      <c r="B3" s="95"/>
      <c r="C3" s="99"/>
      <c r="D3" s="99"/>
      <c r="E3" s="99"/>
      <c r="F3" s="99"/>
      <c r="G3" s="99"/>
    </row>
    <row r="4" ht="22.5" customHeight="1">
      <c r="A4" s="4" t="s">
        <v>344</v>
      </c>
    </row>
    <row r="5" spans="1:2" ht="18">
      <c r="A5" s="55" t="s">
        <v>348</v>
      </c>
      <c r="B5" s="54" t="s">
        <v>354</v>
      </c>
    </row>
    <row r="6" spans="1:2" ht="15">
      <c r="A6" s="53" t="s">
        <v>460</v>
      </c>
      <c r="B6" s="53"/>
    </row>
    <row r="7" spans="1:2" ht="15">
      <c r="A7" s="100" t="s">
        <v>461</v>
      </c>
      <c r="B7" s="53"/>
    </row>
    <row r="8" spans="1:2" ht="15">
      <c r="A8" s="53" t="s">
        <v>462</v>
      </c>
      <c r="B8" s="53"/>
    </row>
    <row r="9" spans="1:2" ht="15">
      <c r="A9" s="53" t="s">
        <v>463</v>
      </c>
      <c r="B9" s="53"/>
    </row>
    <row r="10" spans="1:2" ht="15">
      <c r="A10" s="53" t="s">
        <v>464</v>
      </c>
      <c r="B10" s="53"/>
    </row>
    <row r="11" spans="1:2" ht="15">
      <c r="A11" s="53" t="s">
        <v>465</v>
      </c>
      <c r="B11" s="53"/>
    </row>
    <row r="12" spans="1:2" ht="15">
      <c r="A12" s="53" t="s">
        <v>466</v>
      </c>
      <c r="B12" s="53"/>
    </row>
    <row r="13" spans="1:2" ht="15">
      <c r="A13" s="53" t="s">
        <v>467</v>
      </c>
      <c r="B13" s="53"/>
    </row>
    <row r="14" spans="1:2" ht="15">
      <c r="A14" s="98" t="s">
        <v>357</v>
      </c>
      <c r="B14" s="103"/>
    </row>
    <row r="15" spans="1:2" ht="30">
      <c r="A15" s="101" t="s">
        <v>349</v>
      </c>
      <c r="B15" s="53"/>
    </row>
    <row r="16" spans="1:2" ht="30">
      <c r="A16" s="101" t="s">
        <v>350</v>
      </c>
      <c r="B16" s="53"/>
    </row>
    <row r="17" spans="1:2" ht="15">
      <c r="A17" s="102" t="s">
        <v>351</v>
      </c>
      <c r="B17" s="53"/>
    </row>
    <row r="18" spans="1:2" ht="15">
      <c r="A18" s="102" t="s">
        <v>352</v>
      </c>
      <c r="B18" s="53"/>
    </row>
    <row r="19" spans="1:2" ht="15">
      <c r="A19" s="53" t="s">
        <v>355</v>
      </c>
      <c r="B19" s="53"/>
    </row>
    <row r="20" spans="1:2" ht="15">
      <c r="A20" s="64" t="s">
        <v>353</v>
      </c>
      <c r="B20" s="53"/>
    </row>
    <row r="21" spans="1:2" ht="31.5">
      <c r="A21" s="104" t="s">
        <v>356</v>
      </c>
      <c r="B21" s="31"/>
    </row>
    <row r="22" spans="1:2" ht="15.75">
      <c r="A22" s="56" t="s">
        <v>203</v>
      </c>
      <c r="B22" s="57"/>
    </row>
    <row r="25" spans="1:2" ht="18">
      <c r="A25" s="55" t="s">
        <v>348</v>
      </c>
      <c r="B25" s="54" t="s">
        <v>354</v>
      </c>
    </row>
    <row r="26" spans="1:2" ht="15">
      <c r="A26" s="53" t="s">
        <v>460</v>
      </c>
      <c r="B26" s="53"/>
    </row>
    <row r="27" spans="1:2" ht="15">
      <c r="A27" s="100" t="s">
        <v>461</v>
      </c>
      <c r="B27" s="53"/>
    </row>
    <row r="28" spans="1:2" ht="15">
      <c r="A28" s="53" t="s">
        <v>462</v>
      </c>
      <c r="B28" s="53"/>
    </row>
    <row r="29" spans="1:2" ht="15">
      <c r="A29" s="53" t="s">
        <v>463</v>
      </c>
      <c r="B29" s="53"/>
    </row>
    <row r="30" spans="1:2" ht="15">
      <c r="A30" s="53" t="s">
        <v>464</v>
      </c>
      <c r="B30" s="53"/>
    </row>
    <row r="31" spans="1:2" ht="15">
      <c r="A31" s="53" t="s">
        <v>465</v>
      </c>
      <c r="B31" s="53"/>
    </row>
    <row r="32" spans="1:2" ht="15">
      <c r="A32" s="53" t="s">
        <v>466</v>
      </c>
      <c r="B32" s="53"/>
    </row>
    <row r="33" spans="1:2" ht="15">
      <c r="A33" s="53" t="s">
        <v>467</v>
      </c>
      <c r="B33" s="53"/>
    </row>
    <row r="34" spans="1:2" ht="15">
      <c r="A34" s="98" t="s">
        <v>357</v>
      </c>
      <c r="B34" s="103"/>
    </row>
    <row r="35" spans="1:2" ht="30">
      <c r="A35" s="101" t="s">
        <v>349</v>
      </c>
      <c r="B35" s="53"/>
    </row>
    <row r="36" spans="1:2" ht="30">
      <c r="A36" s="101" t="s">
        <v>350</v>
      </c>
      <c r="B36" s="53"/>
    </row>
    <row r="37" spans="1:2" ht="15">
      <c r="A37" s="102" t="s">
        <v>351</v>
      </c>
      <c r="B37" s="53"/>
    </row>
    <row r="38" spans="1:2" ht="15">
      <c r="A38" s="102" t="s">
        <v>352</v>
      </c>
      <c r="B38" s="53"/>
    </row>
    <row r="39" spans="1:2" ht="15">
      <c r="A39" s="53" t="s">
        <v>355</v>
      </c>
      <c r="B39" s="53"/>
    </row>
    <row r="40" spans="1:2" ht="15">
      <c r="A40" s="64" t="s">
        <v>353</v>
      </c>
      <c r="B40" s="53"/>
    </row>
    <row r="41" spans="1:2" ht="31.5">
      <c r="A41" s="104" t="s">
        <v>356</v>
      </c>
      <c r="B41" s="31"/>
    </row>
    <row r="42" spans="1:2" ht="15.75">
      <c r="A42" s="56" t="s">
        <v>203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83" t="s">
        <v>204</v>
      </c>
      <c r="B1" s="286"/>
      <c r="C1" s="286"/>
      <c r="D1" s="286"/>
    </row>
    <row r="2" spans="1:4" ht="48.75" customHeight="1">
      <c r="A2" s="282" t="s">
        <v>422</v>
      </c>
      <c r="B2" s="286"/>
      <c r="C2" s="286"/>
      <c r="D2" s="285"/>
    </row>
    <row r="3" spans="1:3" ht="21" customHeight="1">
      <c r="A3" s="95"/>
      <c r="B3" s="96"/>
      <c r="C3" s="96"/>
    </row>
    <row r="4" ht="15">
      <c r="A4" s="4" t="s">
        <v>344</v>
      </c>
    </row>
    <row r="5" spans="1:4" ht="25.5">
      <c r="A5" s="54" t="s">
        <v>309</v>
      </c>
      <c r="B5" s="3" t="s">
        <v>479</v>
      </c>
      <c r="C5" s="124" t="s">
        <v>412</v>
      </c>
      <c r="D5" s="124" t="s">
        <v>414</v>
      </c>
    </row>
    <row r="6" spans="1:4" ht="15">
      <c r="A6" s="16" t="s">
        <v>59</v>
      </c>
      <c r="B6" s="5" t="s">
        <v>627</v>
      </c>
      <c r="C6" s="38"/>
      <c r="D6" s="38"/>
    </row>
    <row r="7" spans="1:4" ht="15">
      <c r="A7" s="25" t="s">
        <v>628</v>
      </c>
      <c r="B7" s="25" t="s">
        <v>627</v>
      </c>
      <c r="C7" s="38"/>
      <c r="D7" s="38"/>
    </row>
    <row r="8" spans="1:4" ht="15">
      <c r="A8" s="25" t="s">
        <v>629</v>
      </c>
      <c r="B8" s="25" t="s">
        <v>627</v>
      </c>
      <c r="C8" s="38"/>
      <c r="D8" s="38"/>
    </row>
    <row r="9" spans="1:4" ht="30">
      <c r="A9" s="16" t="s">
        <v>630</v>
      </c>
      <c r="B9" s="5" t="s">
        <v>631</v>
      </c>
      <c r="C9" s="38"/>
      <c r="D9" s="38"/>
    </row>
    <row r="10" spans="1:4" ht="15">
      <c r="A10" s="16" t="s">
        <v>58</v>
      </c>
      <c r="B10" s="5" t="s">
        <v>632</v>
      </c>
      <c r="C10" s="38"/>
      <c r="D10" s="38"/>
    </row>
    <row r="11" spans="1:4" ht="15">
      <c r="A11" s="25" t="s">
        <v>628</v>
      </c>
      <c r="B11" s="25" t="s">
        <v>632</v>
      </c>
      <c r="C11" s="38"/>
      <c r="D11" s="38"/>
    </row>
    <row r="12" spans="1:4" ht="15">
      <c r="A12" s="25" t="s">
        <v>629</v>
      </c>
      <c r="B12" s="25" t="s">
        <v>633</v>
      </c>
      <c r="C12" s="38"/>
      <c r="D12" s="38"/>
    </row>
    <row r="13" spans="1:4" ht="15">
      <c r="A13" s="15" t="s">
        <v>57</v>
      </c>
      <c r="B13" s="9" t="s">
        <v>634</v>
      </c>
      <c r="C13" s="38"/>
      <c r="D13" s="38"/>
    </row>
    <row r="14" spans="1:4" ht="15">
      <c r="A14" s="29" t="s">
        <v>62</v>
      </c>
      <c r="B14" s="5" t="s">
        <v>635</v>
      </c>
      <c r="C14" s="38"/>
      <c r="D14" s="38"/>
    </row>
    <row r="15" spans="1:4" ht="15">
      <c r="A15" s="25" t="s">
        <v>636</v>
      </c>
      <c r="B15" s="25" t="s">
        <v>635</v>
      </c>
      <c r="C15" s="38"/>
      <c r="D15" s="38"/>
    </row>
    <row r="16" spans="1:4" ht="15">
      <c r="A16" s="25" t="s">
        <v>637</v>
      </c>
      <c r="B16" s="25" t="s">
        <v>635</v>
      </c>
      <c r="C16" s="38"/>
      <c r="D16" s="38"/>
    </row>
    <row r="17" spans="1:4" ht="15">
      <c r="A17" s="29" t="s">
        <v>63</v>
      </c>
      <c r="B17" s="5" t="s">
        <v>638</v>
      </c>
      <c r="C17" s="38"/>
      <c r="D17" s="38"/>
    </row>
    <row r="18" spans="1:4" ht="15">
      <c r="A18" s="25" t="s">
        <v>629</v>
      </c>
      <c r="B18" s="25" t="s">
        <v>638</v>
      </c>
      <c r="C18" s="38"/>
      <c r="D18" s="38"/>
    </row>
    <row r="19" spans="1:4" ht="15">
      <c r="A19" s="17" t="s">
        <v>639</v>
      </c>
      <c r="B19" s="5" t="s">
        <v>640</v>
      </c>
      <c r="C19" s="38"/>
      <c r="D19" s="38"/>
    </row>
    <row r="20" spans="1:4" ht="15">
      <c r="A20" s="17" t="s">
        <v>64</v>
      </c>
      <c r="B20" s="5" t="s">
        <v>641</v>
      </c>
      <c r="C20" s="38"/>
      <c r="D20" s="38"/>
    </row>
    <row r="21" spans="1:4" ht="15">
      <c r="A21" s="25" t="s">
        <v>637</v>
      </c>
      <c r="B21" s="25" t="s">
        <v>641</v>
      </c>
      <c r="C21" s="38"/>
      <c r="D21" s="38"/>
    </row>
    <row r="22" spans="1:4" ht="15">
      <c r="A22" s="25" t="s">
        <v>629</v>
      </c>
      <c r="B22" s="25" t="s">
        <v>641</v>
      </c>
      <c r="C22" s="38"/>
      <c r="D22" s="38"/>
    </row>
    <row r="23" spans="1:4" ht="15">
      <c r="A23" s="30" t="s">
        <v>60</v>
      </c>
      <c r="B23" s="9" t="s">
        <v>642</v>
      </c>
      <c r="C23" s="38"/>
      <c r="D23" s="38"/>
    </row>
    <row r="24" spans="1:4" ht="15">
      <c r="A24" s="29" t="s">
        <v>643</v>
      </c>
      <c r="B24" s="5" t="s">
        <v>644</v>
      </c>
      <c r="C24" s="38"/>
      <c r="D24" s="38"/>
    </row>
    <row r="25" spans="1:4" ht="15">
      <c r="A25" s="29" t="s">
        <v>645</v>
      </c>
      <c r="B25" s="5" t="s">
        <v>646</v>
      </c>
      <c r="C25" s="38"/>
      <c r="D25" s="38"/>
    </row>
    <row r="26" spans="1:4" ht="15">
      <c r="A26" s="29" t="s">
        <v>649</v>
      </c>
      <c r="B26" s="5" t="s">
        <v>650</v>
      </c>
      <c r="C26" s="38"/>
      <c r="D26" s="38"/>
    </row>
    <row r="27" spans="1:4" ht="15">
      <c r="A27" s="29" t="s">
        <v>651</v>
      </c>
      <c r="B27" s="5" t="s">
        <v>652</v>
      </c>
      <c r="C27" s="38"/>
      <c r="D27" s="38"/>
    </row>
    <row r="28" spans="1:4" ht="15">
      <c r="A28" s="29" t="s">
        <v>653</v>
      </c>
      <c r="B28" s="5" t="s">
        <v>654</v>
      </c>
      <c r="C28" s="38"/>
      <c r="D28" s="38"/>
    </row>
    <row r="29" spans="1:4" ht="15">
      <c r="A29" s="59" t="s">
        <v>61</v>
      </c>
      <c r="B29" s="60" t="s">
        <v>655</v>
      </c>
      <c r="C29" s="38"/>
      <c r="D29" s="38"/>
    </row>
    <row r="30" spans="1:4" ht="15">
      <c r="A30" s="29" t="s">
        <v>656</v>
      </c>
      <c r="B30" s="5" t="s">
        <v>657</v>
      </c>
      <c r="C30" s="38"/>
      <c r="D30" s="38"/>
    </row>
    <row r="31" spans="1:4" ht="15">
      <c r="A31" s="16" t="s">
        <v>658</v>
      </c>
      <c r="B31" s="5" t="s">
        <v>659</v>
      </c>
      <c r="C31" s="38"/>
      <c r="D31" s="38"/>
    </row>
    <row r="32" spans="1:4" ht="15">
      <c r="A32" s="29" t="s">
        <v>65</v>
      </c>
      <c r="B32" s="5" t="s">
        <v>660</v>
      </c>
      <c r="C32" s="38"/>
      <c r="D32" s="38"/>
    </row>
    <row r="33" spans="1:4" ht="15">
      <c r="A33" s="25" t="s">
        <v>629</v>
      </c>
      <c r="B33" s="25" t="s">
        <v>660</v>
      </c>
      <c r="C33" s="38"/>
      <c r="D33" s="38"/>
    </row>
    <row r="34" spans="1:4" ht="15">
      <c r="A34" s="29" t="s">
        <v>66</v>
      </c>
      <c r="B34" s="5" t="s">
        <v>661</v>
      </c>
      <c r="C34" s="38"/>
      <c r="D34" s="38"/>
    </row>
    <row r="35" spans="1:4" ht="15">
      <c r="A35" s="25" t="s">
        <v>662</v>
      </c>
      <c r="B35" s="25" t="s">
        <v>661</v>
      </c>
      <c r="C35" s="38"/>
      <c r="D35" s="38"/>
    </row>
    <row r="36" spans="1:4" ht="15">
      <c r="A36" s="25" t="s">
        <v>663</v>
      </c>
      <c r="B36" s="25" t="s">
        <v>661</v>
      </c>
      <c r="C36" s="38"/>
      <c r="D36" s="38"/>
    </row>
    <row r="37" spans="1:4" ht="15">
      <c r="A37" s="25" t="s">
        <v>664</v>
      </c>
      <c r="B37" s="25" t="s">
        <v>661</v>
      </c>
      <c r="C37" s="38"/>
      <c r="D37" s="38"/>
    </row>
    <row r="38" spans="1:4" ht="15">
      <c r="A38" s="25" t="s">
        <v>629</v>
      </c>
      <c r="B38" s="25" t="s">
        <v>661</v>
      </c>
      <c r="C38" s="38"/>
      <c r="D38" s="38"/>
    </row>
    <row r="39" spans="1:4" ht="15">
      <c r="A39" s="59" t="s">
        <v>67</v>
      </c>
      <c r="B39" s="60" t="s">
        <v>665</v>
      </c>
      <c r="C39" s="38"/>
      <c r="D39" s="38"/>
    </row>
    <row r="42" spans="1:4" ht="25.5">
      <c r="A42" s="54" t="s">
        <v>309</v>
      </c>
      <c r="B42" s="3" t="s">
        <v>479</v>
      </c>
      <c r="C42" s="124" t="s">
        <v>412</v>
      </c>
      <c r="D42" s="124" t="s">
        <v>413</v>
      </c>
    </row>
    <row r="43" spans="1:4" ht="15">
      <c r="A43" s="29" t="s">
        <v>133</v>
      </c>
      <c r="B43" s="5" t="s">
        <v>790</v>
      </c>
      <c r="C43" s="38"/>
      <c r="D43" s="38"/>
    </row>
    <row r="44" spans="1:4" ht="15">
      <c r="A44" s="69" t="s">
        <v>628</v>
      </c>
      <c r="B44" s="69" t="s">
        <v>790</v>
      </c>
      <c r="C44" s="38"/>
      <c r="D44" s="38"/>
    </row>
    <row r="45" spans="1:4" ht="30">
      <c r="A45" s="16" t="s">
        <v>791</v>
      </c>
      <c r="B45" s="5" t="s">
        <v>792</v>
      </c>
      <c r="C45" s="38"/>
      <c r="D45" s="38"/>
    </row>
    <row r="46" spans="1:4" ht="15">
      <c r="A46" s="29" t="s">
        <v>200</v>
      </c>
      <c r="B46" s="5" t="s">
        <v>793</v>
      </c>
      <c r="C46" s="38"/>
      <c r="D46" s="38"/>
    </row>
    <row r="47" spans="1:4" ht="15">
      <c r="A47" s="69" t="s">
        <v>628</v>
      </c>
      <c r="B47" s="69" t="s">
        <v>793</v>
      </c>
      <c r="C47" s="38"/>
      <c r="D47" s="38"/>
    </row>
    <row r="48" spans="1:4" ht="15">
      <c r="A48" s="15" t="s">
        <v>153</v>
      </c>
      <c r="B48" s="9" t="s">
        <v>794</v>
      </c>
      <c r="C48" s="38"/>
      <c r="D48" s="38"/>
    </row>
    <row r="49" spans="1:4" ht="15">
      <c r="A49" s="16" t="s">
        <v>201</v>
      </c>
      <c r="B49" s="5" t="s">
        <v>795</v>
      </c>
      <c r="C49" s="38"/>
      <c r="D49" s="38"/>
    </row>
    <row r="50" spans="1:4" ht="15">
      <c r="A50" s="69" t="s">
        <v>636</v>
      </c>
      <c r="B50" s="69" t="s">
        <v>795</v>
      </c>
      <c r="C50" s="38"/>
      <c r="D50" s="38"/>
    </row>
    <row r="51" spans="1:4" ht="15">
      <c r="A51" s="29" t="s">
        <v>796</v>
      </c>
      <c r="B51" s="5" t="s">
        <v>797</v>
      </c>
      <c r="C51" s="38"/>
      <c r="D51" s="38"/>
    </row>
    <row r="52" spans="1:4" ht="15">
      <c r="A52" s="17" t="s">
        <v>202</v>
      </c>
      <c r="B52" s="5" t="s">
        <v>798</v>
      </c>
      <c r="C52" s="38"/>
      <c r="D52" s="38"/>
    </row>
    <row r="53" spans="1:4" ht="15">
      <c r="A53" s="69" t="s">
        <v>637</v>
      </c>
      <c r="B53" s="69" t="s">
        <v>798</v>
      </c>
      <c r="C53" s="38"/>
      <c r="D53" s="38"/>
    </row>
    <row r="54" spans="1:4" ht="15">
      <c r="A54" s="29" t="s">
        <v>799</v>
      </c>
      <c r="B54" s="5" t="s">
        <v>800</v>
      </c>
      <c r="C54" s="38"/>
      <c r="D54" s="38"/>
    </row>
    <row r="55" spans="1:4" ht="15">
      <c r="A55" s="30" t="s">
        <v>154</v>
      </c>
      <c r="B55" s="9" t="s">
        <v>801</v>
      </c>
      <c r="C55" s="38"/>
      <c r="D55" s="38"/>
    </row>
    <row r="56" spans="1:4" ht="15">
      <c r="A56" s="30" t="s">
        <v>805</v>
      </c>
      <c r="B56" s="9" t="s">
        <v>806</v>
      </c>
      <c r="C56" s="38"/>
      <c r="D56" s="38"/>
    </row>
    <row r="57" spans="1:4" ht="15">
      <c r="A57" s="30" t="s">
        <v>807</v>
      </c>
      <c r="B57" s="9" t="s">
        <v>808</v>
      </c>
      <c r="C57" s="38"/>
      <c r="D57" s="38"/>
    </row>
    <row r="58" spans="1:4" ht="15">
      <c r="A58" s="30" t="s">
        <v>811</v>
      </c>
      <c r="B58" s="9" t="s">
        <v>812</v>
      </c>
      <c r="C58" s="38"/>
      <c r="D58" s="38"/>
    </row>
    <row r="59" spans="1:4" ht="15">
      <c r="A59" s="15" t="s">
        <v>343</v>
      </c>
      <c r="B59" s="9" t="s">
        <v>813</v>
      </c>
      <c r="C59" s="38"/>
      <c r="D59" s="38"/>
    </row>
    <row r="60" spans="1:4" ht="15">
      <c r="A60" s="20" t="s">
        <v>814</v>
      </c>
      <c r="B60" s="9" t="s">
        <v>813</v>
      </c>
      <c r="C60" s="38"/>
      <c r="D60" s="38"/>
    </row>
    <row r="61" spans="1:4" ht="15">
      <c r="A61" s="127" t="s">
        <v>156</v>
      </c>
      <c r="B61" s="60" t="s">
        <v>815</v>
      </c>
      <c r="C61" s="38"/>
      <c r="D61" s="38"/>
    </row>
    <row r="62" spans="1:4" ht="15">
      <c r="A62" s="16" t="s">
        <v>816</v>
      </c>
      <c r="B62" s="5" t="s">
        <v>817</v>
      </c>
      <c r="C62" s="38"/>
      <c r="D62" s="38"/>
    </row>
    <row r="63" spans="1:4" ht="15">
      <c r="A63" s="17" t="s">
        <v>818</v>
      </c>
      <c r="B63" s="5" t="s">
        <v>819</v>
      </c>
      <c r="C63" s="38"/>
      <c r="D63" s="38"/>
    </row>
    <row r="64" spans="1:4" ht="15">
      <c r="A64" s="29" t="s">
        <v>820</v>
      </c>
      <c r="B64" s="5" t="s">
        <v>821</v>
      </c>
      <c r="C64" s="38"/>
      <c r="D64" s="38"/>
    </row>
    <row r="65" spans="1:4" ht="15">
      <c r="A65" s="29" t="s">
        <v>138</v>
      </c>
      <c r="B65" s="5" t="s">
        <v>822</v>
      </c>
      <c r="C65" s="38"/>
      <c r="D65" s="38"/>
    </row>
    <row r="66" spans="1:4" ht="15">
      <c r="A66" s="69" t="s">
        <v>662</v>
      </c>
      <c r="B66" s="69" t="s">
        <v>822</v>
      </c>
      <c r="C66" s="38"/>
      <c r="D66" s="38"/>
    </row>
    <row r="67" spans="1:4" ht="15">
      <c r="A67" s="69" t="s">
        <v>663</v>
      </c>
      <c r="B67" s="69" t="s">
        <v>822</v>
      </c>
      <c r="C67" s="38"/>
      <c r="D67" s="38"/>
    </row>
    <row r="68" spans="1:4" ht="15">
      <c r="A68" s="77" t="s">
        <v>664</v>
      </c>
      <c r="B68" s="77" t="s">
        <v>822</v>
      </c>
      <c r="C68" s="38"/>
      <c r="D68" s="38"/>
    </row>
    <row r="69" spans="1:4" ht="15">
      <c r="A69" s="59" t="s">
        <v>157</v>
      </c>
      <c r="B69" s="60" t="s">
        <v>823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8.421875" style="0" customWidth="1"/>
    <col min="2" max="2" width="11.00390625" style="0" customWidth="1"/>
    <col min="3" max="3" width="13.7109375" style="0" customWidth="1"/>
    <col min="4" max="5" width="12.8515625" style="0" customWidth="1"/>
    <col min="6" max="6" width="16.8515625" style="0" customWidth="1"/>
    <col min="7" max="7" width="22.7109375" style="0" hidden="1" customWidth="1"/>
    <col min="8" max="8" width="22.57421875" style="0" hidden="1" customWidth="1"/>
    <col min="9" max="9" width="17.140625" style="0" customWidth="1"/>
    <col min="10" max="10" width="16.57421875" style="0" customWidth="1"/>
    <col min="11" max="11" width="16.140625" style="0" customWidth="1"/>
    <col min="12" max="13" width="14.28125" style="0" customWidth="1"/>
  </cols>
  <sheetData>
    <row r="1" spans="1:12" ht="23.25" customHeight="1">
      <c r="A1" s="292" t="s">
        <v>901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25.5" customHeight="1">
      <c r="A2" s="283" t="s">
        <v>228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21.75" customHeight="1">
      <c r="A3" s="296" t="s">
        <v>409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4" ht="20.25" customHeight="1">
      <c r="A4" s="4" t="s">
        <v>344</v>
      </c>
    </row>
    <row r="5" spans="1:13" ht="57.75" customHeight="1">
      <c r="A5" s="54" t="s">
        <v>309</v>
      </c>
      <c r="B5" s="3" t="s">
        <v>479</v>
      </c>
      <c r="C5" s="199" t="s">
        <v>324</v>
      </c>
      <c r="D5" s="197" t="s">
        <v>879</v>
      </c>
      <c r="E5" s="197" t="s">
        <v>878</v>
      </c>
      <c r="F5" s="199" t="s">
        <v>323</v>
      </c>
      <c r="G5" s="121" t="s">
        <v>407</v>
      </c>
      <c r="H5" s="121" t="s">
        <v>407</v>
      </c>
      <c r="I5" s="197" t="s">
        <v>881</v>
      </c>
      <c r="J5" s="197" t="s">
        <v>880</v>
      </c>
      <c r="K5" s="195" t="s">
        <v>354</v>
      </c>
      <c r="L5" s="198" t="s">
        <v>875</v>
      </c>
      <c r="M5" s="198" t="s">
        <v>882</v>
      </c>
    </row>
    <row r="6" spans="1:13" ht="26.25" customHeight="1">
      <c r="A6" s="122" t="s">
        <v>405</v>
      </c>
      <c r="B6" s="5" t="s">
        <v>648</v>
      </c>
      <c r="C6" s="154">
        <v>31098</v>
      </c>
      <c r="D6" s="154">
        <v>31194</v>
      </c>
      <c r="E6" s="154">
        <v>31229</v>
      </c>
      <c r="F6" s="154">
        <v>47583</v>
      </c>
      <c r="G6" s="38"/>
      <c r="H6" s="38"/>
      <c r="I6" s="200">
        <v>47705</v>
      </c>
      <c r="J6" s="200">
        <v>48688</v>
      </c>
      <c r="K6" s="154">
        <f>SUM(C6+F6)</f>
        <v>78681</v>
      </c>
      <c r="L6" s="154">
        <v>78899</v>
      </c>
      <c r="M6" s="154">
        <f>SUM(E6+J6)</f>
        <v>79917</v>
      </c>
    </row>
    <row r="7" spans="1:13" ht="26.25" customHeight="1">
      <c r="A7" s="122" t="s">
        <v>406</v>
      </c>
      <c r="B7" s="5" t="s">
        <v>648</v>
      </c>
      <c r="C7" s="153"/>
      <c r="D7" s="153"/>
      <c r="E7" s="153"/>
      <c r="F7" s="153"/>
      <c r="G7" s="38"/>
      <c r="H7" s="38"/>
      <c r="I7" s="38"/>
      <c r="J7" s="38"/>
      <c r="K7" s="154"/>
      <c r="L7" s="154"/>
      <c r="M7" s="154"/>
    </row>
    <row r="8" spans="1:13" ht="22.5" customHeight="1">
      <c r="A8" s="54" t="s">
        <v>410</v>
      </c>
      <c r="B8" s="54"/>
      <c r="C8" s="154">
        <f>SUM(C6:C7)</f>
        <v>31098</v>
      </c>
      <c r="D8" s="154">
        <v>31194</v>
      </c>
      <c r="E8" s="154">
        <v>31129</v>
      </c>
      <c r="F8" s="154">
        <f>SUM(F6:F7)</f>
        <v>47583</v>
      </c>
      <c r="G8" s="38"/>
      <c r="H8" s="38"/>
      <c r="I8" s="200">
        <v>47705</v>
      </c>
      <c r="J8" s="200">
        <v>48688</v>
      </c>
      <c r="K8" s="154">
        <f>SUM(C8+F8)</f>
        <v>78681</v>
      </c>
      <c r="L8" s="154">
        <f>SUM(L6:L7)</f>
        <v>78899</v>
      </c>
      <c r="M8" s="154">
        <v>79917</v>
      </c>
    </row>
  </sheetData>
  <sheetProtection/>
  <mergeCells count="3">
    <mergeCell ref="A1:L1"/>
    <mergeCell ref="A2:L2"/>
    <mergeCell ref="A3:L3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00.00390625" style="0" customWidth="1"/>
    <col min="3" max="3" width="12.8515625" style="0" customWidth="1"/>
    <col min="4" max="4" width="14.140625" style="0" customWidth="1"/>
    <col min="5" max="5" width="14.00390625" style="0" customWidth="1"/>
  </cols>
  <sheetData>
    <row r="1" spans="1:8" ht="28.5" customHeight="1">
      <c r="A1" s="292" t="s">
        <v>902</v>
      </c>
      <c r="B1" s="292"/>
      <c r="C1" s="292"/>
      <c r="D1" s="292"/>
      <c r="E1" s="166"/>
      <c r="F1" s="166"/>
      <c r="G1" s="166"/>
      <c r="H1" s="166"/>
    </row>
    <row r="2" spans="1:4" ht="21" customHeight="1">
      <c r="A2" s="283" t="s">
        <v>228</v>
      </c>
      <c r="B2" s="283"/>
      <c r="C2" s="283"/>
      <c r="D2" s="283"/>
    </row>
    <row r="3" spans="1:4" ht="18.75" customHeight="1">
      <c r="A3" s="282" t="s">
        <v>426</v>
      </c>
      <c r="B3" s="282"/>
      <c r="C3" s="282"/>
      <c r="D3" s="282"/>
    </row>
    <row r="4" ht="84.75" customHeight="1">
      <c r="A4" s="4" t="s">
        <v>344</v>
      </c>
    </row>
    <row r="5" spans="1:5" ht="30">
      <c r="A5" s="54" t="s">
        <v>309</v>
      </c>
      <c r="B5" s="3" t="s">
        <v>479</v>
      </c>
      <c r="C5" s="195" t="s">
        <v>354</v>
      </c>
      <c r="D5" s="198" t="s">
        <v>877</v>
      </c>
      <c r="E5" s="198" t="s">
        <v>876</v>
      </c>
    </row>
    <row r="6" spans="1:5" ht="15">
      <c r="A6" s="188" t="s">
        <v>889</v>
      </c>
      <c r="B6" s="5" t="s">
        <v>564</v>
      </c>
      <c r="C6" s="234"/>
      <c r="D6" s="235"/>
      <c r="E6" s="235">
        <v>58</v>
      </c>
    </row>
    <row r="7" spans="1:5" ht="15">
      <c r="A7" s="181" t="s">
        <v>5</v>
      </c>
      <c r="B7" s="9" t="s">
        <v>564</v>
      </c>
      <c r="C7" s="195"/>
      <c r="D7" s="198"/>
      <c r="E7" s="198">
        <v>58</v>
      </c>
    </row>
    <row r="8" spans="1:5" ht="15">
      <c r="A8" s="16" t="s">
        <v>10</v>
      </c>
      <c r="B8" s="6" t="s">
        <v>566</v>
      </c>
      <c r="C8" s="167"/>
      <c r="D8" s="191"/>
      <c r="E8" s="200"/>
    </row>
    <row r="9" spans="1:5" ht="15">
      <c r="A9" s="16" t="s">
        <v>11</v>
      </c>
      <c r="B9" s="6" t="s">
        <v>566</v>
      </c>
      <c r="C9" s="167"/>
      <c r="D9" s="191"/>
      <c r="E9" s="200"/>
    </row>
    <row r="10" spans="1:5" ht="15">
      <c r="A10" s="16" t="s">
        <v>12</v>
      </c>
      <c r="B10" s="6" t="s">
        <v>566</v>
      </c>
      <c r="C10" s="167"/>
      <c r="D10" s="191"/>
      <c r="E10" s="200"/>
    </row>
    <row r="11" spans="1:5" ht="15">
      <c r="A11" s="16" t="s">
        <v>13</v>
      </c>
      <c r="B11" s="6" t="s">
        <v>566</v>
      </c>
      <c r="C11" s="167"/>
      <c r="D11" s="191"/>
      <c r="E11" s="200"/>
    </row>
    <row r="12" spans="1:5" ht="15">
      <c r="A12" s="17" t="s">
        <v>867</v>
      </c>
      <c r="B12" s="6" t="s">
        <v>566</v>
      </c>
      <c r="C12" s="167">
        <v>750</v>
      </c>
      <c r="D12" s="191">
        <v>750</v>
      </c>
      <c r="E12" s="200">
        <v>750</v>
      </c>
    </row>
    <row r="13" spans="1:5" ht="15">
      <c r="A13" s="17" t="s">
        <v>868</v>
      </c>
      <c r="B13" s="6" t="s">
        <v>566</v>
      </c>
      <c r="C13" s="167">
        <v>250</v>
      </c>
      <c r="D13" s="191">
        <v>250</v>
      </c>
      <c r="E13" s="200">
        <v>250</v>
      </c>
    </row>
    <row r="14" spans="1:5" ht="15">
      <c r="A14" s="20" t="s">
        <v>419</v>
      </c>
      <c r="B14" s="18" t="s">
        <v>566</v>
      </c>
      <c r="C14" s="167">
        <v>1000</v>
      </c>
      <c r="D14" s="191">
        <v>1000</v>
      </c>
      <c r="E14" s="200">
        <v>1000</v>
      </c>
    </row>
    <row r="15" spans="1:5" ht="15">
      <c r="A15" s="16" t="s">
        <v>16</v>
      </c>
      <c r="B15" s="6" t="s">
        <v>567</v>
      </c>
      <c r="C15" s="167">
        <v>46</v>
      </c>
      <c r="D15" s="191">
        <v>82</v>
      </c>
      <c r="E15" s="200"/>
    </row>
    <row r="16" spans="1:5" ht="15">
      <c r="A16" s="21" t="s">
        <v>418</v>
      </c>
      <c r="B16" s="18" t="s">
        <v>567</v>
      </c>
      <c r="C16" s="167">
        <v>46</v>
      </c>
      <c r="D16" s="191">
        <v>82</v>
      </c>
      <c r="E16" s="200"/>
    </row>
    <row r="17" spans="1:5" ht="15">
      <c r="A17" s="16" t="s">
        <v>17</v>
      </c>
      <c r="B17" s="6" t="s">
        <v>568</v>
      </c>
      <c r="C17" s="167">
        <v>300</v>
      </c>
      <c r="D17" s="191">
        <v>387</v>
      </c>
      <c r="E17" s="200"/>
    </row>
    <row r="18" spans="1:5" ht="15">
      <c r="A18" s="16" t="s">
        <v>18</v>
      </c>
      <c r="B18" s="6" t="s">
        <v>568</v>
      </c>
      <c r="C18" s="167"/>
      <c r="D18" s="191"/>
      <c r="E18" s="200"/>
    </row>
    <row r="19" spans="1:5" ht="15">
      <c r="A19" s="17" t="s">
        <v>19</v>
      </c>
      <c r="B19" s="6" t="s">
        <v>568</v>
      </c>
      <c r="C19" s="167"/>
      <c r="D19" s="191"/>
      <c r="E19" s="200"/>
    </row>
    <row r="20" spans="1:5" ht="15">
      <c r="A20" s="17" t="s">
        <v>20</v>
      </c>
      <c r="B20" s="6" t="s">
        <v>568</v>
      </c>
      <c r="C20" s="167"/>
      <c r="D20" s="191"/>
      <c r="E20" s="200"/>
    </row>
    <row r="21" spans="1:5" ht="15">
      <c r="A21" s="17" t="s">
        <v>21</v>
      </c>
      <c r="B21" s="6" t="s">
        <v>568</v>
      </c>
      <c r="C21" s="167"/>
      <c r="D21" s="191"/>
      <c r="E21" s="200"/>
    </row>
    <row r="22" spans="1:5" ht="30">
      <c r="A22" s="22" t="s">
        <v>22</v>
      </c>
      <c r="B22" s="6" t="s">
        <v>568</v>
      </c>
      <c r="C22" s="167"/>
      <c r="D22" s="191"/>
      <c r="E22" s="200"/>
    </row>
    <row r="23" spans="1:5" ht="15">
      <c r="A23" s="15" t="s">
        <v>417</v>
      </c>
      <c r="B23" s="18" t="s">
        <v>568</v>
      </c>
      <c r="C23" s="167">
        <f>SUM(C17:C22)</f>
        <v>300</v>
      </c>
      <c r="D23" s="191">
        <v>387</v>
      </c>
      <c r="E23" s="200">
        <f>SUM(E17:E22)</f>
        <v>0</v>
      </c>
    </row>
    <row r="24" spans="1:5" ht="15">
      <c r="A24" s="16" t="s">
        <v>23</v>
      </c>
      <c r="B24" s="6" t="s">
        <v>569</v>
      </c>
      <c r="C24" s="167"/>
      <c r="D24" s="191"/>
      <c r="E24" s="200"/>
    </row>
    <row r="25" spans="1:5" ht="15">
      <c r="A25" s="16" t="s">
        <v>24</v>
      </c>
      <c r="B25" s="6" t="s">
        <v>569</v>
      </c>
      <c r="C25" s="167"/>
      <c r="D25" s="191">
        <v>550</v>
      </c>
      <c r="E25" s="200">
        <v>550</v>
      </c>
    </row>
    <row r="26" spans="1:5" ht="15">
      <c r="A26" s="15" t="s">
        <v>416</v>
      </c>
      <c r="B26" s="10" t="s">
        <v>569</v>
      </c>
      <c r="C26" s="167"/>
      <c r="D26" s="191">
        <v>550</v>
      </c>
      <c r="E26" s="200">
        <v>550</v>
      </c>
    </row>
    <row r="27" spans="1:5" ht="15">
      <c r="A27" s="16" t="s">
        <v>25</v>
      </c>
      <c r="B27" s="6" t="s">
        <v>570</v>
      </c>
      <c r="C27" s="167"/>
      <c r="D27" s="191"/>
      <c r="E27" s="200"/>
    </row>
    <row r="28" spans="1:5" ht="15">
      <c r="A28" s="16" t="s">
        <v>26</v>
      </c>
      <c r="B28" s="6" t="s">
        <v>570</v>
      </c>
      <c r="C28" s="167"/>
      <c r="D28" s="191"/>
      <c r="E28" s="200"/>
    </row>
    <row r="29" spans="1:5" ht="15">
      <c r="A29" s="17" t="s">
        <v>869</v>
      </c>
      <c r="B29" s="6" t="s">
        <v>570</v>
      </c>
      <c r="C29" s="167">
        <v>600</v>
      </c>
      <c r="D29" s="191">
        <v>600</v>
      </c>
      <c r="E29" s="200">
        <v>600</v>
      </c>
    </row>
    <row r="30" spans="1:5" ht="15">
      <c r="A30" s="17" t="s">
        <v>871</v>
      </c>
      <c r="B30" s="6" t="s">
        <v>570</v>
      </c>
      <c r="C30" s="167">
        <v>300</v>
      </c>
      <c r="D30" s="191">
        <v>300</v>
      </c>
      <c r="E30" s="200">
        <v>300</v>
      </c>
    </row>
    <row r="31" spans="1:5" ht="15">
      <c r="A31" s="17" t="s">
        <v>870</v>
      </c>
      <c r="B31" s="6" t="s">
        <v>570</v>
      </c>
      <c r="C31" s="167">
        <v>220</v>
      </c>
      <c r="D31" s="191">
        <v>220</v>
      </c>
      <c r="E31" s="200">
        <v>220</v>
      </c>
    </row>
    <row r="32" spans="1:5" ht="15">
      <c r="A32" s="17" t="s">
        <v>30</v>
      </c>
      <c r="B32" s="6" t="s">
        <v>570</v>
      </c>
      <c r="C32" s="167"/>
      <c r="D32" s="191"/>
      <c r="E32" s="200"/>
    </row>
    <row r="33" spans="1:5" ht="15">
      <c r="A33" s="17" t="s">
        <v>31</v>
      </c>
      <c r="B33" s="6" t="s">
        <v>570</v>
      </c>
      <c r="C33" s="167"/>
      <c r="D33" s="191"/>
      <c r="E33" s="200"/>
    </row>
    <row r="34" spans="1:5" ht="15">
      <c r="A34" s="17" t="s">
        <v>32</v>
      </c>
      <c r="B34" s="6" t="s">
        <v>570</v>
      </c>
      <c r="C34" s="167"/>
      <c r="D34" s="191"/>
      <c r="E34" s="200"/>
    </row>
    <row r="35" spans="1:5" ht="15">
      <c r="A35" s="17" t="s">
        <v>33</v>
      </c>
      <c r="B35" s="6" t="s">
        <v>570</v>
      </c>
      <c r="C35" s="167">
        <v>200</v>
      </c>
      <c r="D35" s="191">
        <v>200</v>
      </c>
      <c r="E35" s="200">
        <v>200</v>
      </c>
    </row>
    <row r="36" spans="1:5" ht="15">
      <c r="A36" s="17" t="s">
        <v>34</v>
      </c>
      <c r="B36" s="6" t="s">
        <v>570</v>
      </c>
      <c r="C36" s="167"/>
      <c r="D36" s="191"/>
      <c r="E36" s="200"/>
    </row>
    <row r="37" spans="1:5" ht="30">
      <c r="A37" s="17" t="s">
        <v>35</v>
      </c>
      <c r="B37" s="6" t="s">
        <v>570</v>
      </c>
      <c r="C37" s="167">
        <v>1600</v>
      </c>
      <c r="D37" s="191">
        <v>1600</v>
      </c>
      <c r="E37" s="200">
        <v>2080</v>
      </c>
    </row>
    <row r="38" spans="1:5" ht="30">
      <c r="A38" s="17" t="s">
        <v>36</v>
      </c>
      <c r="B38" s="6" t="s">
        <v>570</v>
      </c>
      <c r="C38" s="167"/>
      <c r="D38" s="191"/>
      <c r="E38" s="200"/>
    </row>
    <row r="39" spans="1:5" ht="15">
      <c r="A39" s="15" t="s">
        <v>37</v>
      </c>
      <c r="B39" s="18" t="s">
        <v>570</v>
      </c>
      <c r="C39" s="167">
        <f>SUM(C27:C38)</f>
        <v>2920</v>
      </c>
      <c r="D39" s="191">
        <f>SUM(D27:D38)</f>
        <v>2920</v>
      </c>
      <c r="E39" s="200">
        <f>SUM(E27:E38)</f>
        <v>3400</v>
      </c>
    </row>
    <row r="40" spans="1:5" ht="15.75">
      <c r="A40" s="23" t="s">
        <v>38</v>
      </c>
      <c r="B40" s="12" t="s">
        <v>571</v>
      </c>
      <c r="C40" s="167">
        <f>SUM(C14+C16+C23+C26+C39)</f>
        <v>4266</v>
      </c>
      <c r="D40" s="191">
        <f>SUM(D14+D16+D23+D26+D39)</f>
        <v>4939</v>
      </c>
      <c r="E40" s="200">
        <f>SUM(E7+E14+E16+E23+E26+E39)</f>
        <v>5008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3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92.140625" style="0" customWidth="1"/>
    <col min="3" max="3" width="14.8515625" style="0" customWidth="1"/>
    <col min="4" max="4" width="13.57421875" style="0" customWidth="1"/>
    <col min="5" max="5" width="15.140625" style="0" customWidth="1"/>
    <col min="6" max="6" width="11.7109375" style="0" customWidth="1"/>
    <col min="7" max="7" width="11.140625" style="0" customWidth="1"/>
    <col min="8" max="8" width="11.00390625" style="0" customWidth="1"/>
  </cols>
  <sheetData>
    <row r="2" spans="1:7" ht="21" customHeight="1">
      <c r="A2" s="280" t="s">
        <v>893</v>
      </c>
      <c r="B2" s="280"/>
      <c r="C2" s="280"/>
      <c r="D2" s="280"/>
      <c r="E2" s="280"/>
      <c r="F2" s="280"/>
      <c r="G2" s="280"/>
    </row>
    <row r="3" spans="1:7" ht="18.75" customHeight="1">
      <c r="A3" s="283" t="s">
        <v>228</v>
      </c>
      <c r="B3" s="283"/>
      <c r="C3" s="283"/>
      <c r="D3" s="283"/>
      <c r="E3" s="283"/>
      <c r="F3" s="283"/>
      <c r="G3" s="283"/>
    </row>
    <row r="4" spans="1:7" ht="19.5" customHeight="1">
      <c r="A4" s="282" t="s">
        <v>206</v>
      </c>
      <c r="B4" s="282"/>
      <c r="C4" s="282"/>
      <c r="D4" s="282"/>
      <c r="E4" s="282"/>
      <c r="F4" s="282"/>
      <c r="G4" s="282"/>
    </row>
    <row r="5" ht="15">
      <c r="A5" s="4" t="s">
        <v>344</v>
      </c>
    </row>
    <row r="6" spans="1:8" ht="42" customHeight="1">
      <c r="A6" s="2" t="s">
        <v>478</v>
      </c>
      <c r="B6" s="3" t="s">
        <v>479</v>
      </c>
      <c r="C6" s="85" t="s">
        <v>252</v>
      </c>
      <c r="D6" s="85" t="s">
        <v>253</v>
      </c>
      <c r="E6" s="85" t="s">
        <v>254</v>
      </c>
      <c r="F6" s="196" t="s">
        <v>354</v>
      </c>
      <c r="G6" s="196" t="s">
        <v>877</v>
      </c>
      <c r="H6" s="196" t="s">
        <v>876</v>
      </c>
    </row>
    <row r="7" spans="1:8" ht="15">
      <c r="A7" s="39" t="s">
        <v>480</v>
      </c>
      <c r="B7" s="40" t="s">
        <v>481</v>
      </c>
      <c r="C7" s="155">
        <v>6757</v>
      </c>
      <c r="D7" s="155"/>
      <c r="E7" s="155"/>
      <c r="F7" s="180">
        <v>6757</v>
      </c>
      <c r="G7" s="180">
        <v>7746</v>
      </c>
      <c r="H7" s="180">
        <v>8184</v>
      </c>
    </row>
    <row r="8" spans="1:8" ht="15" hidden="1">
      <c r="A8" s="39" t="s">
        <v>482</v>
      </c>
      <c r="B8" s="41" t="s">
        <v>483</v>
      </c>
      <c r="C8" s="155"/>
      <c r="D8" s="155"/>
      <c r="E8" s="155"/>
      <c r="F8" s="180"/>
      <c r="G8" s="180"/>
      <c r="H8" s="180"/>
    </row>
    <row r="9" spans="1:8" ht="15" hidden="1">
      <c r="A9" s="39"/>
      <c r="B9" s="41" t="s">
        <v>485</v>
      </c>
      <c r="C9" s="155"/>
      <c r="D9" s="155"/>
      <c r="E9" s="155"/>
      <c r="F9" s="180"/>
      <c r="G9" s="180"/>
      <c r="H9" s="180"/>
    </row>
    <row r="10" spans="1:8" ht="15" hidden="1">
      <c r="A10" s="42"/>
      <c r="B10" s="41" t="s">
        <v>487</v>
      </c>
      <c r="C10" s="155"/>
      <c r="D10" s="155"/>
      <c r="E10" s="155"/>
      <c r="F10" s="180"/>
      <c r="G10" s="180"/>
      <c r="H10" s="180"/>
    </row>
    <row r="11" spans="1:8" ht="15">
      <c r="A11" s="42" t="s">
        <v>488</v>
      </c>
      <c r="B11" s="41" t="s">
        <v>489</v>
      </c>
      <c r="C11" s="155"/>
      <c r="D11" s="155"/>
      <c r="E11" s="155"/>
      <c r="F11" s="180"/>
      <c r="G11" s="180"/>
      <c r="H11" s="180"/>
    </row>
    <row r="12" spans="1:8" ht="15">
      <c r="A12" s="42" t="s">
        <v>490</v>
      </c>
      <c r="B12" s="41" t="s">
        <v>491</v>
      </c>
      <c r="C12" s="155"/>
      <c r="D12" s="155"/>
      <c r="E12" s="155"/>
      <c r="F12" s="180"/>
      <c r="G12" s="180"/>
      <c r="H12" s="180"/>
    </row>
    <row r="13" spans="1:8" ht="15">
      <c r="A13" s="42" t="s">
        <v>492</v>
      </c>
      <c r="B13" s="41" t="s">
        <v>493</v>
      </c>
      <c r="C13" s="155">
        <v>490</v>
      </c>
      <c r="D13" s="155"/>
      <c r="E13" s="155"/>
      <c r="F13" s="180">
        <v>490</v>
      </c>
      <c r="G13" s="180">
        <v>490</v>
      </c>
      <c r="H13" s="180">
        <v>490</v>
      </c>
    </row>
    <row r="14" spans="1:8" ht="15" hidden="1">
      <c r="A14" s="42" t="s">
        <v>494</v>
      </c>
      <c r="B14" s="41" t="s">
        <v>495</v>
      </c>
      <c r="C14" s="155"/>
      <c r="D14" s="155"/>
      <c r="E14" s="155"/>
      <c r="F14" s="180"/>
      <c r="G14" s="180"/>
      <c r="H14" s="180"/>
    </row>
    <row r="15" spans="1:8" ht="15">
      <c r="A15" s="5" t="s">
        <v>496</v>
      </c>
      <c r="B15" s="41" t="s">
        <v>497</v>
      </c>
      <c r="C15" s="155"/>
      <c r="D15" s="155"/>
      <c r="E15" s="155"/>
      <c r="F15" s="180"/>
      <c r="G15" s="180"/>
      <c r="H15" s="180"/>
    </row>
    <row r="16" spans="1:8" ht="15">
      <c r="A16" s="5" t="s">
        <v>498</v>
      </c>
      <c r="B16" s="41" t="s">
        <v>499</v>
      </c>
      <c r="C16" s="155"/>
      <c r="D16" s="155"/>
      <c r="E16" s="155"/>
      <c r="F16" s="180"/>
      <c r="G16" s="180"/>
      <c r="H16" s="180"/>
    </row>
    <row r="17" spans="1:8" ht="15" hidden="1">
      <c r="A17" s="5" t="s">
        <v>500</v>
      </c>
      <c r="B17" s="41" t="s">
        <v>501</v>
      </c>
      <c r="C17" s="155"/>
      <c r="D17" s="155"/>
      <c r="E17" s="155"/>
      <c r="F17" s="180"/>
      <c r="G17" s="180"/>
      <c r="H17" s="180"/>
    </row>
    <row r="18" spans="1:8" ht="15" hidden="1">
      <c r="A18" s="5" t="s">
        <v>502</v>
      </c>
      <c r="B18" s="41" t="s">
        <v>503</v>
      </c>
      <c r="C18" s="155"/>
      <c r="D18" s="155"/>
      <c r="E18" s="155"/>
      <c r="F18" s="180"/>
      <c r="G18" s="180"/>
      <c r="H18" s="180"/>
    </row>
    <row r="19" spans="1:8" ht="15">
      <c r="A19" s="5" t="s">
        <v>69</v>
      </c>
      <c r="B19" s="41" t="s">
        <v>504</v>
      </c>
      <c r="C19" s="155"/>
      <c r="D19" s="155"/>
      <c r="E19" s="155"/>
      <c r="F19" s="180"/>
      <c r="G19" s="180">
        <v>676</v>
      </c>
      <c r="H19" s="180">
        <v>1013</v>
      </c>
    </row>
    <row r="20" spans="1:8" ht="15">
      <c r="A20" s="43" t="s">
        <v>828</v>
      </c>
      <c r="B20" s="44" t="s">
        <v>506</v>
      </c>
      <c r="C20" s="155">
        <f>SUM(C7:C19)</f>
        <v>7247</v>
      </c>
      <c r="D20" s="155"/>
      <c r="E20" s="155"/>
      <c r="F20" s="180">
        <f>SUM(F7:F19)</f>
        <v>7247</v>
      </c>
      <c r="G20" s="180">
        <f>SUM(G7:G19)</f>
        <v>8912</v>
      </c>
      <c r="H20" s="180">
        <f>SUM(H7:H19)</f>
        <v>9687</v>
      </c>
    </row>
    <row r="21" spans="1:8" ht="15">
      <c r="A21" s="5" t="s">
        <v>507</v>
      </c>
      <c r="B21" s="41" t="s">
        <v>508</v>
      </c>
      <c r="C21" s="155">
        <v>3411</v>
      </c>
      <c r="D21" s="155"/>
      <c r="E21" s="155"/>
      <c r="F21" s="180">
        <v>3411</v>
      </c>
      <c r="G21" s="180">
        <v>3411</v>
      </c>
      <c r="H21" s="180">
        <v>3411</v>
      </c>
    </row>
    <row r="22" spans="1:8" ht="15">
      <c r="A22" s="5" t="s">
        <v>509</v>
      </c>
      <c r="B22" s="41" t="s">
        <v>510</v>
      </c>
      <c r="C22" s="155"/>
      <c r="D22" s="155"/>
      <c r="E22" s="155"/>
      <c r="F22" s="180"/>
      <c r="G22" s="180">
        <v>400</v>
      </c>
      <c r="H22" s="180">
        <v>504</v>
      </c>
    </row>
    <row r="23" spans="1:8" ht="15">
      <c r="A23" s="6" t="s">
        <v>511</v>
      </c>
      <c r="B23" s="41" t="s">
        <v>512</v>
      </c>
      <c r="C23" s="155">
        <v>718</v>
      </c>
      <c r="D23" s="155">
        <v>240</v>
      </c>
      <c r="E23" s="155"/>
      <c r="F23" s="180">
        <v>958</v>
      </c>
      <c r="G23" s="180">
        <v>408</v>
      </c>
      <c r="H23" s="180">
        <v>304</v>
      </c>
    </row>
    <row r="24" spans="1:8" ht="15">
      <c r="A24" s="9" t="s">
        <v>829</v>
      </c>
      <c r="B24" s="44" t="s">
        <v>513</v>
      </c>
      <c r="C24" s="155">
        <f>SUM(C21:C23)</f>
        <v>4129</v>
      </c>
      <c r="D24" s="155">
        <f>SUM(D21:D23)</f>
        <v>240</v>
      </c>
      <c r="E24" s="155"/>
      <c r="F24" s="180">
        <f>SUM(F21:F23)</f>
        <v>4369</v>
      </c>
      <c r="G24" s="180">
        <f>SUM(G21:G23)</f>
        <v>4219</v>
      </c>
      <c r="H24" s="180">
        <f>SUM(H21:H23)</f>
        <v>4219</v>
      </c>
    </row>
    <row r="25" spans="1:8" ht="15">
      <c r="A25" s="66" t="s">
        <v>99</v>
      </c>
      <c r="B25" s="67" t="s">
        <v>514</v>
      </c>
      <c r="C25" s="155">
        <f>SUM(C24,C20)</f>
        <v>11376</v>
      </c>
      <c r="D25" s="155">
        <f>SUM(D20+D24)</f>
        <v>240</v>
      </c>
      <c r="E25" s="155"/>
      <c r="F25" s="180">
        <f>SUM(F24,F20)</f>
        <v>11616</v>
      </c>
      <c r="G25" s="180">
        <f>SUM(G24,G20)</f>
        <v>13131</v>
      </c>
      <c r="H25" s="180">
        <f>SUM(H20+H24)</f>
        <v>13906</v>
      </c>
    </row>
    <row r="26" spans="1:8" ht="15">
      <c r="A26" s="50" t="s">
        <v>70</v>
      </c>
      <c r="B26" s="67" t="s">
        <v>515</v>
      </c>
      <c r="C26" s="155">
        <v>3547</v>
      </c>
      <c r="D26" s="155">
        <v>65</v>
      </c>
      <c r="E26" s="155"/>
      <c r="F26" s="180">
        <f>SUM(C26:E26)</f>
        <v>3612</v>
      </c>
      <c r="G26" s="180">
        <v>3805</v>
      </c>
      <c r="H26" s="180">
        <v>3924</v>
      </c>
    </row>
    <row r="27" spans="1:8" ht="15">
      <c r="A27" s="5" t="s">
        <v>516</v>
      </c>
      <c r="B27" s="41" t="s">
        <v>517</v>
      </c>
      <c r="C27" s="155">
        <v>90</v>
      </c>
      <c r="D27" s="155"/>
      <c r="E27" s="155"/>
      <c r="F27" s="180">
        <v>90</v>
      </c>
      <c r="G27" s="180">
        <v>90</v>
      </c>
      <c r="H27" s="180">
        <v>90</v>
      </c>
    </row>
    <row r="28" spans="1:8" ht="15">
      <c r="A28" s="5" t="s">
        <v>518</v>
      </c>
      <c r="B28" s="41" t="s">
        <v>519</v>
      </c>
      <c r="C28" s="155">
        <v>6580</v>
      </c>
      <c r="D28" s="155"/>
      <c r="E28" s="155"/>
      <c r="F28" s="180">
        <v>6580</v>
      </c>
      <c r="G28" s="180">
        <v>6380</v>
      </c>
      <c r="H28" s="180">
        <v>6335</v>
      </c>
    </row>
    <row r="29" spans="1:8" ht="15">
      <c r="A29" s="5" t="s">
        <v>520</v>
      </c>
      <c r="B29" s="41" t="s">
        <v>521</v>
      </c>
      <c r="C29" s="155">
        <v>0</v>
      </c>
      <c r="D29" s="155"/>
      <c r="E29" s="155"/>
      <c r="F29" s="180">
        <v>0</v>
      </c>
      <c r="G29" s="180"/>
      <c r="H29" s="180"/>
    </row>
    <row r="30" spans="1:8" ht="15">
      <c r="A30" s="9" t="s">
        <v>839</v>
      </c>
      <c r="B30" s="44" t="s">
        <v>522</v>
      </c>
      <c r="C30" s="155">
        <f>SUM(C27:C29)</f>
        <v>6670</v>
      </c>
      <c r="D30" s="155"/>
      <c r="E30" s="155"/>
      <c r="F30" s="180">
        <f>SUM(F27:F29)</f>
        <v>6670</v>
      </c>
      <c r="G30" s="180">
        <f>SUM(G27:G29)</f>
        <v>6470</v>
      </c>
      <c r="H30" s="180">
        <f>SUM(H27:H29)</f>
        <v>6425</v>
      </c>
    </row>
    <row r="31" spans="1:8" ht="15">
      <c r="A31" s="5" t="s">
        <v>523</v>
      </c>
      <c r="B31" s="41" t="s">
        <v>524</v>
      </c>
      <c r="C31" s="155">
        <v>0</v>
      </c>
      <c r="D31" s="155"/>
      <c r="E31" s="155"/>
      <c r="F31" s="180">
        <v>0</v>
      </c>
      <c r="G31" s="180"/>
      <c r="H31" s="180">
        <v>15</v>
      </c>
    </row>
    <row r="32" spans="1:8" ht="15">
      <c r="A32" s="5" t="s">
        <v>525</v>
      </c>
      <c r="B32" s="41" t="s">
        <v>526</v>
      </c>
      <c r="C32" s="155">
        <v>160</v>
      </c>
      <c r="D32" s="155"/>
      <c r="E32" s="155"/>
      <c r="F32" s="180">
        <v>160</v>
      </c>
      <c r="G32" s="180">
        <v>360</v>
      </c>
      <c r="H32" s="180">
        <v>390</v>
      </c>
    </row>
    <row r="33" spans="1:8" ht="15" customHeight="1">
      <c r="A33" s="9" t="s">
        <v>100</v>
      </c>
      <c r="B33" s="44" t="s">
        <v>527</v>
      </c>
      <c r="C33" s="155">
        <f>SUM(C31:C32)</f>
        <v>160</v>
      </c>
      <c r="D33" s="155"/>
      <c r="E33" s="155"/>
      <c r="F33" s="180">
        <v>160</v>
      </c>
      <c r="G33" s="180">
        <f>SUM(G31:G32)</f>
        <v>360</v>
      </c>
      <c r="H33" s="180">
        <f>SUM(H31:H32)</f>
        <v>405</v>
      </c>
    </row>
    <row r="34" spans="1:8" ht="15">
      <c r="A34" s="5" t="s">
        <v>528</v>
      </c>
      <c r="B34" s="41" t="s">
        <v>529</v>
      </c>
      <c r="C34" s="155">
        <v>4995</v>
      </c>
      <c r="D34" s="155"/>
      <c r="E34" s="155"/>
      <c r="F34" s="180">
        <v>4995</v>
      </c>
      <c r="G34" s="180">
        <v>4995</v>
      </c>
      <c r="H34" s="180">
        <v>4995</v>
      </c>
    </row>
    <row r="35" spans="1:8" ht="15">
      <c r="A35" s="5" t="s">
        <v>530</v>
      </c>
      <c r="B35" s="41" t="s">
        <v>531</v>
      </c>
      <c r="C35" s="155">
        <v>15559</v>
      </c>
      <c r="D35" s="155"/>
      <c r="E35" s="155"/>
      <c r="F35" s="180">
        <v>15559</v>
      </c>
      <c r="G35" s="180">
        <v>15509</v>
      </c>
      <c r="H35" s="180">
        <v>15509</v>
      </c>
    </row>
    <row r="36" spans="1:8" ht="15">
      <c r="A36" s="5" t="s">
        <v>71</v>
      </c>
      <c r="B36" s="41" t="s">
        <v>532</v>
      </c>
      <c r="C36" s="155">
        <v>0</v>
      </c>
      <c r="D36" s="155"/>
      <c r="E36" s="155"/>
      <c r="F36" s="180">
        <v>0</v>
      </c>
      <c r="G36" s="180">
        <v>150</v>
      </c>
      <c r="H36" s="180">
        <v>150</v>
      </c>
    </row>
    <row r="37" spans="1:8" ht="15">
      <c r="A37" s="5" t="s">
        <v>534</v>
      </c>
      <c r="B37" s="41" t="s">
        <v>535</v>
      </c>
      <c r="C37" s="155">
        <v>6207</v>
      </c>
      <c r="D37" s="155"/>
      <c r="E37" s="155"/>
      <c r="F37" s="180">
        <v>6207</v>
      </c>
      <c r="G37" s="180">
        <v>6207</v>
      </c>
      <c r="H37" s="180">
        <v>6207</v>
      </c>
    </row>
    <row r="38" spans="1:8" ht="15">
      <c r="A38" s="14" t="s">
        <v>72</v>
      </c>
      <c r="B38" s="41" t="s">
        <v>536</v>
      </c>
      <c r="C38" s="155">
        <v>2566</v>
      </c>
      <c r="D38" s="155"/>
      <c r="E38" s="155"/>
      <c r="F38" s="180">
        <v>2566</v>
      </c>
      <c r="G38" s="180">
        <v>2566</v>
      </c>
      <c r="H38" s="180">
        <v>2566</v>
      </c>
    </row>
    <row r="39" spans="1:8" ht="15">
      <c r="A39" s="6" t="s">
        <v>538</v>
      </c>
      <c r="B39" s="41" t="s">
        <v>539</v>
      </c>
      <c r="C39" s="155">
        <v>4210</v>
      </c>
      <c r="D39" s="155"/>
      <c r="E39" s="155"/>
      <c r="F39" s="180">
        <v>4210</v>
      </c>
      <c r="G39" s="180">
        <v>3903</v>
      </c>
      <c r="H39" s="180">
        <v>2815</v>
      </c>
    </row>
    <row r="40" spans="1:8" ht="15">
      <c r="A40" s="5" t="s">
        <v>73</v>
      </c>
      <c r="B40" s="41" t="s">
        <v>540</v>
      </c>
      <c r="C40" s="155">
        <v>4274</v>
      </c>
      <c r="D40" s="155"/>
      <c r="E40" s="155"/>
      <c r="F40" s="180">
        <v>4274</v>
      </c>
      <c r="G40" s="180">
        <v>4581</v>
      </c>
      <c r="H40" s="180">
        <v>5669</v>
      </c>
    </row>
    <row r="41" spans="1:8" ht="15">
      <c r="A41" s="9" t="s">
        <v>844</v>
      </c>
      <c r="B41" s="44" t="s">
        <v>542</v>
      </c>
      <c r="C41" s="155">
        <f>SUM(C34:C40)</f>
        <v>37811</v>
      </c>
      <c r="D41" s="155"/>
      <c r="E41" s="155"/>
      <c r="F41" s="180">
        <f>SUM(F34:F40)</f>
        <v>37811</v>
      </c>
      <c r="G41" s="180">
        <f>SUM(G34:G40)</f>
        <v>37911</v>
      </c>
      <c r="H41" s="180">
        <f>SUM(H34:H40)</f>
        <v>37911</v>
      </c>
    </row>
    <row r="42" spans="1:8" ht="15">
      <c r="A42" s="5" t="s">
        <v>543</v>
      </c>
      <c r="B42" s="41" t="s">
        <v>544</v>
      </c>
      <c r="C42" s="155">
        <v>20</v>
      </c>
      <c r="D42" s="155"/>
      <c r="E42" s="155"/>
      <c r="F42" s="180">
        <v>20</v>
      </c>
      <c r="G42" s="180">
        <v>20</v>
      </c>
      <c r="H42" s="180">
        <v>20</v>
      </c>
    </row>
    <row r="43" spans="1:8" ht="15">
      <c r="A43" s="5" t="s">
        <v>545</v>
      </c>
      <c r="B43" s="41" t="s">
        <v>546</v>
      </c>
      <c r="C43" s="155">
        <v>0</v>
      </c>
      <c r="D43" s="155"/>
      <c r="E43" s="155"/>
      <c r="F43" s="180">
        <v>0</v>
      </c>
      <c r="G43" s="180">
        <v>65</v>
      </c>
      <c r="H43" s="180">
        <v>65</v>
      </c>
    </row>
    <row r="44" spans="1:8" ht="15">
      <c r="A44" s="9" t="s">
        <v>845</v>
      </c>
      <c r="B44" s="44" t="s">
        <v>547</v>
      </c>
      <c r="C44" s="155">
        <f>SUM(C42:C43)</f>
        <v>20</v>
      </c>
      <c r="D44" s="155"/>
      <c r="E44" s="155"/>
      <c r="F44" s="180">
        <v>20</v>
      </c>
      <c r="G44" s="180">
        <f>SUM(G42:G43)</f>
        <v>85</v>
      </c>
      <c r="H44" s="180">
        <f>SUM(H42:H43)</f>
        <v>85</v>
      </c>
    </row>
    <row r="45" spans="1:8" ht="15">
      <c r="A45" s="5" t="s">
        <v>548</v>
      </c>
      <c r="B45" s="41" t="s">
        <v>549</v>
      </c>
      <c r="C45" s="155">
        <v>11817</v>
      </c>
      <c r="D45" s="155"/>
      <c r="E45" s="155"/>
      <c r="F45" s="180">
        <v>11817</v>
      </c>
      <c r="G45" s="180">
        <v>11667</v>
      </c>
      <c r="H45" s="180">
        <v>8628</v>
      </c>
    </row>
    <row r="46" spans="1:8" ht="15">
      <c r="A46" s="5" t="s">
        <v>550</v>
      </c>
      <c r="B46" s="41" t="s">
        <v>551</v>
      </c>
      <c r="C46" s="155">
        <v>0</v>
      </c>
      <c r="D46" s="155"/>
      <c r="E46" s="155"/>
      <c r="F46" s="180">
        <v>0</v>
      </c>
      <c r="G46" s="180">
        <v>1000</v>
      </c>
      <c r="H46" s="180">
        <v>1341</v>
      </c>
    </row>
    <row r="47" spans="1:8" ht="15">
      <c r="A47" s="5" t="s">
        <v>74</v>
      </c>
      <c r="B47" s="41" t="s">
        <v>552</v>
      </c>
      <c r="C47" s="155">
        <v>0</v>
      </c>
      <c r="D47" s="155"/>
      <c r="E47" s="155"/>
      <c r="F47" s="180">
        <v>0</v>
      </c>
      <c r="G47" s="180">
        <v>10</v>
      </c>
      <c r="H47" s="180">
        <v>10</v>
      </c>
    </row>
    <row r="48" spans="1:8" ht="15">
      <c r="A48" s="5" t="s">
        <v>75</v>
      </c>
      <c r="B48" s="41" t="s">
        <v>554</v>
      </c>
      <c r="C48" s="155">
        <v>0</v>
      </c>
      <c r="D48" s="155"/>
      <c r="E48" s="155"/>
      <c r="F48" s="180">
        <v>0</v>
      </c>
      <c r="G48" s="180"/>
      <c r="H48" s="180"/>
    </row>
    <row r="49" spans="1:8" ht="15">
      <c r="A49" s="5" t="s">
        <v>558</v>
      </c>
      <c r="B49" s="41" t="s">
        <v>559</v>
      </c>
      <c r="C49" s="155">
        <v>300</v>
      </c>
      <c r="D49" s="155"/>
      <c r="E49" s="155"/>
      <c r="F49" s="180">
        <v>300</v>
      </c>
      <c r="G49" s="180">
        <v>590</v>
      </c>
      <c r="H49" s="180">
        <v>3290</v>
      </c>
    </row>
    <row r="50" spans="1:8" ht="15">
      <c r="A50" s="9" t="s">
        <v>848</v>
      </c>
      <c r="B50" s="44" t="s">
        <v>560</v>
      </c>
      <c r="C50" s="155">
        <f>SUM(C45:C49)</f>
        <v>12117</v>
      </c>
      <c r="D50" s="155"/>
      <c r="E50" s="155"/>
      <c r="F50" s="180">
        <f>SUM(F45:F49)</f>
        <v>12117</v>
      </c>
      <c r="G50" s="180">
        <f>SUM(G45:G49)</f>
        <v>13267</v>
      </c>
      <c r="H50" s="180">
        <f>SUM(H45:H49)</f>
        <v>13269</v>
      </c>
    </row>
    <row r="51" spans="1:8" ht="15">
      <c r="A51" s="50" t="s">
        <v>849</v>
      </c>
      <c r="B51" s="67" t="s">
        <v>561</v>
      </c>
      <c r="C51" s="155">
        <f>SUM(C30+C33+C41+C44+C50)</f>
        <v>56778</v>
      </c>
      <c r="D51" s="155"/>
      <c r="E51" s="155"/>
      <c r="F51" s="180">
        <f>SUM(F30+F33+F41+F44+F50)</f>
        <v>56778</v>
      </c>
      <c r="G51" s="180">
        <f>SUM(G30+G33+G41+G44+G50)</f>
        <v>58093</v>
      </c>
      <c r="H51" s="180">
        <f>SUM(H30+H33+H41+H44+H50)</f>
        <v>58095</v>
      </c>
    </row>
    <row r="52" spans="1:8" ht="15">
      <c r="A52" s="17" t="s">
        <v>562</v>
      </c>
      <c r="B52" s="41" t="s">
        <v>563</v>
      </c>
      <c r="C52" s="155">
        <v>0</v>
      </c>
      <c r="D52" s="155"/>
      <c r="E52" s="155"/>
      <c r="F52" s="180">
        <v>0</v>
      </c>
      <c r="G52" s="180"/>
      <c r="H52" s="180"/>
    </row>
    <row r="53" spans="1:8" ht="15">
      <c r="A53" s="17" t="s">
        <v>5</v>
      </c>
      <c r="B53" s="41" t="s">
        <v>564</v>
      </c>
      <c r="C53" s="155">
        <v>0</v>
      </c>
      <c r="D53" s="155"/>
      <c r="E53" s="155"/>
      <c r="F53" s="180">
        <v>0</v>
      </c>
      <c r="G53" s="180"/>
      <c r="H53" s="180">
        <v>58</v>
      </c>
    </row>
    <row r="54" spans="1:8" ht="15">
      <c r="A54" s="22" t="s">
        <v>76</v>
      </c>
      <c r="B54" s="41" t="s">
        <v>565</v>
      </c>
      <c r="C54" s="155">
        <v>0</v>
      </c>
      <c r="D54" s="155"/>
      <c r="E54" s="155"/>
      <c r="F54" s="180">
        <v>0</v>
      </c>
      <c r="G54" s="180"/>
      <c r="H54" s="180"/>
    </row>
    <row r="55" spans="1:8" ht="15">
      <c r="A55" s="22" t="s">
        <v>77</v>
      </c>
      <c r="B55" s="41" t="s">
        <v>566</v>
      </c>
      <c r="C55" s="155">
        <v>1000</v>
      </c>
      <c r="D55" s="155"/>
      <c r="E55" s="155"/>
      <c r="F55" s="180">
        <v>1000</v>
      </c>
      <c r="G55" s="180">
        <v>1000</v>
      </c>
      <c r="H55" s="180">
        <v>1000</v>
      </c>
    </row>
    <row r="56" spans="1:8" ht="15">
      <c r="A56" s="22" t="s">
        <v>78</v>
      </c>
      <c r="B56" s="41" t="s">
        <v>567</v>
      </c>
      <c r="C56" s="155">
        <v>46</v>
      </c>
      <c r="D56" s="155"/>
      <c r="E56" s="155"/>
      <c r="F56" s="180">
        <v>46</v>
      </c>
      <c r="G56" s="180">
        <v>82</v>
      </c>
      <c r="H56" s="180"/>
    </row>
    <row r="57" spans="1:8" ht="15">
      <c r="A57" s="17" t="s">
        <v>79</v>
      </c>
      <c r="B57" s="41" t="s">
        <v>568</v>
      </c>
      <c r="C57" s="155">
        <v>300</v>
      </c>
      <c r="D57" s="155"/>
      <c r="E57" s="155"/>
      <c r="F57" s="180">
        <v>300</v>
      </c>
      <c r="G57" s="180">
        <v>387</v>
      </c>
      <c r="H57" s="180"/>
    </row>
    <row r="58" spans="1:8" ht="15">
      <c r="A58" s="17" t="s">
        <v>80</v>
      </c>
      <c r="B58" s="41" t="s">
        <v>569</v>
      </c>
      <c r="C58" s="155">
        <v>0</v>
      </c>
      <c r="D58" s="155"/>
      <c r="E58" s="155"/>
      <c r="F58" s="180">
        <v>0</v>
      </c>
      <c r="G58" s="180">
        <v>550</v>
      </c>
      <c r="H58" s="180">
        <v>550</v>
      </c>
    </row>
    <row r="59" spans="1:8" ht="15">
      <c r="A59" s="17" t="s">
        <v>81</v>
      </c>
      <c r="B59" s="41" t="s">
        <v>570</v>
      </c>
      <c r="C59" s="155">
        <v>2920</v>
      </c>
      <c r="D59" s="155"/>
      <c r="E59" s="155"/>
      <c r="F59" s="180">
        <v>2920</v>
      </c>
      <c r="G59" s="180">
        <v>2920</v>
      </c>
      <c r="H59" s="180">
        <v>3400</v>
      </c>
    </row>
    <row r="60" spans="1:8" ht="15">
      <c r="A60" s="64" t="s">
        <v>38</v>
      </c>
      <c r="B60" s="67" t="s">
        <v>571</v>
      </c>
      <c r="C60" s="155">
        <f>SUM(C52:C59)</f>
        <v>4266</v>
      </c>
      <c r="D60" s="155"/>
      <c r="E60" s="155"/>
      <c r="F60" s="180">
        <f>SUM(F52:F59)</f>
        <v>4266</v>
      </c>
      <c r="G60" s="180">
        <f>SUM(G52:G59)</f>
        <v>4939</v>
      </c>
      <c r="H60" s="180">
        <f>SUM(H52:H59)</f>
        <v>5008</v>
      </c>
    </row>
    <row r="61" spans="1:8" ht="15">
      <c r="A61" s="16" t="s">
        <v>82</v>
      </c>
      <c r="B61" s="41" t="s">
        <v>572</v>
      </c>
      <c r="C61" s="155">
        <v>0</v>
      </c>
      <c r="D61" s="155"/>
      <c r="E61" s="155"/>
      <c r="F61" s="180">
        <v>0</v>
      </c>
      <c r="G61" s="180"/>
      <c r="H61" s="180"/>
    </row>
    <row r="62" spans="1:8" ht="15">
      <c r="A62" s="16" t="s">
        <v>574</v>
      </c>
      <c r="B62" s="41" t="s">
        <v>575</v>
      </c>
      <c r="C62" s="155">
        <v>0</v>
      </c>
      <c r="D62" s="155"/>
      <c r="E62" s="155"/>
      <c r="F62" s="180">
        <v>0</v>
      </c>
      <c r="G62" s="180">
        <v>442</v>
      </c>
      <c r="H62" s="180">
        <v>442</v>
      </c>
    </row>
    <row r="63" spans="1:8" ht="15">
      <c r="A63" s="16" t="s">
        <v>576</v>
      </c>
      <c r="B63" s="41" t="s">
        <v>577</v>
      </c>
      <c r="C63" s="155">
        <v>0</v>
      </c>
      <c r="D63" s="155"/>
      <c r="E63" s="155"/>
      <c r="F63" s="180">
        <v>0</v>
      </c>
      <c r="G63" s="180"/>
      <c r="H63" s="180"/>
    </row>
    <row r="64" spans="1:8" ht="15">
      <c r="A64" s="16" t="s">
        <v>40</v>
      </c>
      <c r="B64" s="41" t="s">
        <v>578</v>
      </c>
      <c r="C64" s="155">
        <v>0</v>
      </c>
      <c r="D64" s="155"/>
      <c r="E64" s="155"/>
      <c r="F64" s="180">
        <v>0</v>
      </c>
      <c r="G64" s="180"/>
      <c r="H64" s="180"/>
    </row>
    <row r="65" spans="1:8" ht="15">
      <c r="A65" s="16" t="s">
        <v>83</v>
      </c>
      <c r="B65" s="41" t="s">
        <v>579</v>
      </c>
      <c r="C65" s="155">
        <v>0</v>
      </c>
      <c r="D65" s="155"/>
      <c r="E65" s="155"/>
      <c r="F65" s="180">
        <v>0</v>
      </c>
      <c r="G65" s="180"/>
      <c r="H65" s="180"/>
    </row>
    <row r="66" spans="1:8" ht="15">
      <c r="A66" s="16" t="s">
        <v>42</v>
      </c>
      <c r="B66" s="41" t="s">
        <v>580</v>
      </c>
      <c r="C66" s="155">
        <v>17052</v>
      </c>
      <c r="D66" s="155"/>
      <c r="E66" s="155"/>
      <c r="F66" s="180">
        <v>17052</v>
      </c>
      <c r="G66" s="180">
        <v>19558</v>
      </c>
      <c r="H66" s="180">
        <v>22009</v>
      </c>
    </row>
    <row r="67" spans="1:8" ht="15">
      <c r="A67" s="16" t="s">
        <v>84</v>
      </c>
      <c r="B67" s="41" t="s">
        <v>581</v>
      </c>
      <c r="C67" s="155">
        <v>0</v>
      </c>
      <c r="D67" s="155"/>
      <c r="E67" s="155"/>
      <c r="F67" s="180">
        <v>0</v>
      </c>
      <c r="G67" s="180"/>
      <c r="H67" s="180"/>
    </row>
    <row r="68" spans="1:8" ht="15">
      <c r="A68" s="16" t="s">
        <v>85</v>
      </c>
      <c r="B68" s="41" t="s">
        <v>583</v>
      </c>
      <c r="C68" s="155">
        <v>0</v>
      </c>
      <c r="D68" s="155"/>
      <c r="E68" s="155"/>
      <c r="F68" s="180">
        <v>0</v>
      </c>
      <c r="G68" s="180"/>
      <c r="H68" s="180">
        <v>2613</v>
      </c>
    </row>
    <row r="69" spans="1:8" ht="15">
      <c r="A69" s="16" t="s">
        <v>584</v>
      </c>
      <c r="B69" s="41" t="s">
        <v>585</v>
      </c>
      <c r="C69" s="155">
        <v>0</v>
      </c>
      <c r="D69" s="155"/>
      <c r="E69" s="155"/>
      <c r="F69" s="180">
        <v>0</v>
      </c>
      <c r="G69" s="180"/>
      <c r="H69" s="180"/>
    </row>
    <row r="70" spans="1:8" ht="15">
      <c r="A70" s="29" t="s">
        <v>586</v>
      </c>
      <c r="B70" s="41" t="s">
        <v>587</v>
      </c>
      <c r="C70" s="155">
        <v>0</v>
      </c>
      <c r="D70" s="155"/>
      <c r="E70" s="155"/>
      <c r="F70" s="180">
        <v>0</v>
      </c>
      <c r="G70" s="180"/>
      <c r="H70" s="180"/>
    </row>
    <row r="71" spans="1:8" ht="15">
      <c r="A71" s="16" t="s">
        <v>86</v>
      </c>
      <c r="B71" s="41" t="s">
        <v>589</v>
      </c>
      <c r="C71" s="155">
        <v>23100</v>
      </c>
      <c r="D71" s="155">
        <v>23388</v>
      </c>
      <c r="E71" s="155"/>
      <c r="F71" s="180">
        <v>46488</v>
      </c>
      <c r="G71" s="180">
        <v>46488</v>
      </c>
      <c r="H71" s="180">
        <v>46488</v>
      </c>
    </row>
    <row r="72" spans="1:8" ht="15">
      <c r="A72" s="29" t="s">
        <v>305</v>
      </c>
      <c r="B72" s="41" t="s">
        <v>883</v>
      </c>
      <c r="C72" s="155">
        <v>16379</v>
      </c>
      <c r="D72" s="155"/>
      <c r="E72" s="155"/>
      <c r="F72" s="180">
        <v>16379</v>
      </c>
      <c r="G72" s="180">
        <v>9164</v>
      </c>
      <c r="H72" s="180">
        <v>47797</v>
      </c>
    </row>
    <row r="73" spans="1:8" ht="15">
      <c r="A73" s="29" t="s">
        <v>306</v>
      </c>
      <c r="B73" s="41" t="s">
        <v>883</v>
      </c>
      <c r="C73" s="155">
        <v>0</v>
      </c>
      <c r="D73" s="155"/>
      <c r="E73" s="155"/>
      <c r="F73" s="180">
        <v>0</v>
      </c>
      <c r="G73" s="180"/>
      <c r="H73" s="180"/>
    </row>
    <row r="74" spans="1:8" ht="15">
      <c r="A74" s="64" t="s">
        <v>46</v>
      </c>
      <c r="B74" s="67" t="s">
        <v>590</v>
      </c>
      <c r="C74" s="155">
        <f>SUM(C61:C73)</f>
        <v>56531</v>
      </c>
      <c r="D74" s="155">
        <f>SUM(D61:D73)</f>
        <v>23388</v>
      </c>
      <c r="E74" s="155"/>
      <c r="F74" s="180">
        <f>SUM(C74:E74)</f>
        <v>79919</v>
      </c>
      <c r="G74" s="180">
        <f>SUM(G61:G73)</f>
        <v>75652</v>
      </c>
      <c r="H74" s="180">
        <f>SUM(H61:H73)</f>
        <v>119349</v>
      </c>
    </row>
    <row r="75" spans="1:8" ht="15.75">
      <c r="A75" s="83" t="s">
        <v>251</v>
      </c>
      <c r="B75" s="67"/>
      <c r="C75" s="155"/>
      <c r="D75" s="155"/>
      <c r="E75" s="155"/>
      <c r="F75" s="180"/>
      <c r="G75" s="180"/>
      <c r="H75" s="180"/>
    </row>
    <row r="76" spans="1:8" ht="15">
      <c r="A76" s="45" t="s">
        <v>591</v>
      </c>
      <c r="B76" s="41" t="s">
        <v>592</v>
      </c>
      <c r="C76" s="155">
        <v>0</v>
      </c>
      <c r="D76" s="155"/>
      <c r="E76" s="155"/>
      <c r="F76" s="180">
        <v>0</v>
      </c>
      <c r="G76" s="180">
        <v>100</v>
      </c>
      <c r="H76" s="180">
        <v>100</v>
      </c>
    </row>
    <row r="77" spans="1:8" ht="15">
      <c r="A77" s="45" t="s">
        <v>87</v>
      </c>
      <c r="B77" s="41" t="s">
        <v>593</v>
      </c>
      <c r="C77" s="155">
        <v>133748</v>
      </c>
      <c r="D77" s="155"/>
      <c r="E77" s="155"/>
      <c r="F77" s="180">
        <v>133748</v>
      </c>
      <c r="G77" s="180">
        <v>79027</v>
      </c>
      <c r="H77" s="180">
        <v>79027</v>
      </c>
    </row>
    <row r="78" spans="1:8" ht="15">
      <c r="A78" s="45" t="s">
        <v>595</v>
      </c>
      <c r="B78" s="41" t="s">
        <v>596</v>
      </c>
      <c r="C78" s="155">
        <v>0</v>
      </c>
      <c r="D78" s="155"/>
      <c r="E78" s="155"/>
      <c r="F78" s="180">
        <v>0</v>
      </c>
      <c r="G78" s="180"/>
      <c r="H78" s="180"/>
    </row>
    <row r="79" spans="1:8" ht="15">
      <c r="A79" s="45" t="s">
        <v>597</v>
      </c>
      <c r="B79" s="41" t="s">
        <v>598</v>
      </c>
      <c r="C79" s="155">
        <v>0</v>
      </c>
      <c r="D79" s="155"/>
      <c r="E79" s="155"/>
      <c r="F79" s="180">
        <v>0</v>
      </c>
      <c r="G79" s="180">
        <v>7086</v>
      </c>
      <c r="H79" s="180">
        <v>7086</v>
      </c>
    </row>
    <row r="80" spans="1:8" ht="15">
      <c r="A80" s="6" t="s">
        <v>599</v>
      </c>
      <c r="B80" s="41" t="s">
        <v>600</v>
      </c>
      <c r="C80" s="155">
        <v>0</v>
      </c>
      <c r="D80" s="155"/>
      <c r="E80" s="155"/>
      <c r="F80" s="180">
        <v>0</v>
      </c>
      <c r="G80" s="180"/>
      <c r="H80" s="180"/>
    </row>
    <row r="81" spans="1:8" ht="15">
      <c r="A81" s="6" t="s">
        <v>601</v>
      </c>
      <c r="B81" s="41" t="s">
        <v>602</v>
      </c>
      <c r="C81" s="155">
        <v>0</v>
      </c>
      <c r="D81" s="155"/>
      <c r="E81" s="155"/>
      <c r="F81" s="180">
        <v>0</v>
      </c>
      <c r="G81" s="180"/>
      <c r="H81" s="180"/>
    </row>
    <row r="82" spans="1:8" ht="15">
      <c r="A82" s="6" t="s">
        <v>603</v>
      </c>
      <c r="B82" s="41" t="s">
        <v>604</v>
      </c>
      <c r="C82" s="155">
        <v>36113</v>
      </c>
      <c r="D82" s="155"/>
      <c r="E82" s="155"/>
      <c r="F82" s="180">
        <v>36113</v>
      </c>
      <c r="G82" s="180">
        <v>38027</v>
      </c>
      <c r="H82" s="180">
        <v>38027</v>
      </c>
    </row>
    <row r="83" spans="1:8" ht="15">
      <c r="A83" s="65" t="s">
        <v>48</v>
      </c>
      <c r="B83" s="67" t="s">
        <v>605</v>
      </c>
      <c r="C83" s="155">
        <f>SUM(C76:C82)</f>
        <v>169861</v>
      </c>
      <c r="D83" s="155"/>
      <c r="E83" s="155"/>
      <c r="F83" s="180">
        <f>SUM(F76:F82)</f>
        <v>169861</v>
      </c>
      <c r="G83" s="180">
        <f>SUM(G76:G82)</f>
        <v>124240</v>
      </c>
      <c r="H83" s="180">
        <f>SUM(H76:H82)</f>
        <v>124240</v>
      </c>
    </row>
    <row r="84" spans="1:8" ht="15">
      <c r="A84" s="17" t="s">
        <v>606</v>
      </c>
      <c r="B84" s="41" t="s">
        <v>607</v>
      </c>
      <c r="C84" s="155">
        <v>121007</v>
      </c>
      <c r="D84" s="155"/>
      <c r="E84" s="155"/>
      <c r="F84" s="180">
        <v>121007</v>
      </c>
      <c r="G84" s="180">
        <v>106648</v>
      </c>
      <c r="H84" s="180">
        <v>115653</v>
      </c>
    </row>
    <row r="85" spans="1:8" ht="15">
      <c r="A85" s="17" t="s">
        <v>608</v>
      </c>
      <c r="B85" s="41" t="s">
        <v>609</v>
      </c>
      <c r="C85" s="155">
        <v>0</v>
      </c>
      <c r="D85" s="155"/>
      <c r="E85" s="155"/>
      <c r="F85" s="180">
        <v>0</v>
      </c>
      <c r="G85" s="180"/>
      <c r="H85" s="180"/>
    </row>
    <row r="86" spans="1:8" ht="15">
      <c r="A86" s="17" t="s">
        <v>610</v>
      </c>
      <c r="B86" s="41" t="s">
        <v>611</v>
      </c>
      <c r="C86" s="155">
        <v>0</v>
      </c>
      <c r="D86" s="155"/>
      <c r="E86" s="155"/>
      <c r="F86" s="180">
        <v>0</v>
      </c>
      <c r="G86" s="180"/>
      <c r="H86" s="180">
        <v>5354</v>
      </c>
    </row>
    <row r="87" spans="1:8" ht="15">
      <c r="A87" s="17" t="s">
        <v>612</v>
      </c>
      <c r="B87" s="41" t="s">
        <v>613</v>
      </c>
      <c r="C87" s="155">
        <v>32672</v>
      </c>
      <c r="D87" s="155"/>
      <c r="E87" s="155"/>
      <c r="F87" s="180">
        <v>32672</v>
      </c>
      <c r="G87" s="180">
        <v>32672</v>
      </c>
      <c r="H87" s="180">
        <v>32672</v>
      </c>
    </row>
    <row r="88" spans="1:8" ht="15">
      <c r="A88" s="64" t="s">
        <v>49</v>
      </c>
      <c r="B88" s="67" t="s">
        <v>614</v>
      </c>
      <c r="C88" s="155">
        <f>SUM(C84:C87)</f>
        <v>153679</v>
      </c>
      <c r="D88" s="155"/>
      <c r="E88" s="155"/>
      <c r="F88" s="180">
        <f>SUM(F84:F87)</f>
        <v>153679</v>
      </c>
      <c r="G88" s="180">
        <f>SUM(G84:G87)</f>
        <v>139320</v>
      </c>
      <c r="H88" s="180">
        <f>SUM(H84:H87)</f>
        <v>153679</v>
      </c>
    </row>
    <row r="89" spans="1:8" ht="30" hidden="1">
      <c r="A89" s="17" t="s">
        <v>615</v>
      </c>
      <c r="B89" s="41" t="s">
        <v>616</v>
      </c>
      <c r="C89" s="155"/>
      <c r="D89" s="155"/>
      <c r="E89" s="155"/>
      <c r="F89" s="180"/>
      <c r="G89" s="180"/>
      <c r="H89" s="180"/>
    </row>
    <row r="90" spans="1:8" ht="15">
      <c r="A90" s="17" t="s">
        <v>88</v>
      </c>
      <c r="B90" s="41" t="s">
        <v>617</v>
      </c>
      <c r="C90" s="155"/>
      <c r="D90" s="155"/>
      <c r="E90" s="155"/>
      <c r="F90" s="180"/>
      <c r="G90" s="180"/>
      <c r="H90" s="180"/>
    </row>
    <row r="91" spans="1:8" ht="30">
      <c r="A91" s="17" t="s">
        <v>89</v>
      </c>
      <c r="B91" s="41" t="s">
        <v>618</v>
      </c>
      <c r="C91" s="155"/>
      <c r="D91" s="155"/>
      <c r="E91" s="155"/>
      <c r="F91" s="180"/>
      <c r="G91" s="180"/>
      <c r="H91" s="180"/>
    </row>
    <row r="92" spans="1:8" ht="15">
      <c r="A92" s="17" t="s">
        <v>90</v>
      </c>
      <c r="B92" s="41" t="s">
        <v>619</v>
      </c>
      <c r="C92" s="155"/>
      <c r="D92" s="155"/>
      <c r="E92" s="155"/>
      <c r="F92" s="180"/>
      <c r="G92" s="180">
        <v>14621</v>
      </c>
      <c r="H92" s="180">
        <v>14621</v>
      </c>
    </row>
    <row r="93" spans="1:8" ht="30" hidden="1">
      <c r="A93" s="17" t="s">
        <v>91</v>
      </c>
      <c r="B93" s="41" t="s">
        <v>620</v>
      </c>
      <c r="C93" s="155"/>
      <c r="D93" s="155"/>
      <c r="E93" s="155"/>
      <c r="F93" s="180"/>
      <c r="G93" s="180"/>
      <c r="H93" s="180"/>
    </row>
    <row r="94" spans="1:8" ht="15">
      <c r="A94" s="17" t="s">
        <v>92</v>
      </c>
      <c r="B94" s="41" t="s">
        <v>621</v>
      </c>
      <c r="C94" s="155"/>
      <c r="D94" s="155"/>
      <c r="E94" s="155"/>
      <c r="F94" s="180"/>
      <c r="G94" s="180">
        <v>14359</v>
      </c>
      <c r="H94" s="180"/>
    </row>
    <row r="95" spans="1:8" ht="15">
      <c r="A95" s="17" t="s">
        <v>622</v>
      </c>
      <c r="B95" s="41" t="s">
        <v>623</v>
      </c>
      <c r="C95" s="155">
        <v>600</v>
      </c>
      <c r="D95" s="155"/>
      <c r="E95" s="155"/>
      <c r="F95" s="180">
        <v>600</v>
      </c>
      <c r="G95" s="180">
        <v>600</v>
      </c>
      <c r="H95" s="180">
        <v>600</v>
      </c>
    </row>
    <row r="96" spans="1:8" ht="15">
      <c r="A96" s="17" t="s">
        <v>93</v>
      </c>
      <c r="B96" s="41" t="s">
        <v>624</v>
      </c>
      <c r="C96" s="155"/>
      <c r="D96" s="155"/>
      <c r="E96" s="155"/>
      <c r="F96" s="180"/>
      <c r="G96" s="180"/>
      <c r="H96" s="180"/>
    </row>
    <row r="97" spans="1:8" ht="15">
      <c r="A97" s="17"/>
      <c r="B97" s="41" t="s">
        <v>872</v>
      </c>
      <c r="C97" s="155"/>
      <c r="D97" s="155"/>
      <c r="E97" s="155"/>
      <c r="F97" s="180"/>
      <c r="G97" s="180">
        <v>6038</v>
      </c>
      <c r="H97" s="180">
        <v>20398</v>
      </c>
    </row>
    <row r="98" spans="1:8" ht="15">
      <c r="A98" s="64" t="s">
        <v>50</v>
      </c>
      <c r="B98" s="67" t="s">
        <v>625</v>
      </c>
      <c r="C98" s="155">
        <v>600</v>
      </c>
      <c r="D98" s="155"/>
      <c r="E98" s="155"/>
      <c r="F98" s="180">
        <f>SUM(F89:F96)</f>
        <v>600</v>
      </c>
      <c r="G98" s="180">
        <f>SUM(G90:G97)</f>
        <v>35618</v>
      </c>
      <c r="H98" s="180">
        <f>SUM(H90:H97)</f>
        <v>35619</v>
      </c>
    </row>
    <row r="99" spans="1:8" ht="15.75">
      <c r="A99" s="83" t="s">
        <v>250</v>
      </c>
      <c r="B99" s="67"/>
      <c r="C99" s="155"/>
      <c r="D99" s="155"/>
      <c r="E99" s="155"/>
      <c r="F99" s="180"/>
      <c r="G99" s="180"/>
      <c r="H99" s="180"/>
    </row>
    <row r="100" spans="1:8" ht="15.75">
      <c r="A100" s="46" t="s">
        <v>101</v>
      </c>
      <c r="B100" s="47" t="s">
        <v>626</v>
      </c>
      <c r="C100" s="178">
        <f>SUM(C25+C26+C51+C60+C74+C83+C88+C98)</f>
        <v>456638</v>
      </c>
      <c r="D100" s="178">
        <f>SUM(D25+D26+D51+D60+D74+D83+D88+D98)</f>
        <v>23693</v>
      </c>
      <c r="E100" s="155"/>
      <c r="F100" s="180">
        <f>SUM(F25+F26+F51+F60+F74+F83+F88+F98)</f>
        <v>480331</v>
      </c>
      <c r="G100" s="180">
        <f>SUM(G25+G26+G51+G60+G74+G83+G88+G98)</f>
        <v>454798</v>
      </c>
      <c r="H100" s="180">
        <f>SUM(H25+H26+H51+H60+H74+H83+H88+H98)</f>
        <v>513820</v>
      </c>
    </row>
    <row r="101" spans="1:25" ht="15" hidden="1">
      <c r="A101" s="17" t="s">
        <v>94</v>
      </c>
      <c r="B101" s="5" t="s">
        <v>627</v>
      </c>
      <c r="C101" s="168"/>
      <c r="D101" s="169"/>
      <c r="E101" s="169"/>
      <c r="F101" s="172"/>
      <c r="G101" s="172"/>
      <c r="H101" s="172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 hidden="1">
      <c r="A102" s="17" t="s">
        <v>630</v>
      </c>
      <c r="B102" s="5" t="s">
        <v>631</v>
      </c>
      <c r="C102" s="168"/>
      <c r="D102" s="169"/>
      <c r="E102" s="169"/>
      <c r="F102" s="172"/>
      <c r="G102" s="172"/>
      <c r="H102" s="172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 hidden="1">
      <c r="A103" s="17" t="s">
        <v>95</v>
      </c>
      <c r="B103" s="5" t="s">
        <v>632</v>
      </c>
      <c r="C103" s="168"/>
      <c r="D103" s="169"/>
      <c r="E103" s="169"/>
      <c r="F103" s="172"/>
      <c r="G103" s="172"/>
      <c r="H103" s="172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4"/>
      <c r="Y103" s="34"/>
    </row>
    <row r="104" spans="1:25" ht="15">
      <c r="A104" s="20" t="s">
        <v>57</v>
      </c>
      <c r="B104" s="9" t="s">
        <v>634</v>
      </c>
      <c r="C104" s="170"/>
      <c r="D104" s="171"/>
      <c r="E104" s="171"/>
      <c r="F104" s="172"/>
      <c r="G104" s="172"/>
      <c r="H104" s="172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4"/>
      <c r="Y104" s="34"/>
    </row>
    <row r="105" spans="1:25" ht="15" hidden="1">
      <c r="A105" s="48" t="s">
        <v>96</v>
      </c>
      <c r="B105" s="5" t="s">
        <v>635</v>
      </c>
      <c r="C105" s="173"/>
      <c r="D105" s="174"/>
      <c r="E105" s="174"/>
      <c r="F105" s="177"/>
      <c r="G105" s="177"/>
      <c r="H105" s="177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 hidden="1">
      <c r="A106" s="48" t="s">
        <v>63</v>
      </c>
      <c r="B106" s="5" t="s">
        <v>638</v>
      </c>
      <c r="C106" s="173"/>
      <c r="D106" s="174"/>
      <c r="E106" s="174"/>
      <c r="F106" s="177"/>
      <c r="G106" s="177"/>
      <c r="H106" s="177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4"/>
      <c r="Y106" s="34"/>
    </row>
    <row r="107" spans="1:25" ht="15" hidden="1">
      <c r="A107" s="17" t="s">
        <v>639</v>
      </c>
      <c r="B107" s="5" t="s">
        <v>640</v>
      </c>
      <c r="C107" s="168"/>
      <c r="D107" s="169"/>
      <c r="E107" s="169"/>
      <c r="F107" s="172"/>
      <c r="G107" s="172"/>
      <c r="H107" s="172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 hidden="1">
      <c r="A108" s="17" t="s">
        <v>97</v>
      </c>
      <c r="B108" s="5" t="s">
        <v>641</v>
      </c>
      <c r="C108" s="168"/>
      <c r="D108" s="169"/>
      <c r="E108" s="169"/>
      <c r="F108" s="172"/>
      <c r="G108" s="172"/>
      <c r="H108" s="172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4"/>
      <c r="Y108" s="34"/>
    </row>
    <row r="109" spans="1:25" ht="15">
      <c r="A109" s="18" t="s">
        <v>60</v>
      </c>
      <c r="B109" s="9" t="s">
        <v>642</v>
      </c>
      <c r="C109" s="175"/>
      <c r="D109" s="176"/>
      <c r="E109" s="176"/>
      <c r="F109" s="177"/>
      <c r="G109" s="177">
        <v>40000</v>
      </c>
      <c r="H109" s="177">
        <v>40000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4"/>
      <c r="Y109" s="34"/>
    </row>
    <row r="110" spans="1:25" ht="15">
      <c r="A110" s="48" t="s">
        <v>643</v>
      </c>
      <c r="B110" s="5" t="s">
        <v>644</v>
      </c>
      <c r="C110" s="173"/>
      <c r="D110" s="174"/>
      <c r="E110" s="174"/>
      <c r="F110" s="177"/>
      <c r="G110" s="177"/>
      <c r="H110" s="177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645</v>
      </c>
      <c r="B111" s="5" t="s">
        <v>646</v>
      </c>
      <c r="C111" s="173"/>
      <c r="D111" s="174"/>
      <c r="E111" s="174"/>
      <c r="F111" s="177"/>
      <c r="G111" s="177">
        <v>2106</v>
      </c>
      <c r="H111" s="177">
        <v>2106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18" t="s">
        <v>647</v>
      </c>
      <c r="B112" s="9" t="s">
        <v>648</v>
      </c>
      <c r="C112" s="173">
        <v>78681</v>
      </c>
      <c r="D112" s="174"/>
      <c r="E112" s="174"/>
      <c r="F112" s="177">
        <v>78681</v>
      </c>
      <c r="G112" s="177">
        <v>78899</v>
      </c>
      <c r="H112" s="177">
        <v>79917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649</v>
      </c>
      <c r="B113" s="5" t="s">
        <v>650</v>
      </c>
      <c r="C113" s="173"/>
      <c r="D113" s="174"/>
      <c r="E113" s="174"/>
      <c r="F113" s="177"/>
      <c r="G113" s="177"/>
      <c r="H113" s="177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8" t="s">
        <v>651</v>
      </c>
      <c r="B114" s="5" t="s">
        <v>652</v>
      </c>
      <c r="C114" s="173"/>
      <c r="D114" s="174"/>
      <c r="E114" s="174"/>
      <c r="F114" s="177"/>
      <c r="G114" s="177"/>
      <c r="H114" s="177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48" t="s">
        <v>653</v>
      </c>
      <c r="B115" s="5" t="s">
        <v>654</v>
      </c>
      <c r="C115" s="173"/>
      <c r="D115" s="174"/>
      <c r="E115" s="174"/>
      <c r="F115" s="177"/>
      <c r="G115" s="177"/>
      <c r="H115" s="177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49" t="s">
        <v>61</v>
      </c>
      <c r="B116" s="50" t="s">
        <v>655</v>
      </c>
      <c r="C116" s="175">
        <v>78681</v>
      </c>
      <c r="D116" s="176"/>
      <c r="E116" s="176"/>
      <c r="F116" s="177">
        <v>78681</v>
      </c>
      <c r="G116" s="177">
        <f>SUM(G104:G115)</f>
        <v>121005</v>
      </c>
      <c r="H116" s="177">
        <f>SUM(H104:H115)</f>
        <v>122023</v>
      </c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4"/>
      <c r="Y116" s="34"/>
    </row>
    <row r="117" spans="1:25" ht="15">
      <c r="A117" s="48" t="s">
        <v>656</v>
      </c>
      <c r="B117" s="5" t="s">
        <v>657</v>
      </c>
      <c r="C117" s="173"/>
      <c r="D117" s="174"/>
      <c r="E117" s="174"/>
      <c r="F117" s="177"/>
      <c r="G117" s="177"/>
      <c r="H117" s="177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 hidden="1">
      <c r="A118" s="17" t="s">
        <v>658</v>
      </c>
      <c r="B118" s="5" t="s">
        <v>659</v>
      </c>
      <c r="C118" s="168"/>
      <c r="D118" s="169"/>
      <c r="E118" s="169"/>
      <c r="F118" s="172"/>
      <c r="G118" s="172"/>
      <c r="H118" s="172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4"/>
      <c r="Y118" s="34"/>
    </row>
    <row r="119" spans="1:25" ht="15">
      <c r="A119" s="48" t="s">
        <v>98</v>
      </c>
      <c r="B119" s="5" t="s">
        <v>660</v>
      </c>
      <c r="C119" s="173"/>
      <c r="D119" s="174"/>
      <c r="E119" s="174"/>
      <c r="F119" s="177"/>
      <c r="G119" s="177"/>
      <c r="H119" s="177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 hidden="1">
      <c r="A120" s="48" t="s">
        <v>66</v>
      </c>
      <c r="B120" s="5" t="s">
        <v>661</v>
      </c>
      <c r="C120" s="173"/>
      <c r="D120" s="174"/>
      <c r="E120" s="174"/>
      <c r="F120" s="177"/>
      <c r="G120" s="177"/>
      <c r="H120" s="177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4"/>
      <c r="Y120" s="34"/>
    </row>
    <row r="121" spans="1:25" ht="15">
      <c r="A121" s="49" t="s">
        <v>67</v>
      </c>
      <c r="B121" s="50" t="s">
        <v>665</v>
      </c>
      <c r="C121" s="175"/>
      <c r="D121" s="176"/>
      <c r="E121" s="176"/>
      <c r="F121" s="177"/>
      <c r="G121" s="177"/>
      <c r="H121" s="17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">
      <c r="A122" s="17" t="s">
        <v>666</v>
      </c>
      <c r="B122" s="5" t="s">
        <v>667</v>
      </c>
      <c r="C122" s="168"/>
      <c r="D122" s="169"/>
      <c r="E122" s="169"/>
      <c r="F122" s="172"/>
      <c r="G122" s="172"/>
      <c r="H122" s="172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4"/>
      <c r="Y122" s="34"/>
    </row>
    <row r="123" spans="1:25" ht="15.75">
      <c r="A123" s="51" t="s">
        <v>102</v>
      </c>
      <c r="B123" s="52" t="s">
        <v>668</v>
      </c>
      <c r="C123" s="175">
        <v>78681</v>
      </c>
      <c r="D123" s="176"/>
      <c r="E123" s="176"/>
      <c r="F123" s="177">
        <f>SUM(F116+F121+F122)</f>
        <v>78681</v>
      </c>
      <c r="G123" s="177">
        <v>121005</v>
      </c>
      <c r="H123" s="177">
        <f>SUM(H116:H122)</f>
        <v>122023</v>
      </c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4"/>
      <c r="Y123" s="34"/>
    </row>
    <row r="124" spans="1:25" ht="15.75">
      <c r="A124" s="56" t="s">
        <v>139</v>
      </c>
      <c r="B124" s="57"/>
      <c r="C124" s="178">
        <f>SUM(C100+C123)</f>
        <v>535319</v>
      </c>
      <c r="D124" s="178">
        <f>SUM(D100+D123)</f>
        <v>23693</v>
      </c>
      <c r="E124" s="178"/>
      <c r="F124" s="179">
        <f>SUM(C124:E124)</f>
        <v>559012</v>
      </c>
      <c r="G124" s="179">
        <f>SUM(G100+G123)</f>
        <v>575803</v>
      </c>
      <c r="H124" s="179">
        <f>SUM(H100+H123)</f>
        <v>635843</v>
      </c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 spans="2:25" ht="1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</sheetData>
  <sheetProtection/>
  <mergeCells count="3">
    <mergeCell ref="A2:G2"/>
    <mergeCell ref="A3:G3"/>
    <mergeCell ref="A4:G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91.28125" style="0" customWidth="1"/>
    <col min="2" max="2" width="10.7109375" style="0" customWidth="1"/>
    <col min="3" max="3" width="12.140625" style="0" customWidth="1"/>
    <col min="4" max="4" width="14.28125" style="0" customWidth="1"/>
    <col min="5" max="5" width="13.8515625" style="0" customWidth="1"/>
  </cols>
  <sheetData>
    <row r="1" spans="1:4" ht="27" customHeight="1">
      <c r="A1" s="292" t="s">
        <v>903</v>
      </c>
      <c r="B1" s="292"/>
      <c r="C1" s="292"/>
      <c r="D1" s="292"/>
    </row>
    <row r="2" spans="1:4" ht="23.25" customHeight="1">
      <c r="A2" s="283" t="s">
        <v>228</v>
      </c>
      <c r="B2" s="283"/>
      <c r="C2" s="283"/>
      <c r="D2" s="283"/>
    </row>
    <row r="3" spans="1:4" ht="21" customHeight="1">
      <c r="A3" s="282" t="s">
        <v>423</v>
      </c>
      <c r="B3" s="282"/>
      <c r="C3" s="282"/>
      <c r="D3" s="282"/>
    </row>
    <row r="4" ht="15">
      <c r="A4" s="4" t="s">
        <v>344</v>
      </c>
    </row>
    <row r="5" spans="1:5" ht="30">
      <c r="A5" s="54" t="s">
        <v>309</v>
      </c>
      <c r="B5" s="3" t="s">
        <v>479</v>
      </c>
      <c r="C5" s="195" t="s">
        <v>354</v>
      </c>
      <c r="D5" s="198" t="s">
        <v>877</v>
      </c>
      <c r="E5" s="198" t="s">
        <v>876</v>
      </c>
    </row>
    <row r="6" spans="1:5" ht="15">
      <c r="A6" s="17" t="s">
        <v>255</v>
      </c>
      <c r="B6" s="6" t="s">
        <v>578</v>
      </c>
      <c r="C6" s="38"/>
      <c r="D6" s="38"/>
      <c r="E6" s="38"/>
    </row>
    <row r="7" spans="1:5" ht="15">
      <c r="A7" s="17" t="s">
        <v>256</v>
      </c>
      <c r="B7" s="6" t="s">
        <v>578</v>
      </c>
      <c r="C7" s="38"/>
      <c r="D7" s="38"/>
      <c r="E7" s="38"/>
    </row>
    <row r="8" spans="1:5" ht="15">
      <c r="A8" s="17" t="s">
        <v>257</v>
      </c>
      <c r="B8" s="6" t="s">
        <v>578</v>
      </c>
      <c r="C8" s="38"/>
      <c r="D8" s="38"/>
      <c r="E8" s="38"/>
    </row>
    <row r="9" spans="1:5" ht="15">
      <c r="A9" s="17" t="s">
        <v>258</v>
      </c>
      <c r="B9" s="6" t="s">
        <v>578</v>
      </c>
      <c r="C9" s="38"/>
      <c r="D9" s="38"/>
      <c r="E9" s="38"/>
    </row>
    <row r="10" spans="1:5" ht="15">
      <c r="A10" s="17" t="s">
        <v>259</v>
      </c>
      <c r="B10" s="6" t="s">
        <v>578</v>
      </c>
      <c r="C10" s="38"/>
      <c r="D10" s="38"/>
      <c r="E10" s="38"/>
    </row>
    <row r="11" spans="1:5" ht="15">
      <c r="A11" s="17" t="s">
        <v>260</v>
      </c>
      <c r="B11" s="6" t="s">
        <v>578</v>
      </c>
      <c r="C11" s="38"/>
      <c r="D11" s="38"/>
      <c r="E11" s="38"/>
    </row>
    <row r="12" spans="1:5" ht="15">
      <c r="A12" s="17" t="s">
        <v>261</v>
      </c>
      <c r="B12" s="6" t="s">
        <v>578</v>
      </c>
      <c r="C12" s="38"/>
      <c r="D12" s="38"/>
      <c r="E12" s="38"/>
    </row>
    <row r="13" spans="1:5" ht="15">
      <c r="A13" s="17" t="s">
        <v>262</v>
      </c>
      <c r="B13" s="6" t="s">
        <v>578</v>
      </c>
      <c r="C13" s="38"/>
      <c r="D13" s="38"/>
      <c r="E13" s="38"/>
    </row>
    <row r="14" spans="1:5" ht="15">
      <c r="A14" s="17" t="s">
        <v>263</v>
      </c>
      <c r="B14" s="6" t="s">
        <v>578</v>
      </c>
      <c r="C14" s="38"/>
      <c r="D14" s="38"/>
      <c r="E14" s="38"/>
    </row>
    <row r="15" spans="1:5" ht="15">
      <c r="A15" s="17" t="s">
        <v>264</v>
      </c>
      <c r="B15" s="6" t="s">
        <v>578</v>
      </c>
      <c r="C15" s="38"/>
      <c r="D15" s="38"/>
      <c r="E15" s="38"/>
    </row>
    <row r="16" spans="1:5" ht="25.5">
      <c r="A16" s="15" t="s">
        <v>40</v>
      </c>
      <c r="B16" s="10" t="s">
        <v>578</v>
      </c>
      <c r="C16" s="38"/>
      <c r="D16" s="38"/>
      <c r="E16" s="38"/>
    </row>
    <row r="17" spans="1:5" ht="15">
      <c r="A17" s="17" t="s">
        <v>255</v>
      </c>
      <c r="B17" s="6" t="s">
        <v>579</v>
      </c>
      <c r="C17" s="38"/>
      <c r="D17" s="38"/>
      <c r="E17" s="38"/>
    </row>
    <row r="18" spans="1:5" ht="15">
      <c r="A18" s="17" t="s">
        <v>256</v>
      </c>
      <c r="B18" s="6" t="s">
        <v>579</v>
      </c>
      <c r="C18" s="38"/>
      <c r="D18" s="38"/>
      <c r="E18" s="38"/>
    </row>
    <row r="19" spans="1:5" ht="15">
      <c r="A19" s="17" t="s">
        <v>257</v>
      </c>
      <c r="B19" s="6" t="s">
        <v>579</v>
      </c>
      <c r="C19" s="38"/>
      <c r="D19" s="38"/>
      <c r="E19" s="38"/>
    </row>
    <row r="20" spans="1:5" ht="15">
      <c r="A20" s="17" t="s">
        <v>258</v>
      </c>
      <c r="B20" s="6" t="s">
        <v>579</v>
      </c>
      <c r="C20" s="38"/>
      <c r="D20" s="38"/>
      <c r="E20" s="38"/>
    </row>
    <row r="21" spans="1:5" ht="15">
      <c r="A21" s="17" t="s">
        <v>259</v>
      </c>
      <c r="B21" s="6" t="s">
        <v>579</v>
      </c>
      <c r="C21" s="38"/>
      <c r="D21" s="38"/>
      <c r="E21" s="38"/>
    </row>
    <row r="22" spans="1:5" ht="15">
      <c r="A22" s="17" t="s">
        <v>260</v>
      </c>
      <c r="B22" s="6" t="s">
        <v>579</v>
      </c>
      <c r="C22" s="38"/>
      <c r="D22" s="38"/>
      <c r="E22" s="38"/>
    </row>
    <row r="23" spans="1:5" ht="15">
      <c r="A23" s="17" t="s">
        <v>261</v>
      </c>
      <c r="B23" s="6" t="s">
        <v>579</v>
      </c>
      <c r="C23" s="38"/>
      <c r="D23" s="38"/>
      <c r="E23" s="38"/>
    </row>
    <row r="24" spans="1:5" ht="15">
      <c r="A24" s="17" t="s">
        <v>262</v>
      </c>
      <c r="B24" s="6" t="s">
        <v>579</v>
      </c>
      <c r="C24" s="38"/>
      <c r="D24" s="38"/>
      <c r="E24" s="38"/>
    </row>
    <row r="25" spans="1:5" ht="15">
      <c r="A25" s="17" t="s">
        <v>263</v>
      </c>
      <c r="B25" s="6" t="s">
        <v>579</v>
      </c>
      <c r="C25" s="38"/>
      <c r="D25" s="38"/>
      <c r="E25" s="38"/>
    </row>
    <row r="26" spans="1:5" ht="15">
      <c r="A26" s="17" t="s">
        <v>264</v>
      </c>
      <c r="B26" s="6" t="s">
        <v>579</v>
      </c>
      <c r="C26" s="38"/>
      <c r="D26" s="38"/>
      <c r="E26" s="38"/>
    </row>
    <row r="27" spans="1:5" ht="25.5">
      <c r="A27" s="15" t="s">
        <v>41</v>
      </c>
      <c r="B27" s="10" t="s">
        <v>579</v>
      </c>
      <c r="C27" s="38"/>
      <c r="D27" s="38"/>
      <c r="E27" s="38"/>
    </row>
    <row r="28" spans="1:5" ht="15">
      <c r="A28" s="17" t="s">
        <v>255</v>
      </c>
      <c r="B28" s="6" t="s">
        <v>580</v>
      </c>
      <c r="C28" s="38"/>
      <c r="D28" s="38"/>
      <c r="E28" s="38"/>
    </row>
    <row r="29" spans="1:5" ht="15">
      <c r="A29" s="17" t="s">
        <v>256</v>
      </c>
      <c r="B29" s="6" t="s">
        <v>580</v>
      </c>
      <c r="C29" s="38"/>
      <c r="D29" s="38"/>
      <c r="E29" s="38"/>
    </row>
    <row r="30" spans="1:5" ht="15">
      <c r="A30" s="17" t="s">
        <v>257</v>
      </c>
      <c r="B30" s="6" t="s">
        <v>580</v>
      </c>
      <c r="C30" s="38"/>
      <c r="D30" s="38"/>
      <c r="E30" s="38"/>
    </row>
    <row r="31" spans="1:5" ht="15">
      <c r="A31" s="17" t="s">
        <v>258</v>
      </c>
      <c r="B31" s="6" t="s">
        <v>580</v>
      </c>
      <c r="C31" s="38"/>
      <c r="D31" s="38"/>
      <c r="E31" s="38"/>
    </row>
    <row r="32" spans="1:5" ht="15">
      <c r="A32" s="17" t="s">
        <v>259</v>
      </c>
      <c r="B32" s="6" t="s">
        <v>580</v>
      </c>
      <c r="C32" s="38"/>
      <c r="D32" s="38"/>
      <c r="E32" s="38"/>
    </row>
    <row r="33" spans="1:5" ht="15">
      <c r="A33" s="17" t="s">
        <v>260</v>
      </c>
      <c r="B33" s="6" t="s">
        <v>580</v>
      </c>
      <c r="C33" s="38"/>
      <c r="D33" s="38"/>
      <c r="E33" s="38"/>
    </row>
    <row r="34" spans="1:5" ht="15">
      <c r="A34" s="17" t="s">
        <v>261</v>
      </c>
      <c r="B34" s="6" t="s">
        <v>580</v>
      </c>
      <c r="C34" s="38"/>
      <c r="D34" s="38"/>
      <c r="E34" s="38"/>
    </row>
    <row r="35" spans="1:5" ht="15">
      <c r="A35" s="17" t="s">
        <v>262</v>
      </c>
      <c r="B35" s="6" t="s">
        <v>580</v>
      </c>
      <c r="C35" s="38">
        <v>17052</v>
      </c>
      <c r="D35" s="38">
        <v>19558</v>
      </c>
      <c r="E35" s="38">
        <v>22009</v>
      </c>
    </row>
    <row r="36" spans="1:5" ht="15">
      <c r="A36" s="17" t="s">
        <v>263</v>
      </c>
      <c r="B36" s="6" t="s">
        <v>580</v>
      </c>
      <c r="C36" s="38"/>
      <c r="D36" s="38"/>
      <c r="E36" s="38"/>
    </row>
    <row r="37" spans="1:5" ht="15">
      <c r="A37" s="17" t="s">
        <v>264</v>
      </c>
      <c r="B37" s="6" t="s">
        <v>580</v>
      </c>
      <c r="C37" s="38"/>
      <c r="D37" s="38"/>
      <c r="E37" s="38"/>
    </row>
    <row r="38" spans="1:5" ht="15">
      <c r="A38" s="15" t="s">
        <v>42</v>
      </c>
      <c r="B38" s="10" t="s">
        <v>580</v>
      </c>
      <c r="C38" s="38">
        <v>17052</v>
      </c>
      <c r="D38" s="38">
        <v>19558</v>
      </c>
      <c r="E38" s="38">
        <v>22009</v>
      </c>
    </row>
    <row r="39" spans="1:5" ht="15">
      <c r="A39" s="17" t="s">
        <v>265</v>
      </c>
      <c r="B39" s="5" t="s">
        <v>583</v>
      </c>
      <c r="C39" s="38"/>
      <c r="D39" s="38"/>
      <c r="E39" s="38"/>
    </row>
    <row r="40" spans="1:5" ht="15">
      <c r="A40" s="17" t="s">
        <v>266</v>
      </c>
      <c r="B40" s="5" t="s">
        <v>583</v>
      </c>
      <c r="C40" s="38"/>
      <c r="D40" s="38"/>
      <c r="E40" s="38"/>
    </row>
    <row r="41" spans="1:5" ht="15">
      <c r="A41" s="17" t="s">
        <v>267</v>
      </c>
      <c r="B41" s="5" t="s">
        <v>583</v>
      </c>
      <c r="C41" s="38"/>
      <c r="D41" s="38"/>
      <c r="E41" s="38"/>
    </row>
    <row r="42" spans="1:5" ht="15">
      <c r="A42" s="5" t="s">
        <v>268</v>
      </c>
      <c r="B42" s="5" t="s">
        <v>583</v>
      </c>
      <c r="C42" s="38"/>
      <c r="D42" s="38"/>
      <c r="E42" s="38"/>
    </row>
    <row r="43" spans="1:5" ht="15">
      <c r="A43" s="5" t="s">
        <v>269</v>
      </c>
      <c r="B43" s="5" t="s">
        <v>583</v>
      </c>
      <c r="C43" s="38"/>
      <c r="D43" s="38"/>
      <c r="E43" s="38"/>
    </row>
    <row r="44" spans="1:5" ht="15">
      <c r="A44" s="5" t="s">
        <v>270</v>
      </c>
      <c r="B44" s="5" t="s">
        <v>583</v>
      </c>
      <c r="C44" s="38"/>
      <c r="D44" s="38"/>
      <c r="E44" s="38">
        <v>2613</v>
      </c>
    </row>
    <row r="45" spans="1:5" ht="15">
      <c r="A45" s="17" t="s">
        <v>271</v>
      </c>
      <c r="B45" s="5" t="s">
        <v>583</v>
      </c>
      <c r="C45" s="38"/>
      <c r="D45" s="38"/>
      <c r="E45" s="38"/>
    </row>
    <row r="46" spans="1:5" ht="15">
      <c r="A46" s="17" t="s">
        <v>272</v>
      </c>
      <c r="B46" s="5" t="s">
        <v>583</v>
      </c>
      <c r="C46" s="38"/>
      <c r="D46" s="38"/>
      <c r="E46" s="38"/>
    </row>
    <row r="47" spans="1:5" ht="15">
      <c r="A47" s="17" t="s">
        <v>273</v>
      </c>
      <c r="B47" s="5" t="s">
        <v>583</v>
      </c>
      <c r="C47" s="38"/>
      <c r="D47" s="38"/>
      <c r="E47" s="38"/>
    </row>
    <row r="48" spans="1:5" ht="15">
      <c r="A48" s="17" t="s">
        <v>274</v>
      </c>
      <c r="B48" s="5" t="s">
        <v>583</v>
      </c>
      <c r="C48" s="38"/>
      <c r="D48" s="38"/>
      <c r="E48" s="38"/>
    </row>
    <row r="49" spans="1:5" ht="25.5">
      <c r="A49" s="15" t="s">
        <v>44</v>
      </c>
      <c r="B49" s="10" t="s">
        <v>583</v>
      </c>
      <c r="C49" s="38"/>
      <c r="D49" s="38"/>
      <c r="E49" s="38">
        <v>2613</v>
      </c>
    </row>
    <row r="50" spans="1:5" ht="15">
      <c r="A50" s="17" t="s">
        <v>265</v>
      </c>
      <c r="B50" s="5" t="s">
        <v>589</v>
      </c>
      <c r="C50" s="38">
        <v>1750</v>
      </c>
      <c r="D50" s="38">
        <v>1750</v>
      </c>
      <c r="E50" s="38">
        <v>1750</v>
      </c>
    </row>
    <row r="51" spans="1:5" ht="15">
      <c r="A51" s="17" t="s">
        <v>266</v>
      </c>
      <c r="B51" s="5" t="s">
        <v>589</v>
      </c>
      <c r="C51" s="38">
        <v>21087</v>
      </c>
      <c r="D51" s="38">
        <v>21087</v>
      </c>
      <c r="E51" s="38">
        <v>21087</v>
      </c>
    </row>
    <row r="52" spans="1:5" ht="15">
      <c r="A52" s="17" t="s">
        <v>267</v>
      </c>
      <c r="B52" s="5" t="s">
        <v>589</v>
      </c>
      <c r="C52" s="38">
        <v>550</v>
      </c>
      <c r="D52" s="38">
        <v>550</v>
      </c>
      <c r="E52" s="38">
        <v>550</v>
      </c>
    </row>
    <row r="53" spans="1:5" ht="15">
      <c r="A53" s="5" t="s">
        <v>268</v>
      </c>
      <c r="B53" s="5" t="s">
        <v>589</v>
      </c>
      <c r="C53" s="38"/>
      <c r="D53" s="38"/>
      <c r="E53" s="38"/>
    </row>
    <row r="54" spans="1:5" ht="15">
      <c r="A54" s="5" t="s">
        <v>269</v>
      </c>
      <c r="B54" s="5" t="s">
        <v>589</v>
      </c>
      <c r="C54" s="38"/>
      <c r="D54" s="38"/>
      <c r="E54" s="38"/>
    </row>
    <row r="55" spans="1:5" ht="15">
      <c r="A55" s="5" t="s">
        <v>270</v>
      </c>
      <c r="B55" s="5" t="s">
        <v>589</v>
      </c>
      <c r="C55" s="38">
        <v>23101</v>
      </c>
      <c r="D55" s="38">
        <v>23101</v>
      </c>
      <c r="E55" s="38">
        <v>23101</v>
      </c>
    </row>
    <row r="56" spans="1:5" ht="15">
      <c r="A56" s="17" t="s">
        <v>271</v>
      </c>
      <c r="B56" s="5" t="s">
        <v>589</v>
      </c>
      <c r="C56" s="38"/>
      <c r="D56" s="38"/>
      <c r="E56" s="38"/>
    </row>
    <row r="57" spans="1:5" ht="15">
      <c r="A57" s="17" t="s">
        <v>275</v>
      </c>
      <c r="B57" s="5" t="s">
        <v>589</v>
      </c>
      <c r="C57" s="38"/>
      <c r="D57" s="38"/>
      <c r="E57" s="38"/>
    </row>
    <row r="58" spans="1:5" ht="15">
      <c r="A58" s="17" t="s">
        <v>273</v>
      </c>
      <c r="B58" s="5" t="s">
        <v>589</v>
      </c>
      <c r="C58" s="38"/>
      <c r="D58" s="38"/>
      <c r="E58" s="38"/>
    </row>
    <row r="59" spans="1:5" ht="15">
      <c r="A59" s="17" t="s">
        <v>274</v>
      </c>
      <c r="B59" s="5" t="s">
        <v>589</v>
      </c>
      <c r="C59" s="38"/>
      <c r="D59" s="38"/>
      <c r="E59" s="38"/>
    </row>
    <row r="60" spans="1:5" ht="15">
      <c r="A60" s="20" t="s">
        <v>45</v>
      </c>
      <c r="B60" s="5" t="s">
        <v>589</v>
      </c>
      <c r="C60" s="38">
        <f>SUM(C50:C59)</f>
        <v>46488</v>
      </c>
      <c r="D60" s="38">
        <f>SUM(D50:D59)</f>
        <v>46488</v>
      </c>
      <c r="E60" s="38">
        <f>SUM(E50:E59)</f>
        <v>46488</v>
      </c>
    </row>
    <row r="61" spans="1:5" ht="15">
      <c r="A61" s="17" t="s">
        <v>255</v>
      </c>
      <c r="B61" s="6" t="s">
        <v>617</v>
      </c>
      <c r="C61" s="38"/>
      <c r="D61" s="38"/>
      <c r="E61" s="38"/>
    </row>
    <row r="62" spans="1:5" ht="15">
      <c r="A62" s="17" t="s">
        <v>256</v>
      </c>
      <c r="B62" s="6" t="s">
        <v>617</v>
      </c>
      <c r="C62" s="38"/>
      <c r="D62" s="38"/>
      <c r="E62" s="38"/>
    </row>
    <row r="63" spans="1:5" ht="15">
      <c r="A63" s="17" t="s">
        <v>257</v>
      </c>
      <c r="B63" s="6" t="s">
        <v>617</v>
      </c>
      <c r="C63" s="38"/>
      <c r="D63" s="38"/>
      <c r="E63" s="38"/>
    </row>
    <row r="64" spans="1:5" ht="15">
      <c r="A64" s="17" t="s">
        <v>258</v>
      </c>
      <c r="B64" s="6" t="s">
        <v>617</v>
      </c>
      <c r="C64" s="38"/>
      <c r="D64" s="38"/>
      <c r="E64" s="38"/>
    </row>
    <row r="65" spans="1:5" ht="15">
      <c r="A65" s="17" t="s">
        <v>259</v>
      </c>
      <c r="B65" s="6" t="s">
        <v>617</v>
      </c>
      <c r="C65" s="38"/>
      <c r="D65" s="38"/>
      <c r="E65" s="38"/>
    </row>
    <row r="66" spans="1:5" ht="15">
      <c r="A66" s="17" t="s">
        <v>260</v>
      </c>
      <c r="B66" s="6" t="s">
        <v>617</v>
      </c>
      <c r="C66" s="38"/>
      <c r="D66" s="38"/>
      <c r="E66" s="38"/>
    </row>
    <row r="67" spans="1:5" ht="15">
      <c r="A67" s="17" t="s">
        <v>261</v>
      </c>
      <c r="B67" s="6" t="s">
        <v>617</v>
      </c>
      <c r="C67" s="38"/>
      <c r="D67" s="38"/>
      <c r="E67" s="38"/>
    </row>
    <row r="68" spans="1:5" ht="15">
      <c r="A68" s="17" t="s">
        <v>262</v>
      </c>
      <c r="B68" s="6" t="s">
        <v>617</v>
      </c>
      <c r="C68" s="38"/>
      <c r="D68" s="38"/>
      <c r="E68" s="38"/>
    </row>
    <row r="69" spans="1:5" ht="15">
      <c r="A69" s="17" t="s">
        <v>263</v>
      </c>
      <c r="B69" s="6" t="s">
        <v>617</v>
      </c>
      <c r="C69" s="38"/>
      <c r="D69" s="38"/>
      <c r="E69" s="38"/>
    </row>
    <row r="70" spans="1:5" ht="15">
      <c r="A70" s="17" t="s">
        <v>264</v>
      </c>
      <c r="B70" s="6" t="s">
        <v>617</v>
      </c>
      <c r="C70" s="38"/>
      <c r="D70" s="38"/>
      <c r="E70" s="38"/>
    </row>
    <row r="71" spans="1:5" ht="25.5">
      <c r="A71" s="15" t="s">
        <v>56</v>
      </c>
      <c r="B71" s="10" t="s">
        <v>617</v>
      </c>
      <c r="C71" s="38"/>
      <c r="D71" s="38"/>
      <c r="E71" s="38"/>
    </row>
    <row r="72" spans="1:5" ht="15">
      <c r="A72" s="17" t="s">
        <v>255</v>
      </c>
      <c r="B72" s="6" t="s">
        <v>618</v>
      </c>
      <c r="C72" s="38"/>
      <c r="D72" s="38"/>
      <c r="E72" s="38"/>
    </row>
    <row r="73" spans="1:5" ht="15">
      <c r="A73" s="17" t="s">
        <v>256</v>
      </c>
      <c r="B73" s="6" t="s">
        <v>618</v>
      </c>
      <c r="C73" s="38"/>
      <c r="D73" s="38"/>
      <c r="E73" s="38"/>
    </row>
    <row r="74" spans="1:5" ht="15">
      <c r="A74" s="17" t="s">
        <v>257</v>
      </c>
      <c r="B74" s="6" t="s">
        <v>618</v>
      </c>
      <c r="C74" s="38"/>
      <c r="D74" s="38"/>
      <c r="E74" s="38"/>
    </row>
    <row r="75" spans="1:5" ht="15">
      <c r="A75" s="17" t="s">
        <v>258</v>
      </c>
      <c r="B75" s="6" t="s">
        <v>618</v>
      </c>
      <c r="C75" s="38"/>
      <c r="D75" s="38"/>
      <c r="E75" s="38"/>
    </row>
    <row r="76" spans="1:5" ht="15">
      <c r="A76" s="17" t="s">
        <v>259</v>
      </c>
      <c r="B76" s="6" t="s">
        <v>618</v>
      </c>
      <c r="C76" s="38"/>
      <c r="D76" s="38"/>
      <c r="E76" s="38"/>
    </row>
    <row r="77" spans="1:5" ht="15">
      <c r="A77" s="17" t="s">
        <v>260</v>
      </c>
      <c r="B77" s="6" t="s">
        <v>618</v>
      </c>
      <c r="C77" s="38"/>
      <c r="D77" s="38"/>
      <c r="E77" s="38"/>
    </row>
    <row r="78" spans="1:5" ht="15">
      <c r="A78" s="17" t="s">
        <v>261</v>
      </c>
      <c r="B78" s="6" t="s">
        <v>618</v>
      </c>
      <c r="C78" s="38"/>
      <c r="D78" s="38"/>
      <c r="E78" s="38"/>
    </row>
    <row r="79" spans="1:5" ht="15">
      <c r="A79" s="17" t="s">
        <v>262</v>
      </c>
      <c r="B79" s="6" t="s">
        <v>618</v>
      </c>
      <c r="C79" s="38"/>
      <c r="D79" s="38"/>
      <c r="E79" s="38"/>
    </row>
    <row r="80" spans="1:5" ht="15">
      <c r="A80" s="17" t="s">
        <v>263</v>
      </c>
      <c r="B80" s="6" t="s">
        <v>618</v>
      </c>
      <c r="C80" s="38"/>
      <c r="D80" s="38"/>
      <c r="E80" s="38"/>
    </row>
    <row r="81" spans="1:5" ht="15">
      <c r="A81" s="17" t="s">
        <v>264</v>
      </c>
      <c r="B81" s="6" t="s">
        <v>618</v>
      </c>
      <c r="C81" s="38"/>
      <c r="D81" s="38"/>
      <c r="E81" s="38"/>
    </row>
    <row r="82" spans="1:5" ht="25.5">
      <c r="A82" s="15" t="s">
        <v>55</v>
      </c>
      <c r="B82" s="10" t="s">
        <v>618</v>
      </c>
      <c r="C82" s="38"/>
      <c r="D82" s="38"/>
      <c r="E82" s="38"/>
    </row>
    <row r="83" spans="1:5" ht="15">
      <c r="A83" s="17" t="s">
        <v>255</v>
      </c>
      <c r="B83" s="6" t="s">
        <v>619</v>
      </c>
      <c r="C83" s="38"/>
      <c r="D83" s="38"/>
      <c r="E83" s="38"/>
    </row>
    <row r="84" spans="1:5" ht="15">
      <c r="A84" s="17" t="s">
        <v>256</v>
      </c>
      <c r="B84" s="6" t="s">
        <v>619</v>
      </c>
      <c r="C84" s="38"/>
      <c r="D84" s="38"/>
      <c r="E84" s="38"/>
    </row>
    <row r="85" spans="1:5" ht="15">
      <c r="A85" s="17" t="s">
        <v>257</v>
      </c>
      <c r="B85" s="6" t="s">
        <v>619</v>
      </c>
      <c r="C85" s="38"/>
      <c r="D85" s="38"/>
      <c r="E85" s="38"/>
    </row>
    <row r="86" spans="1:5" ht="15">
      <c r="A86" s="17" t="s">
        <v>258</v>
      </c>
      <c r="B86" s="6" t="s">
        <v>619</v>
      </c>
      <c r="C86" s="38"/>
      <c r="D86" s="38"/>
      <c r="E86" s="38"/>
    </row>
    <row r="87" spans="1:5" ht="15">
      <c r="A87" s="17" t="s">
        <v>259</v>
      </c>
      <c r="B87" s="6" t="s">
        <v>619</v>
      </c>
      <c r="C87" s="38"/>
      <c r="D87" s="38"/>
      <c r="E87" s="38"/>
    </row>
    <row r="88" spans="1:5" ht="15">
      <c r="A88" s="17" t="s">
        <v>260</v>
      </c>
      <c r="B88" s="6" t="s">
        <v>619</v>
      </c>
      <c r="C88" s="38"/>
      <c r="D88" s="38"/>
      <c r="E88" s="38"/>
    </row>
    <row r="89" spans="1:5" ht="15">
      <c r="A89" s="17" t="s">
        <v>261</v>
      </c>
      <c r="B89" s="6" t="s">
        <v>619</v>
      </c>
      <c r="C89" s="38"/>
      <c r="D89" s="38"/>
      <c r="E89" s="38"/>
    </row>
    <row r="90" spans="1:5" ht="15">
      <c r="A90" s="17" t="s">
        <v>262</v>
      </c>
      <c r="B90" s="6" t="s">
        <v>619</v>
      </c>
      <c r="C90" s="38"/>
      <c r="D90" s="38"/>
      <c r="E90" s="38"/>
    </row>
    <row r="91" spans="1:5" ht="15">
      <c r="A91" s="17" t="s">
        <v>263</v>
      </c>
      <c r="B91" s="6" t="s">
        <v>619</v>
      </c>
      <c r="C91" s="38"/>
      <c r="D91" s="38"/>
      <c r="E91" s="38"/>
    </row>
    <row r="92" spans="1:5" ht="15">
      <c r="A92" s="17" t="s">
        <v>264</v>
      </c>
      <c r="B92" s="6" t="s">
        <v>619</v>
      </c>
      <c r="C92" s="38"/>
      <c r="D92" s="38"/>
      <c r="E92" s="38"/>
    </row>
    <row r="93" spans="1:5" ht="15">
      <c r="A93" s="15" t="s">
        <v>54</v>
      </c>
      <c r="B93" s="10" t="s">
        <v>619</v>
      </c>
      <c r="C93" s="38"/>
      <c r="D93" s="38"/>
      <c r="E93" s="38"/>
    </row>
    <row r="94" spans="1:5" ht="15">
      <c r="A94" s="17" t="s">
        <v>265</v>
      </c>
      <c r="B94" s="5" t="s">
        <v>621</v>
      </c>
      <c r="C94" s="38"/>
      <c r="D94" s="38"/>
      <c r="E94" s="38"/>
    </row>
    <row r="95" spans="1:5" ht="15">
      <c r="A95" s="17" t="s">
        <v>266</v>
      </c>
      <c r="B95" s="6" t="s">
        <v>621</v>
      </c>
      <c r="C95" s="38"/>
      <c r="D95" s="38"/>
      <c r="E95" s="38"/>
    </row>
    <row r="96" spans="1:5" ht="15">
      <c r="A96" s="17" t="s">
        <v>267</v>
      </c>
      <c r="B96" s="5" t="s">
        <v>621</v>
      </c>
      <c r="C96" s="38"/>
      <c r="D96" s="38"/>
      <c r="E96" s="38"/>
    </row>
    <row r="97" spans="1:5" ht="15">
      <c r="A97" s="5" t="s">
        <v>268</v>
      </c>
      <c r="B97" s="6" t="s">
        <v>621</v>
      </c>
      <c r="C97" s="38"/>
      <c r="D97" s="38"/>
      <c r="E97" s="38"/>
    </row>
    <row r="98" spans="1:5" ht="15">
      <c r="A98" s="5" t="s">
        <v>269</v>
      </c>
      <c r="B98" s="5" t="s">
        <v>621</v>
      </c>
      <c r="C98" s="38"/>
      <c r="D98" s="38"/>
      <c r="E98" s="38"/>
    </row>
    <row r="99" spans="1:5" ht="15">
      <c r="A99" s="5" t="s">
        <v>270</v>
      </c>
      <c r="B99" s="6" t="s">
        <v>621</v>
      </c>
      <c r="C99" s="38"/>
      <c r="D99" s="38"/>
      <c r="E99" s="38"/>
    </row>
    <row r="100" spans="1:5" ht="15">
      <c r="A100" s="17" t="s">
        <v>271</v>
      </c>
      <c r="B100" s="5" t="s">
        <v>621</v>
      </c>
      <c r="C100" s="38"/>
      <c r="D100" s="38"/>
      <c r="E100" s="38"/>
    </row>
    <row r="101" spans="1:5" ht="15">
      <c r="A101" s="17" t="s">
        <v>275</v>
      </c>
      <c r="B101" s="6" t="s">
        <v>621</v>
      </c>
      <c r="C101" s="38"/>
      <c r="D101" s="38"/>
      <c r="E101" s="38"/>
    </row>
    <row r="102" spans="1:5" ht="15">
      <c r="A102" s="17" t="s">
        <v>273</v>
      </c>
      <c r="B102" s="5" t="s">
        <v>621</v>
      </c>
      <c r="C102" s="38"/>
      <c r="D102" s="38"/>
      <c r="E102" s="38"/>
    </row>
    <row r="103" spans="1:5" ht="15">
      <c r="A103" s="17" t="s">
        <v>274</v>
      </c>
      <c r="B103" s="6" t="s">
        <v>621</v>
      </c>
      <c r="C103" s="38"/>
      <c r="D103" s="38"/>
      <c r="E103" s="38"/>
    </row>
    <row r="104" spans="1:5" ht="25.5">
      <c r="A104" s="15" t="s">
        <v>52</v>
      </c>
      <c r="B104" s="10" t="s">
        <v>621</v>
      </c>
      <c r="C104" s="38"/>
      <c r="D104" s="38"/>
      <c r="E104" s="38"/>
    </row>
    <row r="105" spans="1:5" ht="15">
      <c r="A105" s="17" t="s">
        <v>265</v>
      </c>
      <c r="B105" s="5" t="s">
        <v>624</v>
      </c>
      <c r="C105" s="38"/>
      <c r="D105" s="38"/>
      <c r="E105" s="38"/>
    </row>
    <row r="106" spans="1:5" ht="15">
      <c r="A106" s="17" t="s">
        <v>266</v>
      </c>
      <c r="B106" s="5" t="s">
        <v>624</v>
      </c>
      <c r="C106" s="38"/>
      <c r="D106" s="38"/>
      <c r="E106" s="38"/>
    </row>
    <row r="107" spans="1:5" ht="15">
      <c r="A107" s="17" t="s">
        <v>267</v>
      </c>
      <c r="B107" s="5" t="s">
        <v>624</v>
      </c>
      <c r="C107" s="38"/>
      <c r="D107" s="38"/>
      <c r="E107" s="38"/>
    </row>
    <row r="108" spans="1:5" ht="15">
      <c r="A108" s="5" t="s">
        <v>268</v>
      </c>
      <c r="B108" s="5" t="s">
        <v>624</v>
      </c>
      <c r="C108" s="38"/>
      <c r="D108" s="38"/>
      <c r="E108" s="38"/>
    </row>
    <row r="109" spans="1:5" ht="15">
      <c r="A109" s="5" t="s">
        <v>269</v>
      </c>
      <c r="B109" s="5" t="s">
        <v>624</v>
      </c>
      <c r="C109" s="38"/>
      <c r="D109" s="38"/>
      <c r="E109" s="38"/>
    </row>
    <row r="110" spans="1:5" ht="15">
      <c r="A110" s="5" t="s">
        <v>270</v>
      </c>
      <c r="B110" s="5" t="s">
        <v>624</v>
      </c>
      <c r="C110" s="38"/>
      <c r="D110" s="38"/>
      <c r="E110" s="38"/>
    </row>
    <row r="111" spans="1:5" ht="15">
      <c r="A111" s="17" t="s">
        <v>271</v>
      </c>
      <c r="B111" s="5" t="s">
        <v>624</v>
      </c>
      <c r="C111" s="38"/>
      <c r="D111" s="38"/>
      <c r="E111" s="38"/>
    </row>
    <row r="112" spans="1:5" ht="15">
      <c r="A112" s="17" t="s">
        <v>275</v>
      </c>
      <c r="B112" s="5" t="s">
        <v>624</v>
      </c>
      <c r="C112" s="38"/>
      <c r="D112" s="38"/>
      <c r="E112" s="38"/>
    </row>
    <row r="113" spans="1:5" ht="15">
      <c r="A113" s="17" t="s">
        <v>273</v>
      </c>
      <c r="B113" s="5" t="s">
        <v>624</v>
      </c>
      <c r="C113" s="38"/>
      <c r="D113" s="38"/>
      <c r="E113" s="38"/>
    </row>
    <row r="114" spans="1:5" ht="15">
      <c r="A114" s="17" t="s">
        <v>274</v>
      </c>
      <c r="B114" s="5" t="s">
        <v>624</v>
      </c>
      <c r="C114" s="38"/>
      <c r="D114" s="38"/>
      <c r="E114" s="38"/>
    </row>
    <row r="115" spans="1:5" ht="15">
      <c r="A115" s="20" t="s">
        <v>93</v>
      </c>
      <c r="B115" s="10" t="s">
        <v>624</v>
      </c>
      <c r="C115" s="38"/>
      <c r="D115" s="38"/>
      <c r="E115" s="38"/>
    </row>
  </sheetData>
  <sheetProtection/>
  <mergeCells count="3">
    <mergeCell ref="A1:D1"/>
    <mergeCell ref="A2:D2"/>
    <mergeCell ref="A3:D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82.57421875" style="0" customWidth="1"/>
    <col min="3" max="3" width="12.28125" style="0" customWidth="1"/>
    <col min="4" max="4" width="15.28125" style="0" customWidth="1"/>
    <col min="5" max="5" width="14.00390625" style="0" customWidth="1"/>
  </cols>
  <sheetData>
    <row r="1" spans="1:4" ht="27" customHeight="1">
      <c r="A1" s="292" t="s">
        <v>904</v>
      </c>
      <c r="B1" s="292"/>
      <c r="C1" s="292"/>
      <c r="D1" s="292"/>
    </row>
    <row r="2" spans="1:4" ht="25.5" customHeight="1">
      <c r="A2" s="283" t="s">
        <v>228</v>
      </c>
      <c r="B2" s="283"/>
      <c r="C2" s="283"/>
      <c r="D2" s="283"/>
    </row>
    <row r="3" spans="1:4" ht="27.75" customHeight="1">
      <c r="A3" s="282" t="s">
        <v>424</v>
      </c>
      <c r="B3" s="282"/>
      <c r="C3" s="282"/>
      <c r="D3" s="282"/>
    </row>
    <row r="4" ht="21" customHeight="1">
      <c r="A4" s="4" t="s">
        <v>344</v>
      </c>
    </row>
    <row r="5" spans="1:5" ht="30">
      <c r="A5" s="54" t="s">
        <v>309</v>
      </c>
      <c r="B5" s="3" t="s">
        <v>479</v>
      </c>
      <c r="C5" s="195" t="s">
        <v>354</v>
      </c>
      <c r="D5" s="198" t="s">
        <v>877</v>
      </c>
      <c r="E5" s="198" t="s">
        <v>876</v>
      </c>
    </row>
    <row r="6" spans="1:5" ht="15">
      <c r="A6" s="17" t="s">
        <v>276</v>
      </c>
      <c r="B6" s="6" t="s">
        <v>686</v>
      </c>
      <c r="C6" s="167"/>
      <c r="D6" s="191"/>
      <c r="E6" s="200"/>
    </row>
    <row r="7" spans="1:5" ht="15">
      <c r="A7" s="17" t="s">
        <v>285</v>
      </c>
      <c r="B7" s="6" t="s">
        <v>686</v>
      </c>
      <c r="C7" s="167"/>
      <c r="D7" s="191"/>
      <c r="E7" s="200"/>
    </row>
    <row r="8" spans="1:5" ht="30">
      <c r="A8" s="17" t="s">
        <v>286</v>
      </c>
      <c r="B8" s="6" t="s">
        <v>686</v>
      </c>
      <c r="C8" s="167"/>
      <c r="D8" s="191"/>
      <c r="E8" s="200"/>
    </row>
    <row r="9" spans="1:5" ht="15">
      <c r="A9" s="17" t="s">
        <v>284</v>
      </c>
      <c r="B9" s="6" t="s">
        <v>686</v>
      </c>
      <c r="C9" s="167"/>
      <c r="D9" s="191"/>
      <c r="E9" s="200"/>
    </row>
    <row r="10" spans="1:5" ht="15">
      <c r="A10" s="17" t="s">
        <v>283</v>
      </c>
      <c r="B10" s="6" t="s">
        <v>686</v>
      </c>
      <c r="C10" s="167"/>
      <c r="D10" s="191"/>
      <c r="E10" s="200"/>
    </row>
    <row r="11" spans="1:5" ht="15">
      <c r="A11" s="17" t="s">
        <v>282</v>
      </c>
      <c r="B11" s="6" t="s">
        <v>686</v>
      </c>
      <c r="C11" s="167"/>
      <c r="D11" s="191"/>
      <c r="E11" s="200"/>
    </row>
    <row r="12" spans="1:5" ht="15">
      <c r="A12" s="17" t="s">
        <v>277</v>
      </c>
      <c r="B12" s="6" t="s">
        <v>686</v>
      </c>
      <c r="C12" s="167">
        <v>2000</v>
      </c>
      <c r="D12" s="191">
        <v>2000</v>
      </c>
      <c r="E12" s="200">
        <v>2000</v>
      </c>
    </row>
    <row r="13" spans="1:5" ht="15">
      <c r="A13" s="17" t="s">
        <v>278</v>
      </c>
      <c r="B13" s="6" t="s">
        <v>686</v>
      </c>
      <c r="C13" s="167"/>
      <c r="D13" s="191"/>
      <c r="E13" s="200"/>
    </row>
    <row r="14" spans="1:5" ht="15">
      <c r="A14" s="17" t="s">
        <v>279</v>
      </c>
      <c r="B14" s="6" t="s">
        <v>686</v>
      </c>
      <c r="C14" s="167"/>
      <c r="D14" s="191"/>
      <c r="E14" s="200"/>
    </row>
    <row r="15" spans="1:5" ht="15">
      <c r="A15" s="17" t="s">
        <v>280</v>
      </c>
      <c r="B15" s="6" t="s">
        <v>686</v>
      </c>
      <c r="C15" s="167"/>
      <c r="D15" s="191"/>
      <c r="E15" s="200"/>
    </row>
    <row r="16" spans="1:5" ht="25.5">
      <c r="A16" s="9" t="s">
        <v>103</v>
      </c>
      <c r="B16" s="10" t="s">
        <v>686</v>
      </c>
      <c r="C16" s="167">
        <v>2000</v>
      </c>
      <c r="D16" s="191">
        <v>2000</v>
      </c>
      <c r="E16" s="200">
        <v>2000</v>
      </c>
    </row>
    <row r="17" spans="1:5" ht="15">
      <c r="A17" s="17" t="s">
        <v>276</v>
      </c>
      <c r="B17" s="6" t="s">
        <v>687</v>
      </c>
      <c r="C17" s="167"/>
      <c r="D17" s="191"/>
      <c r="E17" s="200"/>
    </row>
    <row r="18" spans="1:5" ht="15">
      <c r="A18" s="17" t="s">
        <v>285</v>
      </c>
      <c r="B18" s="6" t="s">
        <v>687</v>
      </c>
      <c r="C18" s="167"/>
      <c r="D18" s="191"/>
      <c r="E18" s="200"/>
    </row>
    <row r="19" spans="1:5" ht="30">
      <c r="A19" s="17" t="s">
        <v>286</v>
      </c>
      <c r="B19" s="6" t="s">
        <v>687</v>
      </c>
      <c r="C19" s="167"/>
      <c r="D19" s="191"/>
      <c r="E19" s="200"/>
    </row>
    <row r="20" spans="1:5" ht="15">
      <c r="A20" s="17" t="s">
        <v>284</v>
      </c>
      <c r="B20" s="6" t="s">
        <v>687</v>
      </c>
      <c r="C20" s="167"/>
      <c r="D20" s="191"/>
      <c r="E20" s="200"/>
    </row>
    <row r="21" spans="1:5" ht="15">
      <c r="A21" s="17" t="s">
        <v>283</v>
      </c>
      <c r="B21" s="6" t="s">
        <v>687</v>
      </c>
      <c r="C21" s="167"/>
      <c r="D21" s="191"/>
      <c r="E21" s="200"/>
    </row>
    <row r="22" spans="1:5" ht="15">
      <c r="A22" s="17" t="s">
        <v>282</v>
      </c>
      <c r="B22" s="6" t="s">
        <v>687</v>
      </c>
      <c r="C22" s="167"/>
      <c r="D22" s="191"/>
      <c r="E22" s="200"/>
    </row>
    <row r="23" spans="1:5" ht="15">
      <c r="A23" s="17" t="s">
        <v>277</v>
      </c>
      <c r="B23" s="6" t="s">
        <v>687</v>
      </c>
      <c r="C23" s="167"/>
      <c r="D23" s="191"/>
      <c r="E23" s="200"/>
    </row>
    <row r="24" spans="1:5" ht="15">
      <c r="A24" s="17" t="s">
        <v>278</v>
      </c>
      <c r="B24" s="6" t="s">
        <v>687</v>
      </c>
      <c r="C24" s="167"/>
      <c r="D24" s="191"/>
      <c r="E24" s="200"/>
    </row>
    <row r="25" spans="1:5" ht="15">
      <c r="A25" s="17" t="s">
        <v>279</v>
      </c>
      <c r="B25" s="6" t="s">
        <v>687</v>
      </c>
      <c r="C25" s="167"/>
      <c r="D25" s="191"/>
      <c r="E25" s="200"/>
    </row>
    <row r="26" spans="1:5" ht="15">
      <c r="A26" s="17" t="s">
        <v>280</v>
      </c>
      <c r="B26" s="6" t="s">
        <v>687</v>
      </c>
      <c r="C26" s="167"/>
      <c r="D26" s="191"/>
      <c r="E26" s="200"/>
    </row>
    <row r="27" spans="1:5" ht="25.5">
      <c r="A27" s="9" t="s">
        <v>162</v>
      </c>
      <c r="B27" s="10" t="s">
        <v>687</v>
      </c>
      <c r="C27" s="167"/>
      <c r="D27" s="191"/>
      <c r="E27" s="200"/>
    </row>
    <row r="28" spans="1:5" ht="15">
      <c r="A28" s="17" t="s">
        <v>276</v>
      </c>
      <c r="B28" s="6" t="s">
        <v>688</v>
      </c>
      <c r="C28" s="167">
        <v>4353</v>
      </c>
      <c r="D28" s="191"/>
      <c r="E28" s="200"/>
    </row>
    <row r="29" spans="1:5" ht="15">
      <c r="A29" s="17" t="s">
        <v>285</v>
      </c>
      <c r="B29" s="6" t="s">
        <v>688</v>
      </c>
      <c r="C29" s="167"/>
      <c r="D29" s="191"/>
      <c r="E29" s="200"/>
    </row>
    <row r="30" spans="1:5" ht="30">
      <c r="A30" s="17" t="s">
        <v>286</v>
      </c>
      <c r="B30" s="6" t="s">
        <v>688</v>
      </c>
      <c r="C30" s="167"/>
      <c r="D30" s="191"/>
      <c r="E30" s="200"/>
    </row>
    <row r="31" spans="1:5" ht="15">
      <c r="A31" s="17" t="s">
        <v>284</v>
      </c>
      <c r="B31" s="6" t="s">
        <v>688</v>
      </c>
      <c r="C31" s="167"/>
      <c r="D31" s="191"/>
      <c r="E31" s="200"/>
    </row>
    <row r="32" spans="1:5" ht="15">
      <c r="A32" s="17" t="s">
        <v>283</v>
      </c>
      <c r="B32" s="6" t="s">
        <v>688</v>
      </c>
      <c r="C32" s="167"/>
      <c r="D32" s="191">
        <v>3671</v>
      </c>
      <c r="E32" s="200">
        <v>3671</v>
      </c>
    </row>
    <row r="33" spans="1:5" ht="15">
      <c r="A33" s="17" t="s">
        <v>282</v>
      </c>
      <c r="B33" s="6" t="s">
        <v>688</v>
      </c>
      <c r="C33" s="167"/>
      <c r="D33" s="191">
        <v>1454</v>
      </c>
      <c r="E33" s="200">
        <v>1665</v>
      </c>
    </row>
    <row r="34" spans="1:5" ht="15">
      <c r="A34" s="17" t="s">
        <v>277</v>
      </c>
      <c r="B34" s="6" t="s">
        <v>688</v>
      </c>
      <c r="C34" s="167"/>
      <c r="D34" s="191"/>
      <c r="E34" s="200">
        <v>740</v>
      </c>
    </row>
    <row r="35" spans="1:5" ht="15">
      <c r="A35" s="17" t="s">
        <v>278</v>
      </c>
      <c r="B35" s="6" t="s">
        <v>688</v>
      </c>
      <c r="C35" s="167"/>
      <c r="D35" s="191">
        <v>250</v>
      </c>
      <c r="E35" s="200"/>
    </row>
    <row r="36" spans="1:5" ht="15">
      <c r="A36" s="17" t="s">
        <v>279</v>
      </c>
      <c r="B36" s="6" t="s">
        <v>688</v>
      </c>
      <c r="C36" s="167"/>
      <c r="D36" s="191"/>
      <c r="E36" s="200"/>
    </row>
    <row r="37" spans="1:5" ht="15">
      <c r="A37" s="17" t="s">
        <v>280</v>
      </c>
      <c r="B37" s="6" t="s">
        <v>688</v>
      </c>
      <c r="C37" s="167"/>
      <c r="D37" s="191"/>
      <c r="E37" s="200"/>
    </row>
    <row r="38" spans="1:5" ht="15">
      <c r="A38" s="9" t="s">
        <v>161</v>
      </c>
      <c r="B38" s="10" t="s">
        <v>688</v>
      </c>
      <c r="C38" s="167">
        <v>4353</v>
      </c>
      <c r="D38" s="191">
        <f>SUM(D28:D37)</f>
        <v>5375</v>
      </c>
      <c r="E38" s="200">
        <f>SUM(E28:E37)</f>
        <v>6076</v>
      </c>
    </row>
    <row r="39" spans="1:5" ht="15">
      <c r="A39" s="17" t="s">
        <v>276</v>
      </c>
      <c r="B39" s="6" t="s">
        <v>694</v>
      </c>
      <c r="C39" s="167"/>
      <c r="D39" s="191"/>
      <c r="E39" s="200"/>
    </row>
    <row r="40" spans="1:5" ht="15">
      <c r="A40" s="17" t="s">
        <v>285</v>
      </c>
      <c r="B40" s="6" t="s">
        <v>694</v>
      </c>
      <c r="C40" s="167"/>
      <c r="D40" s="191"/>
      <c r="E40" s="200"/>
    </row>
    <row r="41" spans="1:5" ht="30">
      <c r="A41" s="17" t="s">
        <v>286</v>
      </c>
      <c r="B41" s="6" t="s">
        <v>694</v>
      </c>
      <c r="C41" s="167"/>
      <c r="D41" s="191"/>
      <c r="E41" s="200"/>
    </row>
    <row r="42" spans="1:5" ht="15">
      <c r="A42" s="17" t="s">
        <v>284</v>
      </c>
      <c r="B42" s="6" t="s">
        <v>694</v>
      </c>
      <c r="C42" s="167"/>
      <c r="D42" s="191"/>
      <c r="E42" s="200"/>
    </row>
    <row r="43" spans="1:5" ht="15">
      <c r="A43" s="17" t="s">
        <v>283</v>
      </c>
      <c r="B43" s="6" t="s">
        <v>694</v>
      </c>
      <c r="C43" s="167"/>
      <c r="D43" s="191"/>
      <c r="E43" s="200"/>
    </row>
    <row r="44" spans="1:5" ht="15">
      <c r="A44" s="17" t="s">
        <v>282</v>
      </c>
      <c r="B44" s="6" t="s">
        <v>694</v>
      </c>
      <c r="C44" s="167"/>
      <c r="D44" s="191"/>
      <c r="E44" s="200"/>
    </row>
    <row r="45" spans="1:5" ht="15">
      <c r="A45" s="17" t="s">
        <v>277</v>
      </c>
      <c r="B45" s="6" t="s">
        <v>694</v>
      </c>
      <c r="C45" s="167"/>
      <c r="D45" s="191"/>
      <c r="E45" s="200"/>
    </row>
    <row r="46" spans="1:5" ht="15">
      <c r="A46" s="17" t="s">
        <v>278</v>
      </c>
      <c r="B46" s="6" t="s">
        <v>694</v>
      </c>
      <c r="C46" s="167"/>
      <c r="D46" s="191"/>
      <c r="E46" s="200"/>
    </row>
    <row r="47" spans="1:5" ht="15">
      <c r="A47" s="17" t="s">
        <v>279</v>
      </c>
      <c r="B47" s="6" t="s">
        <v>694</v>
      </c>
      <c r="C47" s="167"/>
      <c r="D47" s="191"/>
      <c r="E47" s="200"/>
    </row>
    <row r="48" spans="1:5" ht="15">
      <c r="A48" s="17" t="s">
        <v>280</v>
      </c>
      <c r="B48" s="6" t="s">
        <v>694</v>
      </c>
      <c r="C48" s="167"/>
      <c r="D48" s="191"/>
      <c r="E48" s="200"/>
    </row>
    <row r="49" spans="1:5" ht="25.5">
      <c r="A49" s="9" t="s">
        <v>159</v>
      </c>
      <c r="B49" s="10" t="s">
        <v>694</v>
      </c>
      <c r="C49" s="167"/>
      <c r="D49" s="191"/>
      <c r="E49" s="200"/>
    </row>
    <row r="50" spans="1:5" ht="15">
      <c r="A50" s="17" t="s">
        <v>281</v>
      </c>
      <c r="B50" s="6" t="s">
        <v>695</v>
      </c>
      <c r="C50" s="167"/>
      <c r="D50" s="191"/>
      <c r="E50" s="200"/>
    </row>
    <row r="51" spans="1:5" ht="15">
      <c r="A51" s="17" t="s">
        <v>285</v>
      </c>
      <c r="B51" s="6" t="s">
        <v>695</v>
      </c>
      <c r="C51" s="167"/>
      <c r="D51" s="191"/>
      <c r="E51" s="200"/>
    </row>
    <row r="52" spans="1:5" ht="30">
      <c r="A52" s="17" t="s">
        <v>286</v>
      </c>
      <c r="B52" s="6" t="s">
        <v>695</v>
      </c>
      <c r="C52" s="167"/>
      <c r="D52" s="191"/>
      <c r="E52" s="200"/>
    </row>
    <row r="53" spans="1:5" ht="15">
      <c r="A53" s="17" t="s">
        <v>284</v>
      </c>
      <c r="B53" s="6" t="s">
        <v>695</v>
      </c>
      <c r="C53" s="167"/>
      <c r="D53" s="191"/>
      <c r="E53" s="200"/>
    </row>
    <row r="54" spans="1:5" ht="15">
      <c r="A54" s="17" t="s">
        <v>283</v>
      </c>
      <c r="B54" s="6" t="s">
        <v>695</v>
      </c>
      <c r="C54" s="167"/>
      <c r="D54" s="191"/>
      <c r="E54" s="200"/>
    </row>
    <row r="55" spans="1:5" ht="15">
      <c r="A55" s="17" t="s">
        <v>282</v>
      </c>
      <c r="B55" s="6" t="s">
        <v>695</v>
      </c>
      <c r="C55" s="167"/>
      <c r="D55" s="191"/>
      <c r="E55" s="200"/>
    </row>
    <row r="56" spans="1:5" ht="15">
      <c r="A56" s="17" t="s">
        <v>277</v>
      </c>
      <c r="B56" s="6" t="s">
        <v>695</v>
      </c>
      <c r="C56" s="167"/>
      <c r="D56" s="191"/>
      <c r="E56" s="200"/>
    </row>
    <row r="57" spans="1:5" ht="15">
      <c r="A57" s="17" t="s">
        <v>278</v>
      </c>
      <c r="B57" s="6" t="s">
        <v>695</v>
      </c>
      <c r="C57" s="167"/>
      <c r="D57" s="191"/>
      <c r="E57" s="200"/>
    </row>
    <row r="58" spans="1:5" ht="15">
      <c r="A58" s="17" t="s">
        <v>279</v>
      </c>
      <c r="B58" s="6" t="s">
        <v>695</v>
      </c>
      <c r="C58" s="167"/>
      <c r="D58" s="191"/>
      <c r="E58" s="200"/>
    </row>
    <row r="59" spans="1:5" ht="15">
      <c r="A59" s="17" t="s">
        <v>280</v>
      </c>
      <c r="B59" s="6" t="s">
        <v>695</v>
      </c>
      <c r="C59" s="167"/>
      <c r="D59" s="191"/>
      <c r="E59" s="200"/>
    </row>
    <row r="60" spans="1:5" ht="25.5">
      <c r="A60" s="9" t="s">
        <v>163</v>
      </c>
      <c r="B60" s="10" t="s">
        <v>695</v>
      </c>
      <c r="C60" s="167"/>
      <c r="D60" s="191"/>
      <c r="E60" s="200"/>
    </row>
    <row r="61" spans="1:5" ht="15">
      <c r="A61" s="17" t="s">
        <v>276</v>
      </c>
      <c r="B61" s="6" t="s">
        <v>696</v>
      </c>
      <c r="C61" s="167">
        <v>67615</v>
      </c>
      <c r="D61" s="191">
        <v>67615</v>
      </c>
      <c r="E61" s="200">
        <v>67615</v>
      </c>
    </row>
    <row r="62" spans="1:5" ht="15">
      <c r="A62" s="17" t="s">
        <v>285</v>
      </c>
      <c r="B62" s="6" t="s">
        <v>696</v>
      </c>
      <c r="C62" s="167"/>
      <c r="D62" s="191"/>
      <c r="E62" s="200"/>
    </row>
    <row r="63" spans="1:5" ht="30">
      <c r="A63" s="17" t="s">
        <v>286</v>
      </c>
      <c r="B63" s="6" t="s">
        <v>696</v>
      </c>
      <c r="C63" s="167"/>
      <c r="D63" s="191"/>
      <c r="E63" s="200"/>
    </row>
    <row r="64" spans="1:5" ht="15">
      <c r="A64" s="17" t="s">
        <v>284</v>
      </c>
      <c r="B64" s="6" t="s">
        <v>696</v>
      </c>
      <c r="C64" s="167"/>
      <c r="D64" s="191"/>
      <c r="E64" s="200"/>
    </row>
    <row r="65" spans="1:5" ht="15">
      <c r="A65" s="17" t="s">
        <v>283</v>
      </c>
      <c r="B65" s="6" t="s">
        <v>696</v>
      </c>
      <c r="C65" s="167"/>
      <c r="D65" s="191"/>
      <c r="E65" s="200"/>
    </row>
    <row r="66" spans="1:5" ht="15">
      <c r="A66" s="17" t="s">
        <v>282</v>
      </c>
      <c r="B66" s="6" t="s">
        <v>696</v>
      </c>
      <c r="C66" s="167"/>
      <c r="D66" s="191"/>
      <c r="E66" s="200"/>
    </row>
    <row r="67" spans="1:5" ht="15">
      <c r="A67" s="17" t="s">
        <v>277</v>
      </c>
      <c r="B67" s="6" t="s">
        <v>696</v>
      </c>
      <c r="C67" s="167"/>
      <c r="D67" s="191"/>
      <c r="E67" s="200"/>
    </row>
    <row r="68" spans="1:5" ht="15">
      <c r="A68" s="17" t="s">
        <v>278</v>
      </c>
      <c r="B68" s="6" t="s">
        <v>696</v>
      </c>
      <c r="C68" s="167"/>
      <c r="D68" s="191"/>
      <c r="E68" s="200"/>
    </row>
    <row r="69" spans="1:5" ht="15">
      <c r="A69" s="17" t="s">
        <v>279</v>
      </c>
      <c r="B69" s="6" t="s">
        <v>696</v>
      </c>
      <c r="C69" s="167"/>
      <c r="D69" s="191"/>
      <c r="E69" s="200"/>
    </row>
    <row r="70" spans="1:5" ht="15">
      <c r="A70" s="17" t="s">
        <v>280</v>
      </c>
      <c r="B70" s="6" t="s">
        <v>696</v>
      </c>
      <c r="C70" s="167"/>
      <c r="D70" s="191"/>
      <c r="E70" s="200"/>
    </row>
    <row r="71" spans="1:5" ht="15">
      <c r="A71" s="9" t="s">
        <v>108</v>
      </c>
      <c r="B71" s="10" t="s">
        <v>696</v>
      </c>
      <c r="C71" s="167">
        <v>67615</v>
      </c>
      <c r="D71" s="191">
        <v>67615</v>
      </c>
      <c r="E71" s="200">
        <v>67615</v>
      </c>
    </row>
    <row r="72" spans="1:5" ht="15">
      <c r="A72" s="17" t="s">
        <v>287</v>
      </c>
      <c r="B72" s="5" t="s">
        <v>781</v>
      </c>
      <c r="C72" s="167"/>
      <c r="D72" s="191"/>
      <c r="E72" s="200"/>
    </row>
    <row r="73" spans="1:5" ht="15">
      <c r="A73" s="17" t="s">
        <v>288</v>
      </c>
      <c r="B73" s="5" t="s">
        <v>781</v>
      </c>
      <c r="C73" s="167"/>
      <c r="D73" s="191"/>
      <c r="E73" s="200"/>
    </row>
    <row r="74" spans="1:5" ht="15">
      <c r="A74" s="17" t="s">
        <v>296</v>
      </c>
      <c r="B74" s="5" t="s">
        <v>781</v>
      </c>
      <c r="C74" s="167"/>
      <c r="D74" s="191"/>
      <c r="E74" s="200"/>
    </row>
    <row r="75" spans="1:5" ht="15">
      <c r="A75" s="5" t="s">
        <v>295</v>
      </c>
      <c r="B75" s="5" t="s">
        <v>781</v>
      </c>
      <c r="C75" s="167"/>
      <c r="D75" s="191"/>
      <c r="E75" s="200"/>
    </row>
    <row r="76" spans="1:5" ht="15">
      <c r="A76" s="5" t="s">
        <v>294</v>
      </c>
      <c r="B76" s="5" t="s">
        <v>781</v>
      </c>
      <c r="C76" s="167"/>
      <c r="D76" s="191"/>
      <c r="E76" s="200"/>
    </row>
    <row r="77" spans="1:5" ht="15">
      <c r="A77" s="5" t="s">
        <v>293</v>
      </c>
      <c r="B77" s="5" t="s">
        <v>781</v>
      </c>
      <c r="C77" s="167"/>
      <c r="D77" s="191"/>
      <c r="E77" s="200"/>
    </row>
    <row r="78" spans="1:5" ht="15">
      <c r="A78" s="17" t="s">
        <v>292</v>
      </c>
      <c r="B78" s="5" t="s">
        <v>781</v>
      </c>
      <c r="C78" s="167"/>
      <c r="D78" s="191"/>
      <c r="E78" s="200"/>
    </row>
    <row r="79" spans="1:5" ht="15">
      <c r="A79" s="17" t="s">
        <v>297</v>
      </c>
      <c r="B79" s="5" t="s">
        <v>781</v>
      </c>
      <c r="C79" s="167"/>
      <c r="D79" s="191"/>
      <c r="E79" s="200"/>
    </row>
    <row r="80" spans="1:5" ht="15">
      <c r="A80" s="17" t="s">
        <v>289</v>
      </c>
      <c r="B80" s="5" t="s">
        <v>781</v>
      </c>
      <c r="C80" s="167"/>
      <c r="D80" s="191"/>
      <c r="E80" s="200"/>
    </row>
    <row r="81" spans="1:5" ht="15">
      <c r="A81" s="17" t="s">
        <v>290</v>
      </c>
      <c r="B81" s="5" t="s">
        <v>781</v>
      </c>
      <c r="C81" s="167"/>
      <c r="D81" s="191"/>
      <c r="E81" s="200"/>
    </row>
    <row r="82" spans="1:5" ht="25.5">
      <c r="A82" s="9" t="s">
        <v>196</v>
      </c>
      <c r="B82" s="10" t="s">
        <v>781</v>
      </c>
      <c r="C82" s="167"/>
      <c r="D82" s="191"/>
      <c r="E82" s="200"/>
    </row>
    <row r="83" spans="1:5" ht="15">
      <c r="A83" s="17" t="s">
        <v>287</v>
      </c>
      <c r="B83" s="5" t="s">
        <v>782</v>
      </c>
      <c r="C83" s="167"/>
      <c r="D83" s="191"/>
      <c r="E83" s="200"/>
    </row>
    <row r="84" spans="1:5" ht="15">
      <c r="A84" s="17" t="s">
        <v>288</v>
      </c>
      <c r="B84" s="5" t="s">
        <v>782</v>
      </c>
      <c r="C84" s="167"/>
      <c r="D84" s="191"/>
      <c r="E84" s="200"/>
    </row>
    <row r="85" spans="1:5" ht="15">
      <c r="A85" s="17" t="s">
        <v>296</v>
      </c>
      <c r="B85" s="5" t="s">
        <v>782</v>
      </c>
      <c r="C85" s="167"/>
      <c r="D85" s="191"/>
      <c r="E85" s="200"/>
    </row>
    <row r="86" spans="1:5" ht="15">
      <c r="A86" s="5" t="s">
        <v>295</v>
      </c>
      <c r="B86" s="5" t="s">
        <v>782</v>
      </c>
      <c r="C86" s="167"/>
      <c r="D86" s="191"/>
      <c r="E86" s="200"/>
    </row>
    <row r="87" spans="1:5" ht="15">
      <c r="A87" s="5" t="s">
        <v>294</v>
      </c>
      <c r="B87" s="5" t="s">
        <v>782</v>
      </c>
      <c r="C87" s="167"/>
      <c r="D87" s="191"/>
      <c r="E87" s="200"/>
    </row>
    <row r="88" spans="1:5" ht="15">
      <c r="A88" s="5" t="s">
        <v>293</v>
      </c>
      <c r="B88" s="5" t="s">
        <v>782</v>
      </c>
      <c r="C88" s="167"/>
      <c r="D88" s="191"/>
      <c r="E88" s="200"/>
    </row>
    <row r="89" spans="1:5" ht="15">
      <c r="A89" s="17" t="s">
        <v>292</v>
      </c>
      <c r="B89" s="5" t="s">
        <v>782</v>
      </c>
      <c r="C89" s="167"/>
      <c r="D89" s="191"/>
      <c r="E89" s="200"/>
    </row>
    <row r="90" spans="1:5" ht="15">
      <c r="A90" s="17" t="s">
        <v>291</v>
      </c>
      <c r="B90" s="5" t="s">
        <v>782</v>
      </c>
      <c r="C90" s="167"/>
      <c r="D90" s="191"/>
      <c r="E90" s="200"/>
    </row>
    <row r="91" spans="1:5" ht="15">
      <c r="A91" s="17" t="s">
        <v>289</v>
      </c>
      <c r="B91" s="5" t="s">
        <v>782</v>
      </c>
      <c r="C91" s="167"/>
      <c r="D91" s="191"/>
      <c r="E91" s="200"/>
    </row>
    <row r="92" spans="1:5" ht="15">
      <c r="A92" s="17" t="s">
        <v>290</v>
      </c>
      <c r="B92" s="5" t="s">
        <v>782</v>
      </c>
      <c r="C92" s="167"/>
      <c r="D92" s="191"/>
      <c r="E92" s="200"/>
    </row>
    <row r="93" spans="1:5" ht="15">
      <c r="A93" s="20" t="s">
        <v>197</v>
      </c>
      <c r="B93" s="10" t="s">
        <v>782</v>
      </c>
      <c r="C93" s="167"/>
      <c r="D93" s="191"/>
      <c r="E93" s="200"/>
    </row>
    <row r="94" spans="1:5" ht="15">
      <c r="A94" s="17" t="s">
        <v>287</v>
      </c>
      <c r="B94" s="5" t="s">
        <v>786</v>
      </c>
      <c r="C94" s="167"/>
      <c r="D94" s="191"/>
      <c r="E94" s="200"/>
    </row>
    <row r="95" spans="1:5" ht="15">
      <c r="A95" s="17" t="s">
        <v>288</v>
      </c>
      <c r="B95" s="5" t="s">
        <v>786</v>
      </c>
      <c r="C95" s="167"/>
      <c r="D95" s="191"/>
      <c r="E95" s="200"/>
    </row>
    <row r="96" spans="1:5" ht="15">
      <c r="A96" s="17" t="s">
        <v>296</v>
      </c>
      <c r="B96" s="5" t="s">
        <v>786</v>
      </c>
      <c r="C96" s="167"/>
      <c r="D96" s="191"/>
      <c r="E96" s="200"/>
    </row>
    <row r="97" spans="1:5" ht="15">
      <c r="A97" s="5" t="s">
        <v>295</v>
      </c>
      <c r="B97" s="5" t="s">
        <v>786</v>
      </c>
      <c r="C97" s="167"/>
      <c r="D97" s="191"/>
      <c r="E97" s="200"/>
    </row>
    <row r="98" spans="1:5" ht="15">
      <c r="A98" s="5" t="s">
        <v>294</v>
      </c>
      <c r="B98" s="5" t="s">
        <v>786</v>
      </c>
      <c r="C98" s="167"/>
      <c r="D98" s="191"/>
      <c r="E98" s="200"/>
    </row>
    <row r="99" spans="1:5" ht="15">
      <c r="A99" s="5" t="s">
        <v>293</v>
      </c>
      <c r="B99" s="5" t="s">
        <v>786</v>
      </c>
      <c r="C99" s="167"/>
      <c r="D99" s="191"/>
      <c r="E99" s="200"/>
    </row>
    <row r="100" spans="1:5" ht="15">
      <c r="A100" s="17" t="s">
        <v>292</v>
      </c>
      <c r="B100" s="5" t="s">
        <v>786</v>
      </c>
      <c r="C100" s="167"/>
      <c r="D100" s="191"/>
      <c r="E100" s="200"/>
    </row>
    <row r="101" spans="1:5" ht="15">
      <c r="A101" s="17" t="s">
        <v>297</v>
      </c>
      <c r="B101" s="5" t="s">
        <v>786</v>
      </c>
      <c r="C101" s="167"/>
      <c r="D101" s="191"/>
      <c r="E101" s="200"/>
    </row>
    <row r="102" spans="1:5" ht="15">
      <c r="A102" s="17" t="s">
        <v>289</v>
      </c>
      <c r="B102" s="5" t="s">
        <v>786</v>
      </c>
      <c r="C102" s="167"/>
      <c r="D102" s="191"/>
      <c r="E102" s="200"/>
    </row>
    <row r="103" spans="1:5" ht="15">
      <c r="A103" s="17" t="s">
        <v>290</v>
      </c>
      <c r="B103" s="5" t="s">
        <v>786</v>
      </c>
      <c r="C103" s="167"/>
      <c r="D103" s="191"/>
      <c r="E103" s="200"/>
    </row>
    <row r="104" spans="1:5" ht="25.5">
      <c r="A104" s="9" t="s">
        <v>198</v>
      </c>
      <c r="B104" s="10" t="s">
        <v>786</v>
      </c>
      <c r="C104" s="167"/>
      <c r="D104" s="191"/>
      <c r="E104" s="200"/>
    </row>
    <row r="105" spans="1:5" ht="15">
      <c r="A105" s="17" t="s">
        <v>287</v>
      </c>
      <c r="B105" s="5" t="s">
        <v>787</v>
      </c>
      <c r="C105" s="167"/>
      <c r="D105" s="191"/>
      <c r="E105" s="200"/>
    </row>
    <row r="106" spans="1:5" ht="15">
      <c r="A106" s="17" t="s">
        <v>288</v>
      </c>
      <c r="B106" s="5" t="s">
        <v>787</v>
      </c>
      <c r="C106" s="167"/>
      <c r="D106" s="191"/>
      <c r="E106" s="200"/>
    </row>
    <row r="107" spans="1:5" ht="15">
      <c r="A107" s="17" t="s">
        <v>296</v>
      </c>
      <c r="B107" s="5" t="s">
        <v>787</v>
      </c>
      <c r="C107" s="167"/>
      <c r="D107" s="191"/>
      <c r="E107" s="200"/>
    </row>
    <row r="108" spans="1:5" ht="15">
      <c r="A108" s="5" t="s">
        <v>295</v>
      </c>
      <c r="B108" s="5" t="s">
        <v>787</v>
      </c>
      <c r="C108" s="167"/>
      <c r="D108" s="191"/>
      <c r="E108" s="200"/>
    </row>
    <row r="109" spans="1:5" ht="15">
      <c r="A109" s="5" t="s">
        <v>294</v>
      </c>
      <c r="B109" s="5" t="s">
        <v>787</v>
      </c>
      <c r="C109" s="167"/>
      <c r="D109" s="191"/>
      <c r="E109" s="200"/>
    </row>
    <row r="110" spans="1:5" ht="15">
      <c r="A110" s="5" t="s">
        <v>293</v>
      </c>
      <c r="B110" s="5" t="s">
        <v>787</v>
      </c>
      <c r="C110" s="167"/>
      <c r="D110" s="191"/>
      <c r="E110" s="200"/>
    </row>
    <row r="111" spans="1:5" ht="15">
      <c r="A111" s="17" t="s">
        <v>292</v>
      </c>
      <c r="B111" s="5" t="s">
        <v>787</v>
      </c>
      <c r="C111" s="167"/>
      <c r="D111" s="191"/>
      <c r="E111" s="200"/>
    </row>
    <row r="112" spans="1:5" ht="15">
      <c r="A112" s="17" t="s">
        <v>291</v>
      </c>
      <c r="B112" s="5" t="s">
        <v>787</v>
      </c>
      <c r="C112" s="167"/>
      <c r="D112" s="191"/>
      <c r="E112" s="200"/>
    </row>
    <row r="113" spans="1:5" ht="15">
      <c r="A113" s="17" t="s">
        <v>289</v>
      </c>
      <c r="B113" s="5" t="s">
        <v>787</v>
      </c>
      <c r="C113" s="167"/>
      <c r="D113" s="191"/>
      <c r="E113" s="200"/>
    </row>
    <row r="114" spans="1:5" ht="15">
      <c r="A114" s="17" t="s">
        <v>290</v>
      </c>
      <c r="B114" s="5" t="s">
        <v>787</v>
      </c>
      <c r="C114" s="167"/>
      <c r="D114" s="191"/>
      <c r="E114" s="200"/>
    </row>
    <row r="115" spans="1:5" ht="15">
      <c r="A115" s="20" t="s">
        <v>199</v>
      </c>
      <c r="B115" s="10" t="s">
        <v>787</v>
      </c>
      <c r="C115" s="167"/>
      <c r="D115" s="191"/>
      <c r="E115" s="200"/>
    </row>
  </sheetData>
  <sheetProtection/>
  <mergeCells count="3">
    <mergeCell ref="A1:D1"/>
    <mergeCell ref="A2:D2"/>
    <mergeCell ref="A3:D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5.00390625" style="0" customWidth="1"/>
    <col min="3" max="3" width="12.7109375" style="0" customWidth="1"/>
    <col min="4" max="4" width="13.7109375" style="0" customWidth="1"/>
    <col min="5" max="5" width="13.28125" style="0" customWidth="1"/>
  </cols>
  <sheetData>
    <row r="1" spans="1:4" ht="16.5" customHeight="1">
      <c r="A1" s="297" t="s">
        <v>905</v>
      </c>
      <c r="B1" s="297"/>
      <c r="C1" s="297"/>
      <c r="D1" s="297"/>
    </row>
    <row r="2" spans="1:4" ht="18" customHeight="1">
      <c r="A2" s="283" t="s">
        <v>228</v>
      </c>
      <c r="B2" s="283"/>
      <c r="C2" s="283"/>
      <c r="D2" s="283"/>
    </row>
    <row r="3" spans="1:4" ht="65.25" customHeight="1">
      <c r="A3" s="293" t="s">
        <v>420</v>
      </c>
      <c r="B3" s="293"/>
      <c r="C3" s="293"/>
      <c r="D3" s="293"/>
    </row>
    <row r="4" spans="1:5" ht="29.25" customHeight="1">
      <c r="A4" s="54" t="s">
        <v>309</v>
      </c>
      <c r="B4" s="3" t="s">
        <v>479</v>
      </c>
      <c r="C4" s="195" t="s">
        <v>354</v>
      </c>
      <c r="D4" s="198" t="s">
        <v>877</v>
      </c>
      <c r="E4" s="198" t="s">
        <v>876</v>
      </c>
    </row>
    <row r="5" spans="1:5" ht="15">
      <c r="A5" s="5" t="s">
        <v>166</v>
      </c>
      <c r="B5" s="5" t="s">
        <v>706</v>
      </c>
      <c r="C5" s="167">
        <v>1900</v>
      </c>
      <c r="D5" s="191">
        <v>1900</v>
      </c>
      <c r="E5" s="200">
        <v>1900</v>
      </c>
    </row>
    <row r="6" spans="1:5" ht="15">
      <c r="A6" s="5" t="s">
        <v>167</v>
      </c>
      <c r="B6" s="5" t="s">
        <v>706</v>
      </c>
      <c r="C6" s="167"/>
      <c r="D6" s="191"/>
      <c r="E6" s="200"/>
    </row>
    <row r="7" spans="1:5" ht="15">
      <c r="A7" s="5" t="s">
        <v>168</v>
      </c>
      <c r="B7" s="5" t="s">
        <v>706</v>
      </c>
      <c r="C7" s="167"/>
      <c r="D7" s="191"/>
      <c r="E7" s="200"/>
    </row>
    <row r="8" spans="1:5" ht="15">
      <c r="A8" s="5" t="s">
        <v>169</v>
      </c>
      <c r="B8" s="5" t="s">
        <v>706</v>
      </c>
      <c r="C8" s="167"/>
      <c r="D8" s="191"/>
      <c r="E8" s="200"/>
    </row>
    <row r="9" spans="1:5" ht="15">
      <c r="A9" s="9" t="s">
        <v>113</v>
      </c>
      <c r="B9" s="10" t="s">
        <v>706</v>
      </c>
      <c r="C9" s="167">
        <v>1900</v>
      </c>
      <c r="D9" s="191">
        <v>1900</v>
      </c>
      <c r="E9" s="200">
        <v>1900</v>
      </c>
    </row>
    <row r="10" spans="1:5" ht="15">
      <c r="A10" s="5" t="s">
        <v>114</v>
      </c>
      <c r="B10" s="6" t="s">
        <v>707</v>
      </c>
      <c r="C10" s="167">
        <v>180000</v>
      </c>
      <c r="D10" s="191">
        <v>180000</v>
      </c>
      <c r="E10" s="200">
        <v>180000</v>
      </c>
    </row>
    <row r="11" spans="1:5" ht="27">
      <c r="A11" s="69" t="s">
        <v>708</v>
      </c>
      <c r="B11" s="69" t="s">
        <v>707</v>
      </c>
      <c r="C11" s="167">
        <v>180000</v>
      </c>
      <c r="D11" s="191">
        <v>180000</v>
      </c>
      <c r="E11" s="200">
        <v>180000</v>
      </c>
    </row>
    <row r="12" spans="1:5" ht="27">
      <c r="A12" s="69" t="s">
        <v>709</v>
      </c>
      <c r="B12" s="69" t="s">
        <v>707</v>
      </c>
      <c r="C12" s="167"/>
      <c r="D12" s="191"/>
      <c r="E12" s="200"/>
    </row>
    <row r="13" spans="1:5" ht="15">
      <c r="A13" s="5" t="s">
        <v>116</v>
      </c>
      <c r="B13" s="6" t="s">
        <v>713</v>
      </c>
      <c r="C13" s="167">
        <v>5900</v>
      </c>
      <c r="D13" s="191">
        <v>5900</v>
      </c>
      <c r="E13" s="200">
        <v>5900</v>
      </c>
    </row>
    <row r="14" spans="1:5" ht="27">
      <c r="A14" s="69" t="s">
        <v>714</v>
      </c>
      <c r="B14" s="69" t="s">
        <v>713</v>
      </c>
      <c r="C14" s="167">
        <v>5900</v>
      </c>
      <c r="D14" s="191">
        <v>5900</v>
      </c>
      <c r="E14" s="200">
        <v>5900</v>
      </c>
    </row>
    <row r="15" spans="1:5" ht="27">
      <c r="A15" s="69" t="s">
        <v>715</v>
      </c>
      <c r="B15" s="69" t="s">
        <v>713</v>
      </c>
      <c r="C15" s="167"/>
      <c r="D15" s="191"/>
      <c r="E15" s="200"/>
    </row>
    <row r="16" spans="1:5" ht="15">
      <c r="A16" s="69" t="s">
        <v>716</v>
      </c>
      <c r="B16" s="69" t="s">
        <v>713</v>
      </c>
      <c r="C16" s="167"/>
      <c r="D16" s="191"/>
      <c r="E16" s="200"/>
    </row>
    <row r="17" spans="1:5" ht="15">
      <c r="A17" s="69" t="s">
        <v>717</v>
      </c>
      <c r="B17" s="69" t="s">
        <v>713</v>
      </c>
      <c r="C17" s="167"/>
      <c r="D17" s="191"/>
      <c r="E17" s="200"/>
    </row>
    <row r="18" spans="1:5" ht="15">
      <c r="A18" s="5" t="s">
        <v>174</v>
      </c>
      <c r="B18" s="6" t="s">
        <v>718</v>
      </c>
      <c r="C18" s="167">
        <v>200</v>
      </c>
      <c r="D18" s="191">
        <v>200</v>
      </c>
      <c r="E18" s="200">
        <v>200</v>
      </c>
    </row>
    <row r="19" spans="1:5" ht="15">
      <c r="A19" s="69" t="s">
        <v>726</v>
      </c>
      <c r="B19" s="69" t="s">
        <v>718</v>
      </c>
      <c r="C19" s="167"/>
      <c r="D19" s="191"/>
      <c r="E19" s="200"/>
    </row>
    <row r="20" spans="1:5" ht="15">
      <c r="A20" s="69" t="s">
        <v>727</v>
      </c>
      <c r="B20" s="69" t="s">
        <v>718</v>
      </c>
      <c r="C20" s="167"/>
      <c r="D20" s="191"/>
      <c r="E20" s="200"/>
    </row>
    <row r="21" spans="1:5" ht="15">
      <c r="A21" s="9" t="s">
        <v>146</v>
      </c>
      <c r="B21" s="10" t="s">
        <v>734</v>
      </c>
      <c r="C21" s="167">
        <f>SUM(C10+C13+C18)</f>
        <v>186100</v>
      </c>
      <c r="D21" s="191">
        <v>186100</v>
      </c>
      <c r="E21" s="200">
        <v>186100</v>
      </c>
    </row>
    <row r="22" spans="1:5" ht="15">
      <c r="A22" s="5" t="s">
        <v>175</v>
      </c>
      <c r="B22" s="5" t="s">
        <v>735</v>
      </c>
      <c r="C22" s="167"/>
      <c r="D22" s="191"/>
      <c r="E22" s="200"/>
    </row>
    <row r="23" spans="1:5" ht="15">
      <c r="A23" s="5" t="s">
        <v>177</v>
      </c>
      <c r="B23" s="5" t="s">
        <v>735</v>
      </c>
      <c r="C23" s="167"/>
      <c r="D23" s="191"/>
      <c r="E23" s="200"/>
    </row>
    <row r="24" spans="1:5" ht="15">
      <c r="A24" s="5" t="s">
        <v>178</v>
      </c>
      <c r="B24" s="5" t="s">
        <v>735</v>
      </c>
      <c r="C24" s="167"/>
      <c r="D24" s="191"/>
      <c r="E24" s="200"/>
    </row>
    <row r="25" spans="1:5" ht="15">
      <c r="A25" s="5" t="s">
        <v>179</v>
      </c>
      <c r="B25" s="5" t="s">
        <v>735</v>
      </c>
      <c r="C25" s="167"/>
      <c r="D25" s="191"/>
      <c r="E25" s="200"/>
    </row>
    <row r="26" spans="1:5" ht="15">
      <c r="A26" s="5" t="s">
        <v>181</v>
      </c>
      <c r="B26" s="5" t="s">
        <v>735</v>
      </c>
      <c r="C26" s="167"/>
      <c r="D26" s="191"/>
      <c r="E26" s="200"/>
    </row>
    <row r="27" spans="1:5" ht="15">
      <c r="A27" s="5" t="s">
        <v>182</v>
      </c>
      <c r="B27" s="5" t="s">
        <v>735</v>
      </c>
      <c r="C27" s="167"/>
      <c r="D27" s="191"/>
      <c r="E27" s="200"/>
    </row>
    <row r="28" spans="1:5" ht="15">
      <c r="A28" s="5" t="s">
        <v>183</v>
      </c>
      <c r="B28" s="5" t="s">
        <v>735</v>
      </c>
      <c r="C28" s="167"/>
      <c r="D28" s="191"/>
      <c r="E28" s="200"/>
    </row>
    <row r="29" spans="1:5" ht="15">
      <c r="A29" s="5" t="s">
        <v>184</v>
      </c>
      <c r="B29" s="5" t="s">
        <v>735</v>
      </c>
      <c r="C29" s="167"/>
      <c r="D29" s="191"/>
      <c r="E29" s="200"/>
    </row>
    <row r="30" spans="1:5" ht="45">
      <c r="A30" s="5" t="s">
        <v>185</v>
      </c>
      <c r="B30" s="5" t="s">
        <v>735</v>
      </c>
      <c r="C30" s="167"/>
      <c r="D30" s="191"/>
      <c r="E30" s="200"/>
    </row>
    <row r="31" spans="1:5" ht="15">
      <c r="A31" s="5" t="s">
        <v>186</v>
      </c>
      <c r="B31" s="5" t="s">
        <v>735</v>
      </c>
      <c r="C31" s="167"/>
      <c r="D31" s="191"/>
      <c r="E31" s="200"/>
    </row>
    <row r="32" spans="1:5" ht="15">
      <c r="A32" s="9" t="s">
        <v>118</v>
      </c>
      <c r="B32" s="10" t="s">
        <v>735</v>
      </c>
      <c r="C32" s="167"/>
      <c r="D32" s="191"/>
      <c r="E32" s="200"/>
    </row>
  </sheetData>
  <sheetProtection/>
  <mergeCells count="3">
    <mergeCell ref="A1:D1"/>
    <mergeCell ref="A2:D2"/>
    <mergeCell ref="A3:D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47" sqref="A147"/>
    </sheetView>
  </sheetViews>
  <sheetFormatPr defaultColWidth="9.140625" defaultRowHeight="15"/>
  <cols>
    <col min="1" max="1" width="101.28125" style="0" customWidth="1"/>
    <col min="3" max="3" width="13.8515625" style="0" hidden="1" customWidth="1"/>
    <col min="4" max="4" width="12.140625" style="0" hidden="1" customWidth="1"/>
    <col min="5" max="5" width="13.421875" style="0" customWidth="1"/>
  </cols>
  <sheetData>
    <row r="1" spans="1:6" ht="15">
      <c r="A1" s="117" t="s">
        <v>370</v>
      </c>
      <c r="B1" s="118"/>
      <c r="C1" s="118"/>
      <c r="D1" s="118"/>
      <c r="E1" s="118"/>
      <c r="F1" s="138"/>
    </row>
    <row r="2" spans="1:5" ht="26.25" customHeight="1">
      <c r="A2" s="283" t="s">
        <v>204</v>
      </c>
      <c r="B2" s="284"/>
      <c r="C2" s="284"/>
      <c r="D2" s="284"/>
      <c r="E2" s="284"/>
    </row>
    <row r="3" spans="1:5" ht="30" customHeight="1">
      <c r="A3" s="282" t="s">
        <v>388</v>
      </c>
      <c r="B3" s="286"/>
      <c r="C3" s="286"/>
      <c r="D3" s="286"/>
      <c r="E3" s="286"/>
    </row>
    <row r="5" ht="15">
      <c r="A5" s="4" t="s">
        <v>347</v>
      </c>
    </row>
    <row r="6" spans="1:5" ht="45">
      <c r="A6" s="2" t="s">
        <v>478</v>
      </c>
      <c r="B6" s="3" t="s">
        <v>479</v>
      </c>
      <c r="C6" s="85" t="s">
        <v>442</v>
      </c>
      <c r="D6" s="85" t="s">
        <v>443</v>
      </c>
      <c r="E6" s="85" t="s">
        <v>441</v>
      </c>
    </row>
    <row r="7" spans="1:5" ht="15">
      <c r="A7" s="42" t="s">
        <v>828</v>
      </c>
      <c r="B7" s="41" t="s">
        <v>506</v>
      </c>
      <c r="C7" s="53"/>
      <c r="D7" s="53"/>
      <c r="E7" s="53">
        <v>52632</v>
      </c>
    </row>
    <row r="8" spans="1:5" ht="15">
      <c r="A8" s="5" t="s">
        <v>829</v>
      </c>
      <c r="B8" s="41" t="s">
        <v>513</v>
      </c>
      <c r="C8" s="53"/>
      <c r="D8" s="53"/>
      <c r="E8" s="53">
        <v>6325</v>
      </c>
    </row>
    <row r="9" spans="1:5" ht="15">
      <c r="A9" s="66" t="s">
        <v>99</v>
      </c>
      <c r="B9" s="67" t="s">
        <v>514</v>
      </c>
      <c r="C9" s="53"/>
      <c r="D9" s="53"/>
      <c r="E9" s="53">
        <f>SUM(E7:E8)</f>
        <v>58957</v>
      </c>
    </row>
    <row r="10" spans="1:5" ht="15">
      <c r="A10" s="50" t="s">
        <v>70</v>
      </c>
      <c r="B10" s="67" t="s">
        <v>515</v>
      </c>
      <c r="C10" s="53"/>
      <c r="D10" s="53"/>
      <c r="E10" s="53">
        <v>16558</v>
      </c>
    </row>
    <row r="11" spans="1:5" ht="15">
      <c r="A11" s="5" t="s">
        <v>839</v>
      </c>
      <c r="B11" s="41" t="s">
        <v>522</v>
      </c>
      <c r="C11" s="53"/>
      <c r="D11" s="53"/>
      <c r="E11" s="53">
        <v>8117</v>
      </c>
    </row>
    <row r="12" spans="1:5" ht="15">
      <c r="A12" s="5" t="s">
        <v>100</v>
      </c>
      <c r="B12" s="41" t="s">
        <v>527</v>
      </c>
      <c r="C12" s="53"/>
      <c r="D12" s="53"/>
      <c r="E12" s="53">
        <v>1940</v>
      </c>
    </row>
    <row r="13" spans="1:5" ht="15">
      <c r="A13" s="5" t="s">
        <v>844</v>
      </c>
      <c r="B13" s="41" t="s">
        <v>542</v>
      </c>
      <c r="C13" s="53"/>
      <c r="D13" s="53"/>
      <c r="E13" s="53">
        <v>40098</v>
      </c>
    </row>
    <row r="14" spans="1:5" ht="15">
      <c r="A14" s="5" t="s">
        <v>845</v>
      </c>
      <c r="B14" s="41" t="s">
        <v>547</v>
      </c>
      <c r="C14" s="53"/>
      <c r="D14" s="53"/>
      <c r="E14" s="53">
        <v>260</v>
      </c>
    </row>
    <row r="15" spans="1:5" ht="15">
      <c r="A15" s="5" t="s">
        <v>848</v>
      </c>
      <c r="B15" s="41" t="s">
        <v>560</v>
      </c>
      <c r="C15" s="53"/>
      <c r="D15" s="53"/>
      <c r="E15" s="53">
        <v>13155</v>
      </c>
    </row>
    <row r="16" spans="1:5" ht="15">
      <c r="A16" s="50" t="s">
        <v>849</v>
      </c>
      <c r="B16" s="67" t="s">
        <v>561</v>
      </c>
      <c r="C16" s="53"/>
      <c r="D16" s="53"/>
      <c r="E16" s="53">
        <f>SUM(E11:E15)</f>
        <v>63570</v>
      </c>
    </row>
    <row r="17" spans="1:5" ht="15">
      <c r="A17" s="17" t="s">
        <v>562</v>
      </c>
      <c r="B17" s="41" t="s">
        <v>563</v>
      </c>
      <c r="C17" s="53"/>
      <c r="D17" s="53"/>
      <c r="E17" s="53"/>
    </row>
    <row r="18" spans="1:5" ht="15">
      <c r="A18" s="17" t="s">
        <v>5</v>
      </c>
      <c r="B18" s="41" t="s">
        <v>564</v>
      </c>
      <c r="C18" s="53"/>
      <c r="D18" s="53"/>
      <c r="E18" s="53"/>
    </row>
    <row r="19" spans="1:5" ht="15">
      <c r="A19" s="22" t="s">
        <v>76</v>
      </c>
      <c r="B19" s="41" t="s">
        <v>565</v>
      </c>
      <c r="C19" s="53"/>
      <c r="D19" s="53"/>
      <c r="E19" s="53"/>
    </row>
    <row r="20" spans="1:5" ht="15">
      <c r="A20" s="22" t="s">
        <v>77</v>
      </c>
      <c r="B20" s="41" t="s">
        <v>566</v>
      </c>
      <c r="C20" s="53"/>
      <c r="D20" s="53"/>
      <c r="E20" s="53">
        <v>950</v>
      </c>
    </row>
    <row r="21" spans="1:5" ht="15">
      <c r="A21" s="22" t="s">
        <v>78</v>
      </c>
      <c r="B21" s="41" t="s">
        <v>567</v>
      </c>
      <c r="C21" s="53"/>
      <c r="D21" s="53"/>
      <c r="E21" s="53">
        <v>54</v>
      </c>
    </row>
    <row r="22" spans="1:5" ht="15">
      <c r="A22" s="17" t="s">
        <v>79</v>
      </c>
      <c r="B22" s="41" t="s">
        <v>568</v>
      </c>
      <c r="C22" s="53"/>
      <c r="D22" s="53"/>
      <c r="E22" s="53">
        <v>20</v>
      </c>
    </row>
    <row r="23" spans="1:5" ht="15">
      <c r="A23" s="17" t="s">
        <v>80</v>
      </c>
      <c r="B23" s="41" t="s">
        <v>569</v>
      </c>
      <c r="C23" s="53"/>
      <c r="D23" s="53"/>
      <c r="E23" s="53"/>
    </row>
    <row r="24" spans="1:5" ht="15">
      <c r="A24" s="17" t="s">
        <v>81</v>
      </c>
      <c r="B24" s="41" t="s">
        <v>570</v>
      </c>
      <c r="C24" s="53"/>
      <c r="D24" s="53"/>
      <c r="E24" s="53">
        <v>2500</v>
      </c>
    </row>
    <row r="25" spans="1:5" ht="15">
      <c r="A25" s="64" t="s">
        <v>38</v>
      </c>
      <c r="B25" s="67" t="s">
        <v>571</v>
      </c>
      <c r="C25" s="53"/>
      <c r="D25" s="53"/>
      <c r="E25" s="53">
        <f>SUM(E17:E24)</f>
        <v>3524</v>
      </c>
    </row>
    <row r="26" spans="1:5" ht="15">
      <c r="A26" s="16" t="s">
        <v>82</v>
      </c>
      <c r="B26" s="41" t="s">
        <v>572</v>
      </c>
      <c r="C26" s="53"/>
      <c r="D26" s="53"/>
      <c r="E26" s="53"/>
    </row>
    <row r="27" spans="1:5" ht="15">
      <c r="A27" s="16" t="s">
        <v>574</v>
      </c>
      <c r="B27" s="41" t="s">
        <v>575</v>
      </c>
      <c r="C27" s="53"/>
      <c r="D27" s="53"/>
      <c r="E27" s="53">
        <v>2313</v>
      </c>
    </row>
    <row r="28" spans="1:5" ht="15">
      <c r="A28" s="16" t="s">
        <v>576</v>
      </c>
      <c r="B28" s="41" t="s">
        <v>577</v>
      </c>
      <c r="C28" s="53"/>
      <c r="D28" s="53"/>
      <c r="E28" s="53"/>
    </row>
    <row r="29" spans="1:5" ht="15">
      <c r="A29" s="16" t="s">
        <v>40</v>
      </c>
      <c r="B29" s="41" t="s">
        <v>578</v>
      </c>
      <c r="C29" s="53"/>
      <c r="D29" s="53"/>
      <c r="E29" s="53">
        <v>1000</v>
      </c>
    </row>
    <row r="30" spans="1:5" ht="15">
      <c r="A30" s="16" t="s">
        <v>83</v>
      </c>
      <c r="B30" s="41" t="s">
        <v>579</v>
      </c>
      <c r="C30" s="53"/>
      <c r="D30" s="53"/>
      <c r="E30" s="53"/>
    </row>
    <row r="31" spans="1:5" ht="15">
      <c r="A31" s="16" t="s">
        <v>42</v>
      </c>
      <c r="B31" s="41" t="s">
        <v>580</v>
      </c>
      <c r="C31" s="53"/>
      <c r="D31" s="53"/>
      <c r="E31" s="53">
        <v>16646</v>
      </c>
    </row>
    <row r="32" spans="1:5" ht="15">
      <c r="A32" s="16" t="s">
        <v>84</v>
      </c>
      <c r="B32" s="41" t="s">
        <v>581</v>
      </c>
      <c r="C32" s="53"/>
      <c r="D32" s="53"/>
      <c r="E32" s="53"/>
    </row>
    <row r="33" spans="1:5" ht="15">
      <c r="A33" s="16" t="s">
        <v>85</v>
      </c>
      <c r="B33" s="41" t="s">
        <v>583</v>
      </c>
      <c r="C33" s="53"/>
      <c r="D33" s="53"/>
      <c r="E33" s="53"/>
    </row>
    <row r="34" spans="1:5" ht="15">
      <c r="A34" s="16" t="s">
        <v>584</v>
      </c>
      <c r="B34" s="41" t="s">
        <v>585</v>
      </c>
      <c r="C34" s="53"/>
      <c r="D34" s="53"/>
      <c r="E34" s="53"/>
    </row>
    <row r="35" spans="1:5" ht="15">
      <c r="A35" s="29" t="s">
        <v>586</v>
      </c>
      <c r="B35" s="41" t="s">
        <v>587</v>
      </c>
      <c r="C35" s="53"/>
      <c r="D35" s="53"/>
      <c r="E35" s="53"/>
    </row>
    <row r="36" spans="1:5" ht="15">
      <c r="A36" s="16" t="s">
        <v>86</v>
      </c>
      <c r="B36" s="41" t="s">
        <v>588</v>
      </c>
      <c r="C36" s="53"/>
      <c r="D36" s="53"/>
      <c r="E36" s="53">
        <v>41027</v>
      </c>
    </row>
    <row r="37" spans="1:5" ht="15">
      <c r="A37" s="29" t="s">
        <v>305</v>
      </c>
      <c r="B37" s="41" t="s">
        <v>589</v>
      </c>
      <c r="C37" s="53"/>
      <c r="D37" s="53"/>
      <c r="E37" s="53">
        <v>18223</v>
      </c>
    </row>
    <row r="38" spans="1:5" ht="15">
      <c r="A38" s="29" t="s">
        <v>306</v>
      </c>
      <c r="B38" s="41" t="s">
        <v>589</v>
      </c>
      <c r="C38" s="53"/>
      <c r="D38" s="53"/>
      <c r="E38" s="53"/>
    </row>
    <row r="39" spans="1:5" ht="15">
      <c r="A39" s="64" t="s">
        <v>46</v>
      </c>
      <c r="B39" s="67" t="s">
        <v>590</v>
      </c>
      <c r="C39" s="53"/>
      <c r="D39" s="53"/>
      <c r="E39" s="53">
        <f>SUM(E26:E38)</f>
        <v>79209</v>
      </c>
    </row>
    <row r="40" spans="1:5" ht="15.75">
      <c r="A40" s="83" t="s">
        <v>251</v>
      </c>
      <c r="B40" s="137"/>
      <c r="C40" s="53"/>
      <c r="D40" s="53"/>
      <c r="E40" s="53">
        <f>SUM(E9+E10+E16+E25+E39)</f>
        <v>221818</v>
      </c>
    </row>
    <row r="41" spans="1:5" ht="15">
      <c r="A41" s="45" t="s">
        <v>591</v>
      </c>
      <c r="B41" s="41" t="s">
        <v>592</v>
      </c>
      <c r="C41" s="53"/>
      <c r="D41" s="53"/>
      <c r="E41" s="53"/>
    </row>
    <row r="42" spans="1:5" ht="15">
      <c r="A42" s="45" t="s">
        <v>87</v>
      </c>
      <c r="B42" s="41" t="s">
        <v>593</v>
      </c>
      <c r="C42" s="53"/>
      <c r="D42" s="53"/>
      <c r="E42" s="53">
        <v>104313</v>
      </c>
    </row>
    <row r="43" spans="1:5" ht="15">
      <c r="A43" s="45" t="s">
        <v>595</v>
      </c>
      <c r="B43" s="41" t="s">
        <v>596</v>
      </c>
      <c r="C43" s="53"/>
      <c r="D43" s="53"/>
      <c r="E43" s="53">
        <v>1033</v>
      </c>
    </row>
    <row r="44" spans="1:5" ht="15">
      <c r="A44" s="45" t="s">
        <v>597</v>
      </c>
      <c r="B44" s="41" t="s">
        <v>598</v>
      </c>
      <c r="C44" s="53"/>
      <c r="D44" s="53"/>
      <c r="E44" s="53">
        <v>28739</v>
      </c>
    </row>
    <row r="45" spans="1:5" ht="15">
      <c r="A45" s="6" t="s">
        <v>599</v>
      </c>
      <c r="B45" s="41" t="s">
        <v>600</v>
      </c>
      <c r="C45" s="53"/>
      <c r="D45" s="53"/>
      <c r="E45" s="53"/>
    </row>
    <row r="46" spans="1:5" ht="15">
      <c r="A46" s="6" t="s">
        <v>601</v>
      </c>
      <c r="B46" s="41" t="s">
        <v>602</v>
      </c>
      <c r="C46" s="53"/>
      <c r="D46" s="53"/>
      <c r="E46" s="53"/>
    </row>
    <row r="47" spans="1:5" ht="15">
      <c r="A47" s="6" t="s">
        <v>603</v>
      </c>
      <c r="B47" s="41" t="s">
        <v>604</v>
      </c>
      <c r="C47" s="53"/>
      <c r="D47" s="53"/>
      <c r="E47" s="53">
        <v>20211</v>
      </c>
    </row>
    <row r="48" spans="1:5" ht="15">
      <c r="A48" s="65" t="s">
        <v>48</v>
      </c>
      <c r="B48" s="67" t="s">
        <v>605</v>
      </c>
      <c r="C48" s="53"/>
      <c r="D48" s="53"/>
      <c r="E48" s="53">
        <f>SUM(E41:E47)</f>
        <v>154296</v>
      </c>
    </row>
    <row r="49" spans="1:5" ht="15">
      <c r="A49" s="17" t="s">
        <v>606</v>
      </c>
      <c r="B49" s="41" t="s">
        <v>607</v>
      </c>
      <c r="C49" s="53"/>
      <c r="D49" s="53"/>
      <c r="E49" s="53">
        <v>82476</v>
      </c>
    </row>
    <row r="50" spans="1:5" ht="15">
      <c r="A50" s="17" t="s">
        <v>608</v>
      </c>
      <c r="B50" s="41" t="s">
        <v>609</v>
      </c>
      <c r="C50" s="53"/>
      <c r="D50" s="53"/>
      <c r="E50" s="53"/>
    </row>
    <row r="51" spans="1:5" ht="15">
      <c r="A51" s="17" t="s">
        <v>610</v>
      </c>
      <c r="B51" s="41" t="s">
        <v>611</v>
      </c>
      <c r="C51" s="53"/>
      <c r="D51" s="53"/>
      <c r="E51" s="53">
        <v>12106</v>
      </c>
    </row>
    <row r="52" spans="1:5" ht="15">
      <c r="A52" s="17" t="s">
        <v>612</v>
      </c>
      <c r="B52" s="41" t="s">
        <v>613</v>
      </c>
      <c r="C52" s="53"/>
      <c r="D52" s="53"/>
      <c r="E52" s="53">
        <v>25548</v>
      </c>
    </row>
    <row r="53" spans="1:5" ht="15">
      <c r="A53" s="64" t="s">
        <v>49</v>
      </c>
      <c r="B53" s="67" t="s">
        <v>614</v>
      </c>
      <c r="C53" s="53"/>
      <c r="D53" s="53"/>
      <c r="E53" s="53">
        <f>SUM(E49:E52)</f>
        <v>120130</v>
      </c>
    </row>
    <row r="54" spans="1:5" ht="15">
      <c r="A54" s="17" t="s">
        <v>615</v>
      </c>
      <c r="B54" s="41" t="s">
        <v>616</v>
      </c>
      <c r="C54" s="53"/>
      <c r="D54" s="53"/>
      <c r="E54" s="53"/>
    </row>
    <row r="55" spans="1:5" ht="15">
      <c r="A55" s="17" t="s">
        <v>88</v>
      </c>
      <c r="B55" s="41" t="s">
        <v>617</v>
      </c>
      <c r="C55" s="53"/>
      <c r="D55" s="53"/>
      <c r="E55" s="53"/>
    </row>
    <row r="56" spans="1:5" ht="15">
      <c r="A56" s="17" t="s">
        <v>89</v>
      </c>
      <c r="B56" s="41" t="s">
        <v>618</v>
      </c>
      <c r="C56" s="53"/>
      <c r="D56" s="53"/>
      <c r="E56" s="53"/>
    </row>
    <row r="57" spans="1:5" ht="15">
      <c r="A57" s="17" t="s">
        <v>90</v>
      </c>
      <c r="B57" s="41" t="s">
        <v>619</v>
      </c>
      <c r="C57" s="53"/>
      <c r="D57" s="53"/>
      <c r="E57" s="53"/>
    </row>
    <row r="58" spans="1:5" ht="15">
      <c r="A58" s="17" t="s">
        <v>91</v>
      </c>
      <c r="B58" s="41" t="s">
        <v>620</v>
      </c>
      <c r="C58" s="53"/>
      <c r="D58" s="53"/>
      <c r="E58" s="53"/>
    </row>
    <row r="59" spans="1:5" ht="15">
      <c r="A59" s="17" t="s">
        <v>92</v>
      </c>
      <c r="B59" s="41" t="s">
        <v>621</v>
      </c>
      <c r="C59" s="53"/>
      <c r="D59" s="53"/>
      <c r="E59" s="53"/>
    </row>
    <row r="60" spans="1:5" ht="15">
      <c r="A60" s="17" t="s">
        <v>622</v>
      </c>
      <c r="B60" s="41" t="s">
        <v>623</v>
      </c>
      <c r="C60" s="53"/>
      <c r="D60" s="53"/>
      <c r="E60" s="53">
        <v>600</v>
      </c>
    </row>
    <row r="61" spans="1:5" ht="15">
      <c r="A61" s="17" t="s">
        <v>93</v>
      </c>
      <c r="B61" s="41" t="s">
        <v>624</v>
      </c>
      <c r="C61" s="53"/>
      <c r="D61" s="53"/>
      <c r="E61" s="53"/>
    </row>
    <row r="62" spans="1:5" ht="15">
      <c r="A62" s="64" t="s">
        <v>50</v>
      </c>
      <c r="B62" s="67" t="s">
        <v>625</v>
      </c>
      <c r="C62" s="53"/>
      <c r="D62" s="53"/>
      <c r="E62" s="53">
        <v>600</v>
      </c>
    </row>
    <row r="63" spans="1:5" ht="15.75">
      <c r="A63" s="83" t="s">
        <v>250</v>
      </c>
      <c r="B63" s="137"/>
      <c r="C63" s="53"/>
      <c r="D63" s="53"/>
      <c r="E63" s="53">
        <f>SUM(E48+E53+E62)</f>
        <v>275026</v>
      </c>
    </row>
    <row r="64" spans="1:5" ht="15.75">
      <c r="A64" s="46" t="s">
        <v>101</v>
      </c>
      <c r="B64" s="47" t="s">
        <v>626</v>
      </c>
      <c r="C64" s="53"/>
      <c r="D64" s="53"/>
      <c r="E64" s="53">
        <f>SUM(E9+E10+E16+E25+E39+E48+E53+E62)</f>
        <v>496844</v>
      </c>
    </row>
    <row r="65" spans="1:5" ht="15">
      <c r="A65" s="20" t="s">
        <v>57</v>
      </c>
      <c r="B65" s="9" t="s">
        <v>634</v>
      </c>
      <c r="C65" s="20"/>
      <c r="D65" s="20"/>
      <c r="E65" s="20"/>
    </row>
    <row r="66" spans="1:5" ht="15">
      <c r="A66" s="18" t="s">
        <v>60</v>
      </c>
      <c r="B66" s="9" t="s">
        <v>642</v>
      </c>
      <c r="C66" s="18"/>
      <c r="D66" s="18"/>
      <c r="E66" s="18"/>
    </row>
    <row r="67" spans="1:5" ht="15">
      <c r="A67" s="48" t="s">
        <v>643</v>
      </c>
      <c r="B67" s="5" t="s">
        <v>644</v>
      </c>
      <c r="C67" s="48"/>
      <c r="D67" s="48"/>
      <c r="E67" s="48"/>
    </row>
    <row r="68" spans="1:5" ht="15">
      <c r="A68" s="48" t="s">
        <v>645</v>
      </c>
      <c r="B68" s="5" t="s">
        <v>646</v>
      </c>
      <c r="C68" s="48"/>
      <c r="D68" s="48"/>
      <c r="E68" s="48"/>
    </row>
    <row r="69" spans="1:5" ht="15">
      <c r="A69" s="18" t="s">
        <v>647</v>
      </c>
      <c r="B69" s="9" t="s">
        <v>648</v>
      </c>
      <c r="C69" s="48"/>
      <c r="D69" s="48"/>
      <c r="E69" s="48"/>
    </row>
    <row r="70" spans="1:5" ht="15">
      <c r="A70" s="48" t="s">
        <v>649</v>
      </c>
      <c r="B70" s="5" t="s">
        <v>650</v>
      </c>
      <c r="C70" s="48"/>
      <c r="D70" s="48"/>
      <c r="E70" s="48"/>
    </row>
    <row r="71" spans="1:5" ht="15">
      <c r="A71" s="48" t="s">
        <v>651</v>
      </c>
      <c r="B71" s="5" t="s">
        <v>652</v>
      </c>
      <c r="C71" s="48"/>
      <c r="D71" s="48"/>
      <c r="E71" s="48"/>
    </row>
    <row r="72" spans="1:5" ht="15">
      <c r="A72" s="48" t="s">
        <v>653</v>
      </c>
      <c r="B72" s="5" t="s">
        <v>654</v>
      </c>
      <c r="C72" s="48"/>
      <c r="D72" s="48"/>
      <c r="E72" s="48"/>
    </row>
    <row r="73" spans="1:5" ht="15">
      <c r="A73" s="49" t="s">
        <v>61</v>
      </c>
      <c r="B73" s="50" t="s">
        <v>655</v>
      </c>
      <c r="C73" s="18"/>
      <c r="D73" s="18"/>
      <c r="E73" s="18"/>
    </row>
    <row r="74" spans="1:5" ht="15">
      <c r="A74" s="48" t="s">
        <v>656</v>
      </c>
      <c r="B74" s="5" t="s">
        <v>657</v>
      </c>
      <c r="C74" s="48"/>
      <c r="D74" s="48"/>
      <c r="E74" s="48"/>
    </row>
    <row r="75" spans="1:5" ht="15">
      <c r="A75" s="17" t="s">
        <v>658</v>
      </c>
      <c r="B75" s="5" t="s">
        <v>659</v>
      </c>
      <c r="C75" s="17"/>
      <c r="D75" s="17"/>
      <c r="E75" s="17"/>
    </row>
    <row r="76" spans="1:5" ht="15">
      <c r="A76" s="48" t="s">
        <v>98</v>
      </c>
      <c r="B76" s="5" t="s">
        <v>660</v>
      </c>
      <c r="C76" s="48"/>
      <c r="D76" s="48"/>
      <c r="E76" s="48"/>
    </row>
    <row r="77" spans="1:5" ht="15">
      <c r="A77" s="48" t="s">
        <v>66</v>
      </c>
      <c r="B77" s="5" t="s">
        <v>661</v>
      </c>
      <c r="C77" s="48"/>
      <c r="D77" s="48"/>
      <c r="E77" s="48"/>
    </row>
    <row r="78" spans="1:5" ht="15">
      <c r="A78" s="49" t="s">
        <v>67</v>
      </c>
      <c r="B78" s="50" t="s">
        <v>665</v>
      </c>
      <c r="C78" s="18"/>
      <c r="D78" s="18"/>
      <c r="E78" s="18"/>
    </row>
    <row r="79" spans="1:5" ht="15">
      <c r="A79" s="17" t="s">
        <v>666</v>
      </c>
      <c r="B79" s="5" t="s">
        <v>667</v>
      </c>
      <c r="C79" s="17"/>
      <c r="D79" s="17"/>
      <c r="E79" s="17"/>
    </row>
    <row r="80" spans="1:5" ht="15.75">
      <c r="A80" s="51" t="s">
        <v>102</v>
      </c>
      <c r="B80" s="52" t="s">
        <v>668</v>
      </c>
      <c r="C80" s="18"/>
      <c r="D80" s="18"/>
      <c r="E80" s="152">
        <v>0</v>
      </c>
    </row>
    <row r="81" spans="1:5" ht="15.75">
      <c r="A81" s="56" t="s">
        <v>139</v>
      </c>
      <c r="B81" s="57"/>
      <c r="C81" s="53"/>
      <c r="D81" s="53"/>
      <c r="E81" s="53">
        <f>SUM(E64+E80)</f>
        <v>496844</v>
      </c>
    </row>
    <row r="82" spans="1:5" ht="45">
      <c r="A82" s="2" t="s">
        <v>478</v>
      </c>
      <c r="B82" s="3" t="s">
        <v>425</v>
      </c>
      <c r="C82" s="85" t="s">
        <v>442</v>
      </c>
      <c r="D82" s="85" t="s">
        <v>443</v>
      </c>
      <c r="E82" s="85" t="s">
        <v>441</v>
      </c>
    </row>
    <row r="83" spans="1:5" ht="15">
      <c r="A83" s="5" t="s">
        <v>142</v>
      </c>
      <c r="B83" s="6" t="s">
        <v>681</v>
      </c>
      <c r="C83" s="38"/>
      <c r="D83" s="38"/>
      <c r="E83" s="38">
        <v>66628</v>
      </c>
    </row>
    <row r="84" spans="1:5" ht="15">
      <c r="A84" s="5" t="s">
        <v>682</v>
      </c>
      <c r="B84" s="6" t="s">
        <v>683</v>
      </c>
      <c r="C84" s="38"/>
      <c r="D84" s="38"/>
      <c r="E84" s="38">
        <v>2313</v>
      </c>
    </row>
    <row r="85" spans="1:5" ht="15">
      <c r="A85" s="5" t="s">
        <v>684</v>
      </c>
      <c r="B85" s="6" t="s">
        <v>685</v>
      </c>
      <c r="C85" s="38"/>
      <c r="D85" s="38"/>
      <c r="E85" s="38"/>
    </row>
    <row r="86" spans="1:5" ht="15">
      <c r="A86" s="5" t="s">
        <v>103</v>
      </c>
      <c r="B86" s="6" t="s">
        <v>686</v>
      </c>
      <c r="C86" s="38"/>
      <c r="D86" s="38"/>
      <c r="E86" s="38">
        <v>1000</v>
      </c>
    </row>
    <row r="87" spans="1:5" ht="15">
      <c r="A87" s="5" t="s">
        <v>104</v>
      </c>
      <c r="B87" s="6" t="s">
        <v>687</v>
      </c>
      <c r="C87" s="38"/>
      <c r="D87" s="38"/>
      <c r="E87" s="38"/>
    </row>
    <row r="88" spans="1:5" ht="15">
      <c r="A88" s="5" t="s">
        <v>105</v>
      </c>
      <c r="B88" s="6" t="s">
        <v>688</v>
      </c>
      <c r="C88" s="38"/>
      <c r="D88" s="38"/>
      <c r="E88" s="38">
        <v>3325</v>
      </c>
    </row>
    <row r="89" spans="1:5" ht="15">
      <c r="A89" s="50" t="s">
        <v>143</v>
      </c>
      <c r="B89" s="65" t="s">
        <v>689</v>
      </c>
      <c r="C89" s="38"/>
      <c r="D89" s="38"/>
      <c r="E89" s="38">
        <f>SUM(E83:E88)</f>
        <v>73266</v>
      </c>
    </row>
    <row r="90" spans="1:5" ht="15">
      <c r="A90" s="5" t="s">
        <v>145</v>
      </c>
      <c r="B90" s="6" t="s">
        <v>703</v>
      </c>
      <c r="C90" s="38"/>
      <c r="D90" s="38"/>
      <c r="E90" s="38"/>
    </row>
    <row r="91" spans="1:5" ht="15">
      <c r="A91" s="5" t="s">
        <v>111</v>
      </c>
      <c r="B91" s="6" t="s">
        <v>704</v>
      </c>
      <c r="C91" s="38"/>
      <c r="D91" s="38"/>
      <c r="E91" s="38"/>
    </row>
    <row r="92" spans="1:5" ht="15">
      <c r="A92" s="5" t="s">
        <v>112</v>
      </c>
      <c r="B92" s="6" t="s">
        <v>705</v>
      </c>
      <c r="C92" s="38"/>
      <c r="D92" s="38"/>
      <c r="E92" s="38"/>
    </row>
    <row r="93" spans="1:5" ht="15">
      <c r="A93" s="5" t="s">
        <v>113</v>
      </c>
      <c r="B93" s="6" t="s">
        <v>706</v>
      </c>
      <c r="C93" s="38"/>
      <c r="D93" s="38"/>
      <c r="E93" s="38">
        <v>1700</v>
      </c>
    </row>
    <row r="94" spans="1:5" ht="15">
      <c r="A94" s="5" t="s">
        <v>146</v>
      </c>
      <c r="B94" s="6" t="s">
        <v>734</v>
      </c>
      <c r="C94" s="38"/>
      <c r="D94" s="38"/>
      <c r="E94" s="38">
        <v>156100</v>
      </c>
    </row>
    <row r="95" spans="1:5" ht="15">
      <c r="A95" s="5" t="s">
        <v>118</v>
      </c>
      <c r="B95" s="6" t="s">
        <v>735</v>
      </c>
      <c r="C95" s="38"/>
      <c r="D95" s="38"/>
      <c r="E95" s="38"/>
    </row>
    <row r="96" spans="1:5" ht="15">
      <c r="A96" s="50" t="s">
        <v>147</v>
      </c>
      <c r="B96" s="65" t="s">
        <v>736</v>
      </c>
      <c r="C96" s="38"/>
      <c r="D96" s="38"/>
      <c r="E96" s="38">
        <f>SUM(E90:E95)</f>
        <v>157800</v>
      </c>
    </row>
    <row r="97" spans="1:5" ht="15">
      <c r="A97" s="17" t="s">
        <v>737</v>
      </c>
      <c r="B97" s="6" t="s">
        <v>738</v>
      </c>
      <c r="C97" s="38"/>
      <c r="D97" s="38"/>
      <c r="E97" s="38"/>
    </row>
    <row r="98" spans="1:5" ht="15">
      <c r="A98" s="17" t="s">
        <v>119</v>
      </c>
      <c r="B98" s="6" t="s">
        <v>739</v>
      </c>
      <c r="C98" s="38"/>
      <c r="D98" s="38"/>
      <c r="E98" s="38">
        <v>13361</v>
      </c>
    </row>
    <row r="99" spans="1:5" ht="15">
      <c r="A99" s="17" t="s">
        <v>120</v>
      </c>
      <c r="B99" s="6" t="s">
        <v>742</v>
      </c>
      <c r="C99" s="38"/>
      <c r="D99" s="38"/>
      <c r="E99" s="38">
        <v>300</v>
      </c>
    </row>
    <row r="100" spans="1:5" ht="15">
      <c r="A100" s="17" t="s">
        <v>121</v>
      </c>
      <c r="B100" s="6" t="s">
        <v>743</v>
      </c>
      <c r="C100" s="38"/>
      <c r="D100" s="38"/>
      <c r="E100" s="38"/>
    </row>
    <row r="101" spans="1:5" ht="15">
      <c r="A101" s="17" t="s">
        <v>750</v>
      </c>
      <c r="B101" s="6" t="s">
        <v>751</v>
      </c>
      <c r="C101" s="38"/>
      <c r="D101" s="38"/>
      <c r="E101" s="38">
        <v>4278</v>
      </c>
    </row>
    <row r="102" spans="1:5" ht="15">
      <c r="A102" s="17" t="s">
        <v>752</v>
      </c>
      <c r="B102" s="6" t="s">
        <v>753</v>
      </c>
      <c r="C102" s="38"/>
      <c r="D102" s="38"/>
      <c r="E102" s="38">
        <v>4782</v>
      </c>
    </row>
    <row r="103" spans="1:5" ht="15">
      <c r="A103" s="17" t="s">
        <v>754</v>
      </c>
      <c r="B103" s="6" t="s">
        <v>755</v>
      </c>
      <c r="C103" s="38"/>
      <c r="D103" s="38"/>
      <c r="E103" s="38"/>
    </row>
    <row r="104" spans="1:5" ht="15">
      <c r="A104" s="17" t="s">
        <v>122</v>
      </c>
      <c r="B104" s="6" t="s">
        <v>756</v>
      </c>
      <c r="C104" s="38"/>
      <c r="D104" s="38"/>
      <c r="E104" s="38">
        <v>5000</v>
      </c>
    </row>
    <row r="105" spans="1:5" ht="15">
      <c r="A105" s="17" t="s">
        <v>123</v>
      </c>
      <c r="B105" s="6" t="s">
        <v>758</v>
      </c>
      <c r="C105" s="38"/>
      <c r="D105" s="38"/>
      <c r="E105" s="38"/>
    </row>
    <row r="106" spans="1:5" ht="15">
      <c r="A106" s="17" t="s">
        <v>124</v>
      </c>
      <c r="B106" s="6" t="s">
        <v>763</v>
      </c>
      <c r="C106" s="38"/>
      <c r="D106" s="38"/>
      <c r="E106" s="38"/>
    </row>
    <row r="107" spans="1:5" ht="15">
      <c r="A107" s="64" t="s">
        <v>148</v>
      </c>
      <c r="B107" s="65" t="s">
        <v>767</v>
      </c>
      <c r="C107" s="38"/>
      <c r="D107" s="38"/>
      <c r="E107" s="38">
        <f>SUM(E97:E106)</f>
        <v>27721</v>
      </c>
    </row>
    <row r="108" spans="1:5" ht="15">
      <c r="A108" s="17" t="s">
        <v>779</v>
      </c>
      <c r="B108" s="6" t="s">
        <v>780</v>
      </c>
      <c r="C108" s="38"/>
      <c r="D108" s="38"/>
      <c r="E108" s="38"/>
    </row>
    <row r="109" spans="1:5" ht="15">
      <c r="A109" s="5" t="s">
        <v>128</v>
      </c>
      <c r="B109" s="6" t="s">
        <v>781</v>
      </c>
      <c r="C109" s="38"/>
      <c r="D109" s="38"/>
      <c r="E109" s="38">
        <v>40029</v>
      </c>
    </row>
    <row r="110" spans="1:5" ht="15">
      <c r="A110" s="17" t="s">
        <v>129</v>
      </c>
      <c r="B110" s="6" t="s">
        <v>782</v>
      </c>
      <c r="C110" s="38"/>
      <c r="D110" s="38"/>
      <c r="E110" s="38">
        <v>156</v>
      </c>
    </row>
    <row r="111" spans="1:5" ht="15">
      <c r="A111" s="50" t="s">
        <v>150</v>
      </c>
      <c r="B111" s="65" t="s">
        <v>783</v>
      </c>
      <c r="C111" s="38"/>
      <c r="D111" s="38"/>
      <c r="E111" s="38">
        <f>SUM(E108:E110)</f>
        <v>40185</v>
      </c>
    </row>
    <row r="112" spans="1:5" ht="15.75">
      <c r="A112" s="83" t="s">
        <v>251</v>
      </c>
      <c r="B112" s="88"/>
      <c r="C112" s="38"/>
      <c r="D112" s="38"/>
      <c r="E112" s="38">
        <f>SUM(E89+E96+E107+E111)</f>
        <v>298972</v>
      </c>
    </row>
    <row r="113" spans="1:5" ht="15">
      <c r="A113" s="5" t="s">
        <v>690</v>
      </c>
      <c r="B113" s="6" t="s">
        <v>691</v>
      </c>
      <c r="C113" s="38"/>
      <c r="D113" s="38"/>
      <c r="E113" s="38"/>
    </row>
    <row r="114" spans="1:5" ht="15">
      <c r="A114" s="5" t="s">
        <v>692</v>
      </c>
      <c r="B114" s="6" t="s">
        <v>693</v>
      </c>
      <c r="C114" s="38"/>
      <c r="D114" s="38"/>
      <c r="E114" s="38"/>
    </row>
    <row r="115" spans="1:5" ht="15">
      <c r="A115" s="5" t="s">
        <v>106</v>
      </c>
      <c r="B115" s="6" t="s">
        <v>694</v>
      </c>
      <c r="C115" s="38"/>
      <c r="D115" s="38"/>
      <c r="E115" s="38"/>
    </row>
    <row r="116" spans="1:5" ht="15">
      <c r="A116" s="5" t="s">
        <v>107</v>
      </c>
      <c r="B116" s="6" t="s">
        <v>695</v>
      </c>
      <c r="C116" s="38"/>
      <c r="D116" s="38"/>
      <c r="E116" s="38"/>
    </row>
    <row r="117" spans="1:5" ht="15">
      <c r="A117" s="5" t="s">
        <v>108</v>
      </c>
      <c r="B117" s="6" t="s">
        <v>696</v>
      </c>
      <c r="C117" s="38"/>
      <c r="D117" s="38"/>
      <c r="E117" s="38">
        <v>8005</v>
      </c>
    </row>
    <row r="118" spans="1:5" ht="15">
      <c r="A118" s="50" t="s">
        <v>144</v>
      </c>
      <c r="B118" s="65" t="s">
        <v>697</v>
      </c>
      <c r="C118" s="38"/>
      <c r="D118" s="38"/>
      <c r="E118" s="38">
        <f>SUM(E113:E117)</f>
        <v>8005</v>
      </c>
    </row>
    <row r="119" spans="1:5" ht="15">
      <c r="A119" s="17" t="s">
        <v>125</v>
      </c>
      <c r="B119" s="6" t="s">
        <v>768</v>
      </c>
      <c r="C119" s="38"/>
      <c r="D119" s="38"/>
      <c r="E119" s="38"/>
    </row>
    <row r="120" spans="1:5" ht="15">
      <c r="A120" s="17" t="s">
        <v>126</v>
      </c>
      <c r="B120" s="6" t="s">
        <v>770</v>
      </c>
      <c r="C120" s="38"/>
      <c r="D120" s="38"/>
      <c r="E120" s="38"/>
    </row>
    <row r="121" spans="1:5" ht="15">
      <c r="A121" s="17" t="s">
        <v>772</v>
      </c>
      <c r="B121" s="6" t="s">
        <v>773</v>
      </c>
      <c r="C121" s="38"/>
      <c r="D121" s="38"/>
      <c r="E121" s="38"/>
    </row>
    <row r="122" spans="1:5" ht="15">
      <c r="A122" s="17" t="s">
        <v>127</v>
      </c>
      <c r="B122" s="6" t="s">
        <v>774</v>
      </c>
      <c r="C122" s="38"/>
      <c r="D122" s="38"/>
      <c r="E122" s="38"/>
    </row>
    <row r="123" spans="1:5" ht="15">
      <c r="A123" s="17" t="s">
        <v>776</v>
      </c>
      <c r="B123" s="6" t="s">
        <v>777</v>
      </c>
      <c r="C123" s="38"/>
      <c r="D123" s="38"/>
      <c r="E123" s="38"/>
    </row>
    <row r="124" spans="1:5" ht="15">
      <c r="A124" s="50" t="s">
        <v>149</v>
      </c>
      <c r="B124" s="65" t="s">
        <v>778</v>
      </c>
      <c r="C124" s="38"/>
      <c r="D124" s="38"/>
      <c r="E124" s="38"/>
    </row>
    <row r="125" spans="1:5" ht="15">
      <c r="A125" s="17" t="s">
        <v>784</v>
      </c>
      <c r="B125" s="6" t="s">
        <v>785</v>
      </c>
      <c r="C125" s="38"/>
      <c r="D125" s="38"/>
      <c r="E125" s="38"/>
    </row>
    <row r="126" spans="1:5" ht="15">
      <c r="A126" s="5" t="s">
        <v>130</v>
      </c>
      <c r="B126" s="6" t="s">
        <v>786</v>
      </c>
      <c r="C126" s="38"/>
      <c r="D126" s="38"/>
      <c r="E126" s="38"/>
    </row>
    <row r="127" spans="1:5" ht="15">
      <c r="A127" s="17" t="s">
        <v>131</v>
      </c>
      <c r="B127" s="6" t="s">
        <v>787</v>
      </c>
      <c r="C127" s="38"/>
      <c r="D127" s="38"/>
      <c r="E127" s="38"/>
    </row>
    <row r="128" spans="1:5" ht="15">
      <c r="A128" s="50" t="s">
        <v>152</v>
      </c>
      <c r="B128" s="65" t="s">
        <v>788</v>
      </c>
      <c r="C128" s="38"/>
      <c r="D128" s="38"/>
      <c r="E128" s="38"/>
    </row>
    <row r="129" spans="1:5" ht="15.75">
      <c r="A129" s="83" t="s">
        <v>250</v>
      </c>
      <c r="B129" s="88"/>
      <c r="C129" s="38"/>
      <c r="D129" s="38"/>
      <c r="E129" s="38">
        <f>SUM(+E124+E118+E128)</f>
        <v>8005</v>
      </c>
    </row>
    <row r="130" spans="1:5" ht="15.75">
      <c r="A130" s="62" t="s">
        <v>151</v>
      </c>
      <c r="B130" s="46" t="s">
        <v>789</v>
      </c>
      <c r="C130" s="38"/>
      <c r="D130" s="38"/>
      <c r="E130" s="38">
        <f>SUM(E89+E96+E107+E111+E118+E124+E128)</f>
        <v>306977</v>
      </c>
    </row>
    <row r="131" spans="1:5" ht="15.75">
      <c r="A131" s="87" t="s">
        <v>303</v>
      </c>
      <c r="B131" s="86"/>
      <c r="C131" s="38"/>
      <c r="D131" s="38"/>
      <c r="E131" s="38">
        <v>77154</v>
      </c>
    </row>
    <row r="132" spans="1:5" ht="15.75">
      <c r="A132" s="87" t="s">
        <v>304</v>
      </c>
      <c r="B132" s="86"/>
      <c r="C132" s="38"/>
      <c r="D132" s="38"/>
      <c r="E132" s="38">
        <v>-267021</v>
      </c>
    </row>
    <row r="133" spans="1:5" ht="15">
      <c r="A133" s="20" t="s">
        <v>153</v>
      </c>
      <c r="B133" s="9" t="s">
        <v>794</v>
      </c>
      <c r="C133" s="38"/>
      <c r="D133" s="38"/>
      <c r="E133" s="38"/>
    </row>
    <row r="134" spans="1:5" ht="15">
      <c r="A134" s="18" t="s">
        <v>154</v>
      </c>
      <c r="B134" s="9" t="s">
        <v>801</v>
      </c>
      <c r="C134" s="38"/>
      <c r="D134" s="38"/>
      <c r="E134" s="38"/>
    </row>
    <row r="135" spans="1:5" ht="15">
      <c r="A135" s="5" t="s">
        <v>301</v>
      </c>
      <c r="B135" s="5" t="s">
        <v>802</v>
      </c>
      <c r="C135" s="38"/>
      <c r="D135" s="38"/>
      <c r="E135" s="38">
        <v>189867</v>
      </c>
    </row>
    <row r="136" spans="1:5" ht="15">
      <c r="A136" s="5" t="s">
        <v>302</v>
      </c>
      <c r="B136" s="5" t="s">
        <v>802</v>
      </c>
      <c r="C136" s="38"/>
      <c r="D136" s="38"/>
      <c r="E136" s="38"/>
    </row>
    <row r="137" spans="1:5" ht="15">
      <c r="A137" s="5" t="s">
        <v>299</v>
      </c>
      <c r="B137" s="5" t="s">
        <v>803</v>
      </c>
      <c r="C137" s="38"/>
      <c r="D137" s="38"/>
      <c r="E137" s="38"/>
    </row>
    <row r="138" spans="1:5" ht="15">
      <c r="A138" s="5" t="s">
        <v>300</v>
      </c>
      <c r="B138" s="5" t="s">
        <v>803</v>
      </c>
      <c r="C138" s="38"/>
      <c r="D138" s="38"/>
      <c r="E138" s="38"/>
    </row>
    <row r="139" spans="1:5" ht="15">
      <c r="A139" s="9" t="s">
        <v>155</v>
      </c>
      <c r="B139" s="9" t="s">
        <v>804</v>
      </c>
      <c r="C139" s="38"/>
      <c r="D139" s="38"/>
      <c r="E139" s="38">
        <f>SUM(E135:E138)</f>
        <v>189867</v>
      </c>
    </row>
    <row r="140" spans="1:5" ht="15">
      <c r="A140" s="48" t="s">
        <v>805</v>
      </c>
      <c r="B140" s="5" t="s">
        <v>806</v>
      </c>
      <c r="C140" s="38"/>
      <c r="D140" s="38"/>
      <c r="E140" s="38"/>
    </row>
    <row r="141" spans="1:5" ht="15">
      <c r="A141" s="48" t="s">
        <v>807</v>
      </c>
      <c r="B141" s="5" t="s">
        <v>808</v>
      </c>
      <c r="C141" s="38"/>
      <c r="D141" s="38"/>
      <c r="E141" s="38"/>
    </row>
    <row r="142" spans="1:5" ht="15">
      <c r="A142" s="48" t="s">
        <v>809</v>
      </c>
      <c r="B142" s="5" t="s">
        <v>810</v>
      </c>
      <c r="C142" s="38"/>
      <c r="D142" s="38"/>
      <c r="E142" s="38"/>
    </row>
    <row r="143" spans="1:5" ht="15">
      <c r="A143" s="48" t="s">
        <v>811</v>
      </c>
      <c r="B143" s="5" t="s">
        <v>812</v>
      </c>
      <c r="C143" s="38"/>
      <c r="D143" s="38"/>
      <c r="E143" s="38"/>
    </row>
    <row r="144" spans="1:5" ht="15">
      <c r="A144" s="17" t="s">
        <v>137</v>
      </c>
      <c r="B144" s="5" t="s">
        <v>813</v>
      </c>
      <c r="C144" s="38"/>
      <c r="D144" s="38"/>
      <c r="E144" s="38"/>
    </row>
    <row r="145" spans="1:5" ht="15">
      <c r="A145" s="20" t="s">
        <v>156</v>
      </c>
      <c r="B145" s="9" t="s">
        <v>815</v>
      </c>
      <c r="C145" s="38"/>
      <c r="D145" s="38"/>
      <c r="E145" s="38">
        <f>SUM(+E139+E140+E141+E142+E143+E144)</f>
        <v>189867</v>
      </c>
    </row>
    <row r="146" spans="1:5" ht="15">
      <c r="A146" s="17" t="s">
        <v>816</v>
      </c>
      <c r="B146" s="5" t="s">
        <v>817</v>
      </c>
      <c r="C146" s="38"/>
      <c r="D146" s="38"/>
      <c r="E146" s="38"/>
    </row>
    <row r="147" spans="1:5" ht="15">
      <c r="A147" s="17" t="s">
        <v>818</v>
      </c>
      <c r="B147" s="5" t="s">
        <v>819</v>
      </c>
      <c r="C147" s="38"/>
      <c r="D147" s="38"/>
      <c r="E147" s="38"/>
    </row>
    <row r="148" spans="1:5" ht="15">
      <c r="A148" s="48" t="s">
        <v>820</v>
      </c>
      <c r="B148" s="5" t="s">
        <v>821</v>
      </c>
      <c r="C148" s="38"/>
      <c r="D148" s="38"/>
      <c r="E148" s="38"/>
    </row>
    <row r="149" spans="1:5" ht="15">
      <c r="A149" s="48" t="s">
        <v>138</v>
      </c>
      <c r="B149" s="5" t="s">
        <v>822</v>
      </c>
      <c r="C149" s="38"/>
      <c r="D149" s="38"/>
      <c r="E149" s="38"/>
    </row>
    <row r="150" spans="1:5" ht="15">
      <c r="A150" s="18" t="s">
        <v>157</v>
      </c>
      <c r="B150" s="9" t="s">
        <v>823</v>
      </c>
      <c r="C150" s="38"/>
      <c r="D150" s="38"/>
      <c r="E150" s="38"/>
    </row>
    <row r="151" spans="1:5" ht="15">
      <c r="A151" s="20" t="s">
        <v>824</v>
      </c>
      <c r="B151" s="9" t="s">
        <v>825</v>
      </c>
      <c r="C151" s="38"/>
      <c r="D151" s="38"/>
      <c r="E151" s="38"/>
    </row>
    <row r="152" spans="1:5" ht="15.75">
      <c r="A152" s="51" t="s">
        <v>158</v>
      </c>
      <c r="B152" s="52" t="s">
        <v>826</v>
      </c>
      <c r="C152" s="38"/>
      <c r="D152" s="38"/>
      <c r="E152" s="38">
        <f>SUM(E145+E150+E151)</f>
        <v>189867</v>
      </c>
    </row>
    <row r="153" spans="1:5" ht="15.75">
      <c r="A153" s="56" t="s">
        <v>140</v>
      </c>
      <c r="B153" s="57"/>
      <c r="C153" s="38"/>
      <c r="D153" s="38"/>
      <c r="E153" s="38">
        <f>SUM(E89+E96+E107+E111+E118+E124+E128+E152)</f>
        <v>496844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7" t="s">
        <v>370</v>
      </c>
      <c r="B1" s="118"/>
      <c r="C1" s="118"/>
      <c r="D1" s="118"/>
      <c r="E1" s="138"/>
      <c r="F1" s="138"/>
    </row>
    <row r="2" spans="1:5" ht="26.25" customHeight="1">
      <c r="A2" s="283" t="s">
        <v>204</v>
      </c>
      <c r="B2" s="284"/>
      <c r="C2" s="284"/>
      <c r="D2" s="284"/>
      <c r="E2" s="284"/>
    </row>
    <row r="3" spans="1:5" ht="30.75" customHeight="1">
      <c r="A3" s="282" t="s">
        <v>388</v>
      </c>
      <c r="B3" s="286"/>
      <c r="C3" s="286"/>
      <c r="D3" s="286"/>
      <c r="E3" s="286"/>
    </row>
    <row r="5" ht="15">
      <c r="A5" s="4" t="s">
        <v>344</v>
      </c>
    </row>
    <row r="6" spans="1:5" ht="48.75" customHeight="1">
      <c r="A6" s="2" t="s">
        <v>478</v>
      </c>
      <c r="B6" s="3" t="s">
        <v>479</v>
      </c>
      <c r="C6" s="85" t="s">
        <v>442</v>
      </c>
      <c r="D6" s="85" t="s">
        <v>443</v>
      </c>
      <c r="E6" s="85" t="s">
        <v>441</v>
      </c>
    </row>
    <row r="7" spans="1:5" ht="15">
      <c r="A7" s="42" t="s">
        <v>828</v>
      </c>
      <c r="B7" s="41" t="s">
        <v>506</v>
      </c>
      <c r="C7" s="53"/>
      <c r="D7" s="53"/>
      <c r="E7" s="53"/>
    </row>
    <row r="8" spans="1:5" ht="15">
      <c r="A8" s="5" t="s">
        <v>829</v>
      </c>
      <c r="B8" s="41" t="s">
        <v>513</v>
      </c>
      <c r="C8" s="53"/>
      <c r="D8" s="53"/>
      <c r="E8" s="53"/>
    </row>
    <row r="9" spans="1:5" ht="15">
      <c r="A9" s="66" t="s">
        <v>99</v>
      </c>
      <c r="B9" s="67" t="s">
        <v>514</v>
      </c>
      <c r="C9" s="53"/>
      <c r="D9" s="53"/>
      <c r="E9" s="53"/>
    </row>
    <row r="10" spans="1:5" ht="15">
      <c r="A10" s="50" t="s">
        <v>70</v>
      </c>
      <c r="B10" s="67" t="s">
        <v>515</v>
      </c>
      <c r="C10" s="53"/>
      <c r="D10" s="53"/>
      <c r="E10" s="53"/>
    </row>
    <row r="11" spans="1:5" ht="15">
      <c r="A11" s="5" t="s">
        <v>839</v>
      </c>
      <c r="B11" s="41" t="s">
        <v>522</v>
      </c>
      <c r="C11" s="53"/>
      <c r="D11" s="53"/>
      <c r="E11" s="53"/>
    </row>
    <row r="12" spans="1:5" ht="15">
      <c r="A12" s="5" t="s">
        <v>100</v>
      </c>
      <c r="B12" s="41" t="s">
        <v>527</v>
      </c>
      <c r="C12" s="53"/>
      <c r="D12" s="53"/>
      <c r="E12" s="53"/>
    </row>
    <row r="13" spans="1:5" ht="15">
      <c r="A13" s="5" t="s">
        <v>844</v>
      </c>
      <c r="B13" s="41" t="s">
        <v>542</v>
      </c>
      <c r="C13" s="53"/>
      <c r="D13" s="53"/>
      <c r="E13" s="53"/>
    </row>
    <row r="14" spans="1:5" ht="15">
      <c r="A14" s="5" t="s">
        <v>845</v>
      </c>
      <c r="B14" s="41" t="s">
        <v>547</v>
      </c>
      <c r="C14" s="53"/>
      <c r="D14" s="53"/>
      <c r="E14" s="53"/>
    </row>
    <row r="15" spans="1:5" ht="15">
      <c r="A15" s="5" t="s">
        <v>848</v>
      </c>
      <c r="B15" s="41" t="s">
        <v>560</v>
      </c>
      <c r="C15" s="53"/>
      <c r="D15" s="53"/>
      <c r="E15" s="53"/>
    </row>
    <row r="16" spans="1:5" ht="15">
      <c r="A16" s="50" t="s">
        <v>849</v>
      </c>
      <c r="B16" s="67" t="s">
        <v>561</v>
      </c>
      <c r="C16" s="53"/>
      <c r="D16" s="53"/>
      <c r="E16" s="53"/>
    </row>
    <row r="17" spans="1:5" ht="15">
      <c r="A17" s="17" t="s">
        <v>562</v>
      </c>
      <c r="B17" s="41" t="s">
        <v>563</v>
      </c>
      <c r="C17" s="53"/>
      <c r="D17" s="53"/>
      <c r="E17" s="53"/>
    </row>
    <row r="18" spans="1:5" ht="15">
      <c r="A18" s="17" t="s">
        <v>5</v>
      </c>
      <c r="B18" s="41" t="s">
        <v>564</v>
      </c>
      <c r="C18" s="53"/>
      <c r="D18" s="53"/>
      <c r="E18" s="53"/>
    </row>
    <row r="19" spans="1:5" ht="15">
      <c r="A19" s="22" t="s">
        <v>76</v>
      </c>
      <c r="B19" s="41" t="s">
        <v>565</v>
      </c>
      <c r="C19" s="53"/>
      <c r="D19" s="53"/>
      <c r="E19" s="53"/>
    </row>
    <row r="20" spans="1:5" ht="15">
      <c r="A20" s="22" t="s">
        <v>77</v>
      </c>
      <c r="B20" s="41" t="s">
        <v>566</v>
      </c>
      <c r="C20" s="53"/>
      <c r="D20" s="53"/>
      <c r="E20" s="53"/>
    </row>
    <row r="21" spans="1:5" ht="15">
      <c r="A21" s="22" t="s">
        <v>78</v>
      </c>
      <c r="B21" s="41" t="s">
        <v>567</v>
      </c>
      <c r="C21" s="53"/>
      <c r="D21" s="53"/>
      <c r="E21" s="53"/>
    </row>
    <row r="22" spans="1:5" ht="15">
      <c r="A22" s="17" t="s">
        <v>79</v>
      </c>
      <c r="B22" s="41" t="s">
        <v>568</v>
      </c>
      <c r="C22" s="53"/>
      <c r="D22" s="53"/>
      <c r="E22" s="53"/>
    </row>
    <row r="23" spans="1:5" ht="15">
      <c r="A23" s="17" t="s">
        <v>80</v>
      </c>
      <c r="B23" s="41" t="s">
        <v>569</v>
      </c>
      <c r="C23" s="53"/>
      <c r="D23" s="53"/>
      <c r="E23" s="53"/>
    </row>
    <row r="24" spans="1:5" ht="15">
      <c r="A24" s="17" t="s">
        <v>81</v>
      </c>
      <c r="B24" s="41" t="s">
        <v>570</v>
      </c>
      <c r="C24" s="53"/>
      <c r="D24" s="53"/>
      <c r="E24" s="53"/>
    </row>
    <row r="25" spans="1:5" ht="15">
      <c r="A25" s="64" t="s">
        <v>38</v>
      </c>
      <c r="B25" s="67" t="s">
        <v>571</v>
      </c>
      <c r="C25" s="53"/>
      <c r="D25" s="53"/>
      <c r="E25" s="53"/>
    </row>
    <row r="26" spans="1:5" ht="15">
      <c r="A26" s="16" t="s">
        <v>82</v>
      </c>
      <c r="B26" s="41" t="s">
        <v>572</v>
      </c>
      <c r="C26" s="53"/>
      <c r="D26" s="53"/>
      <c r="E26" s="53"/>
    </row>
    <row r="27" spans="1:5" ht="15">
      <c r="A27" s="16" t="s">
        <v>574</v>
      </c>
      <c r="B27" s="41" t="s">
        <v>575</v>
      </c>
      <c r="C27" s="53"/>
      <c r="D27" s="53"/>
      <c r="E27" s="53"/>
    </row>
    <row r="28" spans="1:5" ht="15">
      <c r="A28" s="16" t="s">
        <v>576</v>
      </c>
      <c r="B28" s="41" t="s">
        <v>577</v>
      </c>
      <c r="C28" s="53"/>
      <c r="D28" s="53"/>
      <c r="E28" s="53"/>
    </row>
    <row r="29" spans="1:5" ht="15">
      <c r="A29" s="16" t="s">
        <v>40</v>
      </c>
      <c r="B29" s="41" t="s">
        <v>578</v>
      </c>
      <c r="C29" s="53"/>
      <c r="D29" s="53"/>
      <c r="E29" s="53"/>
    </row>
    <row r="30" spans="1:5" ht="15">
      <c r="A30" s="16" t="s">
        <v>83</v>
      </c>
      <c r="B30" s="41" t="s">
        <v>579</v>
      </c>
      <c r="C30" s="53"/>
      <c r="D30" s="53"/>
      <c r="E30" s="53"/>
    </row>
    <row r="31" spans="1:5" ht="15">
      <c r="A31" s="16" t="s">
        <v>42</v>
      </c>
      <c r="B31" s="41" t="s">
        <v>580</v>
      </c>
      <c r="C31" s="53"/>
      <c r="D31" s="53"/>
      <c r="E31" s="53"/>
    </row>
    <row r="32" spans="1:5" ht="15">
      <c r="A32" s="16" t="s">
        <v>84</v>
      </c>
      <c r="B32" s="41" t="s">
        <v>581</v>
      </c>
      <c r="C32" s="53"/>
      <c r="D32" s="53"/>
      <c r="E32" s="53"/>
    </row>
    <row r="33" spans="1:5" ht="15">
      <c r="A33" s="16" t="s">
        <v>85</v>
      </c>
      <c r="B33" s="41" t="s">
        <v>583</v>
      </c>
      <c r="C33" s="53"/>
      <c r="D33" s="53"/>
      <c r="E33" s="53"/>
    </row>
    <row r="34" spans="1:5" ht="15">
      <c r="A34" s="16" t="s">
        <v>584</v>
      </c>
      <c r="B34" s="41" t="s">
        <v>585</v>
      </c>
      <c r="C34" s="53"/>
      <c r="D34" s="53"/>
      <c r="E34" s="53"/>
    </row>
    <row r="35" spans="1:5" ht="15">
      <c r="A35" s="29" t="s">
        <v>586</v>
      </c>
      <c r="B35" s="41" t="s">
        <v>587</v>
      </c>
      <c r="C35" s="53"/>
      <c r="D35" s="53"/>
      <c r="E35" s="53"/>
    </row>
    <row r="36" spans="1:5" ht="15">
      <c r="A36" s="16" t="s">
        <v>86</v>
      </c>
      <c r="B36" s="41" t="s">
        <v>588</v>
      </c>
      <c r="C36" s="53"/>
      <c r="D36" s="53"/>
      <c r="E36" s="53"/>
    </row>
    <row r="37" spans="1:5" ht="15">
      <c r="A37" s="29" t="s">
        <v>305</v>
      </c>
      <c r="B37" s="41" t="s">
        <v>589</v>
      </c>
      <c r="C37" s="53"/>
      <c r="D37" s="53"/>
      <c r="E37" s="53"/>
    </row>
    <row r="38" spans="1:5" ht="15">
      <c r="A38" s="29" t="s">
        <v>306</v>
      </c>
      <c r="B38" s="41" t="s">
        <v>589</v>
      </c>
      <c r="C38" s="53"/>
      <c r="D38" s="53"/>
      <c r="E38" s="53"/>
    </row>
    <row r="39" spans="1:5" ht="15">
      <c r="A39" s="64" t="s">
        <v>46</v>
      </c>
      <c r="B39" s="67" t="s">
        <v>590</v>
      </c>
      <c r="C39" s="53"/>
      <c r="D39" s="53"/>
      <c r="E39" s="53"/>
    </row>
    <row r="40" spans="1:5" ht="15.75">
      <c r="A40" s="83" t="s">
        <v>251</v>
      </c>
      <c r="B40" s="137"/>
      <c r="C40" s="53"/>
      <c r="D40" s="53"/>
      <c r="E40" s="53"/>
    </row>
    <row r="41" spans="1:5" ht="15">
      <c r="A41" s="45" t="s">
        <v>591</v>
      </c>
      <c r="B41" s="41" t="s">
        <v>592</v>
      </c>
      <c r="C41" s="53"/>
      <c r="D41" s="53"/>
      <c r="E41" s="53"/>
    </row>
    <row r="42" spans="1:5" ht="15">
      <c r="A42" s="45" t="s">
        <v>87</v>
      </c>
      <c r="B42" s="41" t="s">
        <v>593</v>
      </c>
      <c r="C42" s="53"/>
      <c r="D42" s="53"/>
      <c r="E42" s="53"/>
    </row>
    <row r="43" spans="1:5" ht="15">
      <c r="A43" s="45" t="s">
        <v>595</v>
      </c>
      <c r="B43" s="41" t="s">
        <v>596</v>
      </c>
      <c r="C43" s="53"/>
      <c r="D43" s="53"/>
      <c r="E43" s="53"/>
    </row>
    <row r="44" spans="1:5" ht="15">
      <c r="A44" s="45" t="s">
        <v>597</v>
      </c>
      <c r="B44" s="41" t="s">
        <v>598</v>
      </c>
      <c r="C44" s="53"/>
      <c r="D44" s="53"/>
      <c r="E44" s="53"/>
    </row>
    <row r="45" spans="1:5" ht="15">
      <c r="A45" s="6" t="s">
        <v>599</v>
      </c>
      <c r="B45" s="41" t="s">
        <v>600</v>
      </c>
      <c r="C45" s="53"/>
      <c r="D45" s="53"/>
      <c r="E45" s="53"/>
    </row>
    <row r="46" spans="1:5" ht="15">
      <c r="A46" s="6" t="s">
        <v>601</v>
      </c>
      <c r="B46" s="41" t="s">
        <v>602</v>
      </c>
      <c r="C46" s="53"/>
      <c r="D46" s="53"/>
      <c r="E46" s="53"/>
    </row>
    <row r="47" spans="1:5" ht="15">
      <c r="A47" s="6" t="s">
        <v>603</v>
      </c>
      <c r="B47" s="41" t="s">
        <v>604</v>
      </c>
      <c r="C47" s="53"/>
      <c r="D47" s="53"/>
      <c r="E47" s="53"/>
    </row>
    <row r="48" spans="1:5" ht="15">
      <c r="A48" s="65" t="s">
        <v>48</v>
      </c>
      <c r="B48" s="67" t="s">
        <v>605</v>
      </c>
      <c r="C48" s="53"/>
      <c r="D48" s="53"/>
      <c r="E48" s="53"/>
    </row>
    <row r="49" spans="1:5" ht="15">
      <c r="A49" s="17" t="s">
        <v>606</v>
      </c>
      <c r="B49" s="41" t="s">
        <v>607</v>
      </c>
      <c r="C49" s="53"/>
      <c r="D49" s="53"/>
      <c r="E49" s="53"/>
    </row>
    <row r="50" spans="1:5" ht="15">
      <c r="A50" s="17" t="s">
        <v>608</v>
      </c>
      <c r="B50" s="41" t="s">
        <v>609</v>
      </c>
      <c r="C50" s="53"/>
      <c r="D50" s="53"/>
      <c r="E50" s="53"/>
    </row>
    <row r="51" spans="1:5" ht="15">
      <c r="A51" s="17" t="s">
        <v>610</v>
      </c>
      <c r="B51" s="41" t="s">
        <v>611</v>
      </c>
      <c r="C51" s="53"/>
      <c r="D51" s="53"/>
      <c r="E51" s="53"/>
    </row>
    <row r="52" spans="1:5" ht="15">
      <c r="A52" s="17" t="s">
        <v>612</v>
      </c>
      <c r="B52" s="41" t="s">
        <v>613</v>
      </c>
      <c r="C52" s="53"/>
      <c r="D52" s="53"/>
      <c r="E52" s="53"/>
    </row>
    <row r="53" spans="1:5" ht="15">
      <c r="A53" s="64" t="s">
        <v>49</v>
      </c>
      <c r="B53" s="67" t="s">
        <v>614</v>
      </c>
      <c r="C53" s="53"/>
      <c r="D53" s="53"/>
      <c r="E53" s="53"/>
    </row>
    <row r="54" spans="1:5" ht="15">
      <c r="A54" s="17" t="s">
        <v>615</v>
      </c>
      <c r="B54" s="41" t="s">
        <v>616</v>
      </c>
      <c r="C54" s="53"/>
      <c r="D54" s="53"/>
      <c r="E54" s="53"/>
    </row>
    <row r="55" spans="1:5" ht="15">
      <c r="A55" s="17" t="s">
        <v>88</v>
      </c>
      <c r="B55" s="41" t="s">
        <v>617</v>
      </c>
      <c r="C55" s="53"/>
      <c r="D55" s="53"/>
      <c r="E55" s="53"/>
    </row>
    <row r="56" spans="1:5" ht="15">
      <c r="A56" s="17" t="s">
        <v>89</v>
      </c>
      <c r="B56" s="41" t="s">
        <v>618</v>
      </c>
      <c r="C56" s="53"/>
      <c r="D56" s="53"/>
      <c r="E56" s="53"/>
    </row>
    <row r="57" spans="1:5" ht="15">
      <c r="A57" s="17" t="s">
        <v>90</v>
      </c>
      <c r="B57" s="41" t="s">
        <v>619</v>
      </c>
      <c r="C57" s="53"/>
      <c r="D57" s="53"/>
      <c r="E57" s="53"/>
    </row>
    <row r="58" spans="1:5" ht="15">
      <c r="A58" s="17" t="s">
        <v>91</v>
      </c>
      <c r="B58" s="41" t="s">
        <v>620</v>
      </c>
      <c r="C58" s="53"/>
      <c r="D58" s="53"/>
      <c r="E58" s="53"/>
    </row>
    <row r="59" spans="1:5" ht="15">
      <c r="A59" s="17" t="s">
        <v>92</v>
      </c>
      <c r="B59" s="41" t="s">
        <v>621</v>
      </c>
      <c r="C59" s="53"/>
      <c r="D59" s="53"/>
      <c r="E59" s="53"/>
    </row>
    <row r="60" spans="1:5" ht="15">
      <c r="A60" s="17" t="s">
        <v>622</v>
      </c>
      <c r="B60" s="41" t="s">
        <v>623</v>
      </c>
      <c r="C60" s="53"/>
      <c r="D60" s="53"/>
      <c r="E60" s="53"/>
    </row>
    <row r="61" spans="1:5" ht="15">
      <c r="A61" s="17" t="s">
        <v>93</v>
      </c>
      <c r="B61" s="41" t="s">
        <v>624</v>
      </c>
      <c r="C61" s="53"/>
      <c r="D61" s="53"/>
      <c r="E61" s="53"/>
    </row>
    <row r="62" spans="1:5" ht="15">
      <c r="A62" s="64" t="s">
        <v>50</v>
      </c>
      <c r="B62" s="67" t="s">
        <v>625</v>
      </c>
      <c r="C62" s="53"/>
      <c r="D62" s="53"/>
      <c r="E62" s="53"/>
    </row>
    <row r="63" spans="1:5" ht="15.75">
      <c r="A63" s="83" t="s">
        <v>250</v>
      </c>
      <c r="B63" s="137"/>
      <c r="C63" s="53"/>
      <c r="D63" s="53"/>
      <c r="E63" s="53"/>
    </row>
    <row r="64" spans="1:5" ht="15.75">
      <c r="A64" s="46" t="s">
        <v>101</v>
      </c>
      <c r="B64" s="47" t="s">
        <v>626</v>
      </c>
      <c r="C64" s="53"/>
      <c r="D64" s="53"/>
      <c r="E64" s="53"/>
    </row>
    <row r="65" spans="1:5" ht="15">
      <c r="A65" s="20" t="s">
        <v>57</v>
      </c>
      <c r="B65" s="9" t="s">
        <v>634</v>
      </c>
      <c r="C65" s="20"/>
      <c r="D65" s="20"/>
      <c r="E65" s="20"/>
    </row>
    <row r="66" spans="1:5" ht="15">
      <c r="A66" s="18" t="s">
        <v>60</v>
      </c>
      <c r="B66" s="9" t="s">
        <v>642</v>
      </c>
      <c r="C66" s="18"/>
      <c r="D66" s="18"/>
      <c r="E66" s="18"/>
    </row>
    <row r="67" spans="1:5" ht="15">
      <c r="A67" s="48" t="s">
        <v>643</v>
      </c>
      <c r="B67" s="5" t="s">
        <v>644</v>
      </c>
      <c r="C67" s="48"/>
      <c r="D67" s="48"/>
      <c r="E67" s="48"/>
    </row>
    <row r="68" spans="1:5" ht="15">
      <c r="A68" s="48" t="s">
        <v>645</v>
      </c>
      <c r="B68" s="5" t="s">
        <v>646</v>
      </c>
      <c r="C68" s="48"/>
      <c r="D68" s="48"/>
      <c r="E68" s="48"/>
    </row>
    <row r="69" spans="1:5" ht="15">
      <c r="A69" s="18" t="s">
        <v>647</v>
      </c>
      <c r="B69" s="9" t="s">
        <v>648</v>
      </c>
      <c r="C69" s="48"/>
      <c r="D69" s="48"/>
      <c r="E69" s="48"/>
    </row>
    <row r="70" spans="1:5" ht="15">
      <c r="A70" s="48" t="s">
        <v>649</v>
      </c>
      <c r="B70" s="5" t="s">
        <v>650</v>
      </c>
      <c r="C70" s="48"/>
      <c r="D70" s="48"/>
      <c r="E70" s="48"/>
    </row>
    <row r="71" spans="1:5" ht="15">
      <c r="A71" s="48" t="s">
        <v>651</v>
      </c>
      <c r="B71" s="5" t="s">
        <v>652</v>
      </c>
      <c r="C71" s="48"/>
      <c r="D71" s="48"/>
      <c r="E71" s="48"/>
    </row>
    <row r="72" spans="1:5" ht="15">
      <c r="A72" s="48" t="s">
        <v>653</v>
      </c>
      <c r="B72" s="5" t="s">
        <v>654</v>
      </c>
      <c r="C72" s="48"/>
      <c r="D72" s="48"/>
      <c r="E72" s="48"/>
    </row>
    <row r="73" spans="1:5" ht="15">
      <c r="A73" s="49" t="s">
        <v>61</v>
      </c>
      <c r="B73" s="50" t="s">
        <v>655</v>
      </c>
      <c r="C73" s="18"/>
      <c r="D73" s="18"/>
      <c r="E73" s="18"/>
    </row>
    <row r="74" spans="1:5" ht="15">
      <c r="A74" s="48" t="s">
        <v>656</v>
      </c>
      <c r="B74" s="5" t="s">
        <v>657</v>
      </c>
      <c r="C74" s="48"/>
      <c r="D74" s="48"/>
      <c r="E74" s="48"/>
    </row>
    <row r="75" spans="1:5" ht="15">
      <c r="A75" s="17" t="s">
        <v>658</v>
      </c>
      <c r="B75" s="5" t="s">
        <v>659</v>
      </c>
      <c r="C75" s="17"/>
      <c r="D75" s="17"/>
      <c r="E75" s="17"/>
    </row>
    <row r="76" spans="1:5" ht="15">
      <c r="A76" s="48" t="s">
        <v>98</v>
      </c>
      <c r="B76" s="5" t="s">
        <v>660</v>
      </c>
      <c r="C76" s="48"/>
      <c r="D76" s="48"/>
      <c r="E76" s="48"/>
    </row>
    <row r="77" spans="1:5" ht="15">
      <c r="A77" s="48" t="s">
        <v>66</v>
      </c>
      <c r="B77" s="5" t="s">
        <v>661</v>
      </c>
      <c r="C77" s="48"/>
      <c r="D77" s="48"/>
      <c r="E77" s="48"/>
    </row>
    <row r="78" spans="1:5" ht="15">
      <c r="A78" s="49" t="s">
        <v>67</v>
      </c>
      <c r="B78" s="50" t="s">
        <v>665</v>
      </c>
      <c r="C78" s="18"/>
      <c r="D78" s="18"/>
      <c r="E78" s="18"/>
    </row>
    <row r="79" spans="1:5" ht="15">
      <c r="A79" s="17" t="s">
        <v>666</v>
      </c>
      <c r="B79" s="5" t="s">
        <v>667</v>
      </c>
      <c r="C79" s="17"/>
      <c r="D79" s="17"/>
      <c r="E79" s="17"/>
    </row>
    <row r="80" spans="1:5" ht="15.75">
      <c r="A80" s="51" t="s">
        <v>102</v>
      </c>
      <c r="B80" s="52" t="s">
        <v>668</v>
      </c>
      <c r="C80" s="18"/>
      <c r="D80" s="18"/>
      <c r="E80" s="18"/>
    </row>
    <row r="81" spans="1:5" ht="15.75">
      <c r="A81" s="56" t="s">
        <v>139</v>
      </c>
      <c r="B81" s="57"/>
      <c r="C81" s="53"/>
      <c r="D81" s="53"/>
      <c r="E81" s="53"/>
    </row>
    <row r="82" spans="1:5" ht="51.75" customHeight="1">
      <c r="A82" s="2" t="s">
        <v>478</v>
      </c>
      <c r="B82" s="3" t="s">
        <v>425</v>
      </c>
      <c r="C82" s="85" t="s">
        <v>442</v>
      </c>
      <c r="D82" s="85" t="s">
        <v>443</v>
      </c>
      <c r="E82" s="85" t="s">
        <v>441</v>
      </c>
    </row>
    <row r="83" spans="1:5" ht="15">
      <c r="A83" s="5" t="s">
        <v>142</v>
      </c>
      <c r="B83" s="6" t="s">
        <v>681</v>
      </c>
      <c r="C83" s="38"/>
      <c r="D83" s="38"/>
      <c r="E83" s="38"/>
    </row>
    <row r="84" spans="1:5" ht="15">
      <c r="A84" s="5" t="s">
        <v>682</v>
      </c>
      <c r="B84" s="6" t="s">
        <v>683</v>
      </c>
      <c r="C84" s="38"/>
      <c r="D84" s="38"/>
      <c r="E84" s="38"/>
    </row>
    <row r="85" spans="1:5" ht="15">
      <c r="A85" s="5" t="s">
        <v>684</v>
      </c>
      <c r="B85" s="6" t="s">
        <v>685</v>
      </c>
      <c r="C85" s="38"/>
      <c r="D85" s="38"/>
      <c r="E85" s="38"/>
    </row>
    <row r="86" spans="1:5" ht="15">
      <c r="A86" s="5" t="s">
        <v>103</v>
      </c>
      <c r="B86" s="6" t="s">
        <v>686</v>
      </c>
      <c r="C86" s="38"/>
      <c r="D86" s="38"/>
      <c r="E86" s="38"/>
    </row>
    <row r="87" spans="1:5" ht="15">
      <c r="A87" s="5" t="s">
        <v>104</v>
      </c>
      <c r="B87" s="6" t="s">
        <v>687</v>
      </c>
      <c r="C87" s="38"/>
      <c r="D87" s="38"/>
      <c r="E87" s="38"/>
    </row>
    <row r="88" spans="1:5" ht="15">
      <c r="A88" s="5" t="s">
        <v>105</v>
      </c>
      <c r="B88" s="6" t="s">
        <v>688</v>
      </c>
      <c r="C88" s="38"/>
      <c r="D88" s="38"/>
      <c r="E88" s="38"/>
    </row>
    <row r="89" spans="1:5" ht="15">
      <c r="A89" s="50" t="s">
        <v>143</v>
      </c>
      <c r="B89" s="65" t="s">
        <v>689</v>
      </c>
      <c r="C89" s="38"/>
      <c r="D89" s="38"/>
      <c r="E89" s="38"/>
    </row>
    <row r="90" spans="1:5" ht="15">
      <c r="A90" s="5" t="s">
        <v>145</v>
      </c>
      <c r="B90" s="6" t="s">
        <v>703</v>
      </c>
      <c r="C90" s="38"/>
      <c r="D90" s="38"/>
      <c r="E90" s="38"/>
    </row>
    <row r="91" spans="1:5" ht="15">
      <c r="A91" s="5" t="s">
        <v>111</v>
      </c>
      <c r="B91" s="6" t="s">
        <v>704</v>
      </c>
      <c r="C91" s="38"/>
      <c r="D91" s="38"/>
      <c r="E91" s="38"/>
    </row>
    <row r="92" spans="1:5" ht="15">
      <c r="A92" s="5" t="s">
        <v>112</v>
      </c>
      <c r="B92" s="6" t="s">
        <v>705</v>
      </c>
      <c r="C92" s="38"/>
      <c r="D92" s="38"/>
      <c r="E92" s="38"/>
    </row>
    <row r="93" spans="1:5" ht="15">
      <c r="A93" s="5" t="s">
        <v>113</v>
      </c>
      <c r="B93" s="6" t="s">
        <v>706</v>
      </c>
      <c r="C93" s="38"/>
      <c r="D93" s="38"/>
      <c r="E93" s="38"/>
    </row>
    <row r="94" spans="1:5" ht="15">
      <c r="A94" s="5" t="s">
        <v>146</v>
      </c>
      <c r="B94" s="6" t="s">
        <v>734</v>
      </c>
      <c r="C94" s="38"/>
      <c r="D94" s="38"/>
      <c r="E94" s="38"/>
    </row>
    <row r="95" spans="1:5" ht="15">
      <c r="A95" s="5" t="s">
        <v>118</v>
      </c>
      <c r="B95" s="6" t="s">
        <v>735</v>
      </c>
      <c r="C95" s="38"/>
      <c r="D95" s="38"/>
      <c r="E95" s="38"/>
    </row>
    <row r="96" spans="1:5" ht="15">
      <c r="A96" s="50" t="s">
        <v>147</v>
      </c>
      <c r="B96" s="65" t="s">
        <v>736</v>
      </c>
      <c r="C96" s="38"/>
      <c r="D96" s="38"/>
      <c r="E96" s="38"/>
    </row>
    <row r="97" spans="1:5" ht="15">
      <c r="A97" s="17" t="s">
        <v>737</v>
      </c>
      <c r="B97" s="6" t="s">
        <v>738</v>
      </c>
      <c r="C97" s="38"/>
      <c r="D97" s="38"/>
      <c r="E97" s="38"/>
    </row>
    <row r="98" spans="1:5" ht="15">
      <c r="A98" s="17" t="s">
        <v>119</v>
      </c>
      <c r="B98" s="6" t="s">
        <v>739</v>
      </c>
      <c r="C98" s="38"/>
      <c r="D98" s="38"/>
      <c r="E98" s="38"/>
    </row>
    <row r="99" spans="1:5" ht="15">
      <c r="A99" s="17" t="s">
        <v>120</v>
      </c>
      <c r="B99" s="6" t="s">
        <v>742</v>
      </c>
      <c r="C99" s="38"/>
      <c r="D99" s="38"/>
      <c r="E99" s="38"/>
    </row>
    <row r="100" spans="1:5" ht="15">
      <c r="A100" s="17" t="s">
        <v>121</v>
      </c>
      <c r="B100" s="6" t="s">
        <v>743</v>
      </c>
      <c r="C100" s="38"/>
      <c r="D100" s="38"/>
      <c r="E100" s="38"/>
    </row>
    <row r="101" spans="1:5" ht="15">
      <c r="A101" s="17" t="s">
        <v>750</v>
      </c>
      <c r="B101" s="6" t="s">
        <v>751</v>
      </c>
      <c r="C101" s="38"/>
      <c r="D101" s="38"/>
      <c r="E101" s="38"/>
    </row>
    <row r="102" spans="1:5" ht="15">
      <c r="A102" s="17" t="s">
        <v>752</v>
      </c>
      <c r="B102" s="6" t="s">
        <v>753</v>
      </c>
      <c r="C102" s="38"/>
      <c r="D102" s="38"/>
      <c r="E102" s="38"/>
    </row>
    <row r="103" spans="1:5" ht="15">
      <c r="A103" s="17" t="s">
        <v>754</v>
      </c>
      <c r="B103" s="6" t="s">
        <v>755</v>
      </c>
      <c r="C103" s="38"/>
      <c r="D103" s="38"/>
      <c r="E103" s="38"/>
    </row>
    <row r="104" spans="1:5" ht="15">
      <c r="A104" s="17" t="s">
        <v>122</v>
      </c>
      <c r="B104" s="6" t="s">
        <v>756</v>
      </c>
      <c r="C104" s="38"/>
      <c r="D104" s="38"/>
      <c r="E104" s="38"/>
    </row>
    <row r="105" spans="1:5" ht="15">
      <c r="A105" s="17" t="s">
        <v>123</v>
      </c>
      <c r="B105" s="6" t="s">
        <v>758</v>
      </c>
      <c r="C105" s="38"/>
      <c r="D105" s="38"/>
      <c r="E105" s="38"/>
    </row>
    <row r="106" spans="1:5" ht="15">
      <c r="A106" s="17" t="s">
        <v>124</v>
      </c>
      <c r="B106" s="6" t="s">
        <v>763</v>
      </c>
      <c r="C106" s="38"/>
      <c r="D106" s="38"/>
      <c r="E106" s="38"/>
    </row>
    <row r="107" spans="1:5" ht="15">
      <c r="A107" s="64" t="s">
        <v>148</v>
      </c>
      <c r="B107" s="65" t="s">
        <v>767</v>
      </c>
      <c r="C107" s="38"/>
      <c r="D107" s="38"/>
      <c r="E107" s="38"/>
    </row>
    <row r="108" spans="1:5" ht="15">
      <c r="A108" s="17" t="s">
        <v>779</v>
      </c>
      <c r="B108" s="6" t="s">
        <v>780</v>
      </c>
      <c r="C108" s="38"/>
      <c r="D108" s="38"/>
      <c r="E108" s="38"/>
    </row>
    <row r="109" spans="1:5" ht="15">
      <c r="A109" s="5" t="s">
        <v>128</v>
      </c>
      <c r="B109" s="6" t="s">
        <v>781</v>
      </c>
      <c r="C109" s="38"/>
      <c r="D109" s="38"/>
      <c r="E109" s="38"/>
    </row>
    <row r="110" spans="1:5" ht="15">
      <c r="A110" s="17" t="s">
        <v>129</v>
      </c>
      <c r="B110" s="6" t="s">
        <v>782</v>
      </c>
      <c r="C110" s="38"/>
      <c r="D110" s="38"/>
      <c r="E110" s="38"/>
    </row>
    <row r="111" spans="1:5" ht="15">
      <c r="A111" s="50" t="s">
        <v>150</v>
      </c>
      <c r="B111" s="65" t="s">
        <v>783</v>
      </c>
      <c r="C111" s="38"/>
      <c r="D111" s="38"/>
      <c r="E111" s="38"/>
    </row>
    <row r="112" spans="1:5" ht="15.75">
      <c r="A112" s="83" t="s">
        <v>251</v>
      </c>
      <c r="B112" s="88"/>
      <c r="C112" s="38"/>
      <c r="D112" s="38"/>
      <c r="E112" s="38"/>
    </row>
    <row r="113" spans="1:5" ht="15">
      <c r="A113" s="5" t="s">
        <v>690</v>
      </c>
      <c r="B113" s="6" t="s">
        <v>691</v>
      </c>
      <c r="C113" s="38"/>
      <c r="D113" s="38"/>
      <c r="E113" s="38"/>
    </row>
    <row r="114" spans="1:5" ht="15">
      <c r="A114" s="5" t="s">
        <v>692</v>
      </c>
      <c r="B114" s="6" t="s">
        <v>693</v>
      </c>
      <c r="C114" s="38"/>
      <c r="D114" s="38"/>
      <c r="E114" s="38"/>
    </row>
    <row r="115" spans="1:5" ht="15">
      <c r="A115" s="5" t="s">
        <v>106</v>
      </c>
      <c r="B115" s="6" t="s">
        <v>694</v>
      </c>
      <c r="C115" s="38"/>
      <c r="D115" s="38"/>
      <c r="E115" s="38"/>
    </row>
    <row r="116" spans="1:5" ht="15">
      <c r="A116" s="5" t="s">
        <v>107</v>
      </c>
      <c r="B116" s="6" t="s">
        <v>695</v>
      </c>
      <c r="C116" s="38"/>
      <c r="D116" s="38"/>
      <c r="E116" s="38"/>
    </row>
    <row r="117" spans="1:5" ht="15">
      <c r="A117" s="5" t="s">
        <v>108</v>
      </c>
      <c r="B117" s="6" t="s">
        <v>696</v>
      </c>
      <c r="C117" s="38"/>
      <c r="D117" s="38"/>
      <c r="E117" s="38"/>
    </row>
    <row r="118" spans="1:5" ht="15">
      <c r="A118" s="50" t="s">
        <v>144</v>
      </c>
      <c r="B118" s="65" t="s">
        <v>697</v>
      </c>
      <c r="C118" s="38"/>
      <c r="D118" s="38"/>
      <c r="E118" s="38"/>
    </row>
    <row r="119" spans="1:5" ht="15">
      <c r="A119" s="17" t="s">
        <v>125</v>
      </c>
      <c r="B119" s="6" t="s">
        <v>768</v>
      </c>
      <c r="C119" s="38"/>
      <c r="D119" s="38"/>
      <c r="E119" s="38"/>
    </row>
    <row r="120" spans="1:5" ht="15">
      <c r="A120" s="17" t="s">
        <v>126</v>
      </c>
      <c r="B120" s="6" t="s">
        <v>770</v>
      </c>
      <c r="C120" s="38"/>
      <c r="D120" s="38"/>
      <c r="E120" s="38"/>
    </row>
    <row r="121" spans="1:5" ht="15">
      <c r="A121" s="17" t="s">
        <v>772</v>
      </c>
      <c r="B121" s="6" t="s">
        <v>773</v>
      </c>
      <c r="C121" s="38"/>
      <c r="D121" s="38"/>
      <c r="E121" s="38"/>
    </row>
    <row r="122" spans="1:5" ht="15">
      <c r="A122" s="17" t="s">
        <v>127</v>
      </c>
      <c r="B122" s="6" t="s">
        <v>774</v>
      </c>
      <c r="C122" s="38"/>
      <c r="D122" s="38"/>
      <c r="E122" s="38"/>
    </row>
    <row r="123" spans="1:5" ht="15">
      <c r="A123" s="17" t="s">
        <v>776</v>
      </c>
      <c r="B123" s="6" t="s">
        <v>777</v>
      </c>
      <c r="C123" s="38"/>
      <c r="D123" s="38"/>
      <c r="E123" s="38"/>
    </row>
    <row r="124" spans="1:5" ht="15">
      <c r="A124" s="50" t="s">
        <v>149</v>
      </c>
      <c r="B124" s="65" t="s">
        <v>778</v>
      </c>
      <c r="C124" s="38"/>
      <c r="D124" s="38"/>
      <c r="E124" s="38"/>
    </row>
    <row r="125" spans="1:5" ht="15">
      <c r="A125" s="17" t="s">
        <v>784</v>
      </c>
      <c r="B125" s="6" t="s">
        <v>785</v>
      </c>
      <c r="C125" s="38"/>
      <c r="D125" s="38"/>
      <c r="E125" s="38"/>
    </row>
    <row r="126" spans="1:5" ht="15">
      <c r="A126" s="5" t="s">
        <v>130</v>
      </c>
      <c r="B126" s="6" t="s">
        <v>786</v>
      </c>
      <c r="C126" s="38"/>
      <c r="D126" s="38"/>
      <c r="E126" s="38"/>
    </row>
    <row r="127" spans="1:5" ht="15">
      <c r="A127" s="17" t="s">
        <v>131</v>
      </c>
      <c r="B127" s="6" t="s">
        <v>787</v>
      </c>
      <c r="C127" s="38"/>
      <c r="D127" s="38"/>
      <c r="E127" s="38"/>
    </row>
    <row r="128" spans="1:5" ht="15">
      <c r="A128" s="50" t="s">
        <v>152</v>
      </c>
      <c r="B128" s="65" t="s">
        <v>788</v>
      </c>
      <c r="C128" s="38"/>
      <c r="D128" s="38"/>
      <c r="E128" s="38"/>
    </row>
    <row r="129" spans="1:5" ht="15.75">
      <c r="A129" s="83" t="s">
        <v>250</v>
      </c>
      <c r="B129" s="88"/>
      <c r="C129" s="38"/>
      <c r="D129" s="38"/>
      <c r="E129" s="38"/>
    </row>
    <row r="130" spans="1:5" ht="15.75">
      <c r="A130" s="62" t="s">
        <v>151</v>
      </c>
      <c r="B130" s="46" t="s">
        <v>789</v>
      </c>
      <c r="C130" s="38"/>
      <c r="D130" s="38"/>
      <c r="E130" s="38"/>
    </row>
    <row r="131" spans="1:5" ht="15.75">
      <c r="A131" s="87" t="s">
        <v>303</v>
      </c>
      <c r="B131" s="86"/>
      <c r="C131" s="38"/>
      <c r="D131" s="38"/>
      <c r="E131" s="38"/>
    </row>
    <row r="132" spans="1:5" ht="15.75">
      <c r="A132" s="87" t="s">
        <v>304</v>
      </c>
      <c r="B132" s="86"/>
      <c r="C132" s="38"/>
      <c r="D132" s="38"/>
      <c r="E132" s="38"/>
    </row>
    <row r="133" spans="1:5" ht="15">
      <c r="A133" s="20" t="s">
        <v>153</v>
      </c>
      <c r="B133" s="9" t="s">
        <v>794</v>
      </c>
      <c r="C133" s="38"/>
      <c r="D133" s="38"/>
      <c r="E133" s="38"/>
    </row>
    <row r="134" spans="1:5" ht="15">
      <c r="A134" s="18" t="s">
        <v>154</v>
      </c>
      <c r="B134" s="9" t="s">
        <v>801</v>
      </c>
      <c r="C134" s="38"/>
      <c r="D134" s="38"/>
      <c r="E134" s="38"/>
    </row>
    <row r="135" spans="1:5" ht="15">
      <c r="A135" s="5" t="s">
        <v>301</v>
      </c>
      <c r="B135" s="5" t="s">
        <v>802</v>
      </c>
      <c r="C135" s="38"/>
      <c r="D135" s="38"/>
      <c r="E135" s="38"/>
    </row>
    <row r="136" spans="1:5" ht="15">
      <c r="A136" s="5" t="s">
        <v>302</v>
      </c>
      <c r="B136" s="5" t="s">
        <v>802</v>
      </c>
      <c r="C136" s="38"/>
      <c r="D136" s="38"/>
      <c r="E136" s="38"/>
    </row>
    <row r="137" spans="1:5" ht="15">
      <c r="A137" s="5" t="s">
        <v>299</v>
      </c>
      <c r="B137" s="5" t="s">
        <v>803</v>
      </c>
      <c r="C137" s="38"/>
      <c r="D137" s="38"/>
      <c r="E137" s="38"/>
    </row>
    <row r="138" spans="1:5" ht="15">
      <c r="A138" s="5" t="s">
        <v>300</v>
      </c>
      <c r="B138" s="5" t="s">
        <v>803</v>
      </c>
      <c r="C138" s="38"/>
      <c r="D138" s="38"/>
      <c r="E138" s="38"/>
    </row>
    <row r="139" spans="1:5" ht="15">
      <c r="A139" s="9" t="s">
        <v>155</v>
      </c>
      <c r="B139" s="9" t="s">
        <v>804</v>
      </c>
      <c r="C139" s="38"/>
      <c r="D139" s="38"/>
      <c r="E139" s="38"/>
    </row>
    <row r="140" spans="1:5" ht="15">
      <c r="A140" s="48" t="s">
        <v>805</v>
      </c>
      <c r="B140" s="5" t="s">
        <v>806</v>
      </c>
      <c r="C140" s="38"/>
      <c r="D140" s="38"/>
      <c r="E140" s="38"/>
    </row>
    <row r="141" spans="1:5" ht="15">
      <c r="A141" s="48" t="s">
        <v>807</v>
      </c>
      <c r="B141" s="5" t="s">
        <v>808</v>
      </c>
      <c r="C141" s="38"/>
      <c r="D141" s="38"/>
      <c r="E141" s="38"/>
    </row>
    <row r="142" spans="1:5" ht="15">
      <c r="A142" s="48" t="s">
        <v>809</v>
      </c>
      <c r="B142" s="5" t="s">
        <v>810</v>
      </c>
      <c r="C142" s="38"/>
      <c r="D142" s="38"/>
      <c r="E142" s="38"/>
    </row>
    <row r="143" spans="1:5" ht="15">
      <c r="A143" s="48" t="s">
        <v>811</v>
      </c>
      <c r="B143" s="5" t="s">
        <v>812</v>
      </c>
      <c r="C143" s="38"/>
      <c r="D143" s="38"/>
      <c r="E143" s="38"/>
    </row>
    <row r="144" spans="1:5" ht="15">
      <c r="A144" s="17" t="s">
        <v>137</v>
      </c>
      <c r="B144" s="5" t="s">
        <v>813</v>
      </c>
      <c r="C144" s="38"/>
      <c r="D144" s="38"/>
      <c r="E144" s="38"/>
    </row>
    <row r="145" spans="1:5" ht="15">
      <c r="A145" s="20" t="s">
        <v>156</v>
      </c>
      <c r="B145" s="9" t="s">
        <v>815</v>
      </c>
      <c r="C145" s="38"/>
      <c r="D145" s="38"/>
      <c r="E145" s="38"/>
    </row>
    <row r="146" spans="1:5" ht="15">
      <c r="A146" s="17" t="s">
        <v>816</v>
      </c>
      <c r="B146" s="5" t="s">
        <v>817</v>
      </c>
      <c r="C146" s="38"/>
      <c r="D146" s="38"/>
      <c r="E146" s="38"/>
    </row>
    <row r="147" spans="1:5" ht="15">
      <c r="A147" s="17" t="s">
        <v>818</v>
      </c>
      <c r="B147" s="5" t="s">
        <v>819</v>
      </c>
      <c r="C147" s="38"/>
      <c r="D147" s="38"/>
      <c r="E147" s="38"/>
    </row>
    <row r="148" spans="1:5" ht="15">
      <c r="A148" s="48" t="s">
        <v>820</v>
      </c>
      <c r="B148" s="5" t="s">
        <v>821</v>
      </c>
      <c r="C148" s="38"/>
      <c r="D148" s="38"/>
      <c r="E148" s="38"/>
    </row>
    <row r="149" spans="1:5" ht="15">
      <c r="A149" s="48" t="s">
        <v>138</v>
      </c>
      <c r="B149" s="5" t="s">
        <v>822</v>
      </c>
      <c r="C149" s="38"/>
      <c r="D149" s="38"/>
      <c r="E149" s="38"/>
    </row>
    <row r="150" spans="1:5" ht="15">
      <c r="A150" s="18" t="s">
        <v>157</v>
      </c>
      <c r="B150" s="9" t="s">
        <v>823</v>
      </c>
      <c r="C150" s="38"/>
      <c r="D150" s="38"/>
      <c r="E150" s="38"/>
    </row>
    <row r="151" spans="1:5" ht="15">
      <c r="A151" s="20" t="s">
        <v>824</v>
      </c>
      <c r="B151" s="9" t="s">
        <v>825</v>
      </c>
      <c r="C151" s="38"/>
      <c r="D151" s="38"/>
      <c r="E151" s="38"/>
    </row>
    <row r="152" spans="1:5" ht="15.75">
      <c r="A152" s="51" t="s">
        <v>158</v>
      </c>
      <c r="B152" s="52" t="s">
        <v>826</v>
      </c>
      <c r="C152" s="38"/>
      <c r="D152" s="38"/>
      <c r="E152" s="38"/>
    </row>
    <row r="153" spans="1:5" ht="15.75">
      <c r="A153" s="56" t="s">
        <v>140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7" t="s">
        <v>370</v>
      </c>
      <c r="B1" s="118"/>
      <c r="C1" s="118"/>
      <c r="D1" s="118"/>
      <c r="E1" s="138"/>
      <c r="F1" s="138"/>
    </row>
    <row r="2" spans="1:5" ht="26.25" customHeight="1">
      <c r="A2" s="283" t="s">
        <v>204</v>
      </c>
      <c r="B2" s="284"/>
      <c r="C2" s="284"/>
      <c r="D2" s="284"/>
      <c r="E2" s="284"/>
    </row>
    <row r="3" spans="1:5" ht="30" customHeight="1">
      <c r="A3" s="282" t="s">
        <v>388</v>
      </c>
      <c r="B3" s="286"/>
      <c r="C3" s="286"/>
      <c r="D3" s="286"/>
      <c r="E3" s="286"/>
    </row>
    <row r="5" ht="15">
      <c r="A5" s="4" t="s">
        <v>346</v>
      </c>
    </row>
    <row r="6" spans="1:5" ht="48.75" customHeight="1">
      <c r="A6" s="2" t="s">
        <v>478</v>
      </c>
      <c r="B6" s="3" t="s">
        <v>479</v>
      </c>
      <c r="C6" s="85" t="s">
        <v>442</v>
      </c>
      <c r="D6" s="85" t="s">
        <v>443</v>
      </c>
      <c r="E6" s="85" t="s">
        <v>441</v>
      </c>
    </row>
    <row r="7" spans="1:5" ht="15">
      <c r="A7" s="42" t="s">
        <v>828</v>
      </c>
      <c r="B7" s="41" t="s">
        <v>506</v>
      </c>
      <c r="C7" s="53"/>
      <c r="D7" s="53"/>
      <c r="E7" s="53"/>
    </row>
    <row r="8" spans="1:5" ht="15">
      <c r="A8" s="5" t="s">
        <v>829</v>
      </c>
      <c r="B8" s="41" t="s">
        <v>513</v>
      </c>
      <c r="C8" s="53"/>
      <c r="D8" s="53"/>
      <c r="E8" s="53"/>
    </row>
    <row r="9" spans="1:5" ht="15">
      <c r="A9" s="66" t="s">
        <v>99</v>
      </c>
      <c r="B9" s="67" t="s">
        <v>514</v>
      </c>
      <c r="C9" s="53"/>
      <c r="D9" s="53"/>
      <c r="E9" s="53"/>
    </row>
    <row r="10" spans="1:5" ht="15">
      <c r="A10" s="50" t="s">
        <v>70</v>
      </c>
      <c r="B10" s="67" t="s">
        <v>515</v>
      </c>
      <c r="C10" s="53"/>
      <c r="D10" s="53"/>
      <c r="E10" s="53"/>
    </row>
    <row r="11" spans="1:5" ht="15">
      <c r="A11" s="5" t="s">
        <v>839</v>
      </c>
      <c r="B11" s="41" t="s">
        <v>522</v>
      </c>
      <c r="C11" s="53"/>
      <c r="D11" s="53"/>
      <c r="E11" s="53"/>
    </row>
    <row r="12" spans="1:5" ht="15">
      <c r="A12" s="5" t="s">
        <v>100</v>
      </c>
      <c r="B12" s="41" t="s">
        <v>527</v>
      </c>
      <c r="C12" s="53"/>
      <c r="D12" s="53"/>
      <c r="E12" s="53"/>
    </row>
    <row r="13" spans="1:5" ht="15">
      <c r="A13" s="5" t="s">
        <v>844</v>
      </c>
      <c r="B13" s="41" t="s">
        <v>542</v>
      </c>
      <c r="C13" s="53"/>
      <c r="D13" s="53"/>
      <c r="E13" s="53"/>
    </row>
    <row r="14" spans="1:5" ht="15">
      <c r="A14" s="5" t="s">
        <v>845</v>
      </c>
      <c r="B14" s="41" t="s">
        <v>547</v>
      </c>
      <c r="C14" s="53"/>
      <c r="D14" s="53"/>
      <c r="E14" s="53"/>
    </row>
    <row r="15" spans="1:5" ht="15">
      <c r="A15" s="5" t="s">
        <v>848</v>
      </c>
      <c r="B15" s="41" t="s">
        <v>560</v>
      </c>
      <c r="C15" s="53"/>
      <c r="D15" s="53"/>
      <c r="E15" s="53"/>
    </row>
    <row r="16" spans="1:5" ht="15">
      <c r="A16" s="50" t="s">
        <v>849</v>
      </c>
      <c r="B16" s="67" t="s">
        <v>561</v>
      </c>
      <c r="C16" s="53"/>
      <c r="D16" s="53"/>
      <c r="E16" s="53"/>
    </row>
    <row r="17" spans="1:5" ht="15">
      <c r="A17" s="17" t="s">
        <v>562</v>
      </c>
      <c r="B17" s="41" t="s">
        <v>563</v>
      </c>
      <c r="C17" s="53"/>
      <c r="D17" s="53"/>
      <c r="E17" s="53"/>
    </row>
    <row r="18" spans="1:5" ht="15">
      <c r="A18" s="17" t="s">
        <v>5</v>
      </c>
      <c r="B18" s="41" t="s">
        <v>564</v>
      </c>
      <c r="C18" s="53"/>
      <c r="D18" s="53"/>
      <c r="E18" s="53"/>
    </row>
    <row r="19" spans="1:5" ht="15">
      <c r="A19" s="22" t="s">
        <v>76</v>
      </c>
      <c r="B19" s="41" t="s">
        <v>565</v>
      </c>
      <c r="C19" s="53"/>
      <c r="D19" s="53"/>
      <c r="E19" s="53"/>
    </row>
    <row r="20" spans="1:5" ht="15">
      <c r="A20" s="22" t="s">
        <v>77</v>
      </c>
      <c r="B20" s="41" t="s">
        <v>566</v>
      </c>
      <c r="C20" s="53"/>
      <c r="D20" s="53"/>
      <c r="E20" s="53"/>
    </row>
    <row r="21" spans="1:5" ht="15">
      <c r="A21" s="22" t="s">
        <v>78</v>
      </c>
      <c r="B21" s="41" t="s">
        <v>567</v>
      </c>
      <c r="C21" s="53"/>
      <c r="D21" s="53"/>
      <c r="E21" s="53"/>
    </row>
    <row r="22" spans="1:5" ht="15">
      <c r="A22" s="17" t="s">
        <v>79</v>
      </c>
      <c r="B22" s="41" t="s">
        <v>568</v>
      </c>
      <c r="C22" s="53"/>
      <c r="D22" s="53"/>
      <c r="E22" s="53"/>
    </row>
    <row r="23" spans="1:5" ht="15">
      <c r="A23" s="17" t="s">
        <v>80</v>
      </c>
      <c r="B23" s="41" t="s">
        <v>569</v>
      </c>
      <c r="C23" s="53"/>
      <c r="D23" s="53"/>
      <c r="E23" s="53"/>
    </row>
    <row r="24" spans="1:5" ht="15">
      <c r="A24" s="17" t="s">
        <v>81</v>
      </c>
      <c r="B24" s="41" t="s">
        <v>570</v>
      </c>
      <c r="C24" s="53"/>
      <c r="D24" s="53"/>
      <c r="E24" s="53"/>
    </row>
    <row r="25" spans="1:5" ht="15">
      <c r="A25" s="64" t="s">
        <v>38</v>
      </c>
      <c r="B25" s="67" t="s">
        <v>571</v>
      </c>
      <c r="C25" s="53"/>
      <c r="D25" s="53"/>
      <c r="E25" s="53"/>
    </row>
    <row r="26" spans="1:5" ht="15">
      <c r="A26" s="16" t="s">
        <v>82</v>
      </c>
      <c r="B26" s="41" t="s">
        <v>572</v>
      </c>
      <c r="C26" s="53"/>
      <c r="D26" s="53"/>
      <c r="E26" s="53"/>
    </row>
    <row r="27" spans="1:5" ht="15">
      <c r="A27" s="16" t="s">
        <v>574</v>
      </c>
      <c r="B27" s="41" t="s">
        <v>575</v>
      </c>
      <c r="C27" s="53"/>
      <c r="D27" s="53"/>
      <c r="E27" s="53"/>
    </row>
    <row r="28" spans="1:5" ht="15">
      <c r="A28" s="16" t="s">
        <v>576</v>
      </c>
      <c r="B28" s="41" t="s">
        <v>577</v>
      </c>
      <c r="C28" s="53"/>
      <c r="D28" s="53"/>
      <c r="E28" s="53"/>
    </row>
    <row r="29" spans="1:5" ht="15">
      <c r="A29" s="16" t="s">
        <v>40</v>
      </c>
      <c r="B29" s="41" t="s">
        <v>578</v>
      </c>
      <c r="C29" s="53"/>
      <c r="D29" s="53"/>
      <c r="E29" s="53"/>
    </row>
    <row r="30" spans="1:5" ht="15">
      <c r="A30" s="16" t="s">
        <v>83</v>
      </c>
      <c r="B30" s="41" t="s">
        <v>579</v>
      </c>
      <c r="C30" s="53"/>
      <c r="D30" s="53"/>
      <c r="E30" s="53"/>
    </row>
    <row r="31" spans="1:5" ht="15">
      <c r="A31" s="16" t="s">
        <v>42</v>
      </c>
      <c r="B31" s="41" t="s">
        <v>580</v>
      </c>
      <c r="C31" s="53"/>
      <c r="D31" s="53"/>
      <c r="E31" s="53"/>
    </row>
    <row r="32" spans="1:5" ht="15">
      <c r="A32" s="16" t="s">
        <v>84</v>
      </c>
      <c r="B32" s="41" t="s">
        <v>581</v>
      </c>
      <c r="C32" s="53"/>
      <c r="D32" s="53"/>
      <c r="E32" s="53"/>
    </row>
    <row r="33" spans="1:5" ht="15">
      <c r="A33" s="16" t="s">
        <v>85</v>
      </c>
      <c r="B33" s="41" t="s">
        <v>583</v>
      </c>
      <c r="C33" s="53"/>
      <c r="D33" s="53"/>
      <c r="E33" s="53"/>
    </row>
    <row r="34" spans="1:5" ht="15">
      <c r="A34" s="16" t="s">
        <v>584</v>
      </c>
      <c r="B34" s="41" t="s">
        <v>585</v>
      </c>
      <c r="C34" s="53"/>
      <c r="D34" s="53"/>
      <c r="E34" s="53"/>
    </row>
    <row r="35" spans="1:5" ht="15">
      <c r="A35" s="29" t="s">
        <v>586</v>
      </c>
      <c r="B35" s="41" t="s">
        <v>587</v>
      </c>
      <c r="C35" s="53"/>
      <c r="D35" s="53"/>
      <c r="E35" s="53"/>
    </row>
    <row r="36" spans="1:5" ht="15">
      <c r="A36" s="16" t="s">
        <v>86</v>
      </c>
      <c r="B36" s="41" t="s">
        <v>588</v>
      </c>
      <c r="C36" s="53"/>
      <c r="D36" s="53"/>
      <c r="E36" s="53"/>
    </row>
    <row r="37" spans="1:5" ht="15">
      <c r="A37" s="29" t="s">
        <v>305</v>
      </c>
      <c r="B37" s="41" t="s">
        <v>589</v>
      </c>
      <c r="C37" s="53"/>
      <c r="D37" s="53"/>
      <c r="E37" s="53"/>
    </row>
    <row r="38" spans="1:5" ht="15">
      <c r="A38" s="29" t="s">
        <v>306</v>
      </c>
      <c r="B38" s="41" t="s">
        <v>589</v>
      </c>
      <c r="C38" s="53"/>
      <c r="D38" s="53"/>
      <c r="E38" s="53"/>
    </row>
    <row r="39" spans="1:5" ht="15">
      <c r="A39" s="64" t="s">
        <v>46</v>
      </c>
      <c r="B39" s="67" t="s">
        <v>590</v>
      </c>
      <c r="C39" s="53"/>
      <c r="D39" s="53"/>
      <c r="E39" s="53"/>
    </row>
    <row r="40" spans="1:5" ht="15.75">
      <c r="A40" s="83" t="s">
        <v>251</v>
      </c>
      <c r="B40" s="137"/>
      <c r="C40" s="53"/>
      <c r="D40" s="53"/>
      <c r="E40" s="53"/>
    </row>
    <row r="41" spans="1:5" ht="15">
      <c r="A41" s="45" t="s">
        <v>591</v>
      </c>
      <c r="B41" s="41" t="s">
        <v>592</v>
      </c>
      <c r="C41" s="53"/>
      <c r="D41" s="53"/>
      <c r="E41" s="53"/>
    </row>
    <row r="42" spans="1:5" ht="15">
      <c r="A42" s="45" t="s">
        <v>87</v>
      </c>
      <c r="B42" s="41" t="s">
        <v>593</v>
      </c>
      <c r="C42" s="53"/>
      <c r="D42" s="53"/>
      <c r="E42" s="53"/>
    </row>
    <row r="43" spans="1:5" ht="15">
      <c r="A43" s="45" t="s">
        <v>595</v>
      </c>
      <c r="B43" s="41" t="s">
        <v>596</v>
      </c>
      <c r="C43" s="53"/>
      <c r="D43" s="53"/>
      <c r="E43" s="53"/>
    </row>
    <row r="44" spans="1:5" ht="15">
      <c r="A44" s="45" t="s">
        <v>597</v>
      </c>
      <c r="B44" s="41" t="s">
        <v>598</v>
      </c>
      <c r="C44" s="53"/>
      <c r="D44" s="53"/>
      <c r="E44" s="53"/>
    </row>
    <row r="45" spans="1:5" ht="15">
      <c r="A45" s="6" t="s">
        <v>599</v>
      </c>
      <c r="B45" s="41" t="s">
        <v>600</v>
      </c>
      <c r="C45" s="53"/>
      <c r="D45" s="53"/>
      <c r="E45" s="53"/>
    </row>
    <row r="46" spans="1:5" ht="15">
      <c r="A46" s="6" t="s">
        <v>601</v>
      </c>
      <c r="B46" s="41" t="s">
        <v>602</v>
      </c>
      <c r="C46" s="53"/>
      <c r="D46" s="53"/>
      <c r="E46" s="53"/>
    </row>
    <row r="47" spans="1:5" ht="15">
      <c r="A47" s="6" t="s">
        <v>603</v>
      </c>
      <c r="B47" s="41" t="s">
        <v>604</v>
      </c>
      <c r="C47" s="53"/>
      <c r="D47" s="53"/>
      <c r="E47" s="53"/>
    </row>
    <row r="48" spans="1:5" ht="15">
      <c r="A48" s="65" t="s">
        <v>48</v>
      </c>
      <c r="B48" s="67" t="s">
        <v>605</v>
      </c>
      <c r="C48" s="53"/>
      <c r="D48" s="53"/>
      <c r="E48" s="53"/>
    </row>
    <row r="49" spans="1:5" ht="15">
      <c r="A49" s="17" t="s">
        <v>606</v>
      </c>
      <c r="B49" s="41" t="s">
        <v>607</v>
      </c>
      <c r="C49" s="53"/>
      <c r="D49" s="53"/>
      <c r="E49" s="53"/>
    </row>
    <row r="50" spans="1:5" ht="15">
      <c r="A50" s="17" t="s">
        <v>608</v>
      </c>
      <c r="B50" s="41" t="s">
        <v>609</v>
      </c>
      <c r="C50" s="53"/>
      <c r="D50" s="53"/>
      <c r="E50" s="53"/>
    </row>
    <row r="51" spans="1:5" ht="15">
      <c r="A51" s="17" t="s">
        <v>610</v>
      </c>
      <c r="B51" s="41" t="s">
        <v>611</v>
      </c>
      <c r="C51" s="53"/>
      <c r="D51" s="53"/>
      <c r="E51" s="53"/>
    </row>
    <row r="52" spans="1:5" ht="15">
      <c r="A52" s="17" t="s">
        <v>612</v>
      </c>
      <c r="B52" s="41" t="s">
        <v>613</v>
      </c>
      <c r="C52" s="53"/>
      <c r="D52" s="53"/>
      <c r="E52" s="53"/>
    </row>
    <row r="53" spans="1:5" ht="15">
      <c r="A53" s="64" t="s">
        <v>49</v>
      </c>
      <c r="B53" s="67" t="s">
        <v>614</v>
      </c>
      <c r="C53" s="53"/>
      <c r="D53" s="53"/>
      <c r="E53" s="53"/>
    </row>
    <row r="54" spans="1:5" ht="15">
      <c r="A54" s="17" t="s">
        <v>615</v>
      </c>
      <c r="B54" s="41" t="s">
        <v>616</v>
      </c>
      <c r="C54" s="53"/>
      <c r="D54" s="53"/>
      <c r="E54" s="53"/>
    </row>
    <row r="55" spans="1:5" ht="15">
      <c r="A55" s="17" t="s">
        <v>88</v>
      </c>
      <c r="B55" s="41" t="s">
        <v>617</v>
      </c>
      <c r="C55" s="53"/>
      <c r="D55" s="53"/>
      <c r="E55" s="53"/>
    </row>
    <row r="56" spans="1:5" ht="15">
      <c r="A56" s="17" t="s">
        <v>89</v>
      </c>
      <c r="B56" s="41" t="s">
        <v>618</v>
      </c>
      <c r="C56" s="53"/>
      <c r="D56" s="53"/>
      <c r="E56" s="53"/>
    </row>
    <row r="57" spans="1:5" ht="15">
      <c r="A57" s="17" t="s">
        <v>90</v>
      </c>
      <c r="B57" s="41" t="s">
        <v>619</v>
      </c>
      <c r="C57" s="53"/>
      <c r="D57" s="53"/>
      <c r="E57" s="53"/>
    </row>
    <row r="58" spans="1:5" ht="15">
      <c r="A58" s="17" t="s">
        <v>91</v>
      </c>
      <c r="B58" s="41" t="s">
        <v>620</v>
      </c>
      <c r="C58" s="53"/>
      <c r="D58" s="53"/>
      <c r="E58" s="53"/>
    </row>
    <row r="59" spans="1:5" ht="15">
      <c r="A59" s="17" t="s">
        <v>92</v>
      </c>
      <c r="B59" s="41" t="s">
        <v>621</v>
      </c>
      <c r="C59" s="53"/>
      <c r="D59" s="53"/>
      <c r="E59" s="53"/>
    </row>
    <row r="60" spans="1:5" ht="15">
      <c r="A60" s="17" t="s">
        <v>622</v>
      </c>
      <c r="B60" s="41" t="s">
        <v>623</v>
      </c>
      <c r="C60" s="53"/>
      <c r="D60" s="53"/>
      <c r="E60" s="53"/>
    </row>
    <row r="61" spans="1:5" ht="15">
      <c r="A61" s="17" t="s">
        <v>93</v>
      </c>
      <c r="B61" s="41" t="s">
        <v>624</v>
      </c>
      <c r="C61" s="53"/>
      <c r="D61" s="53"/>
      <c r="E61" s="53"/>
    </row>
    <row r="62" spans="1:5" ht="15">
      <c r="A62" s="64" t="s">
        <v>50</v>
      </c>
      <c r="B62" s="67" t="s">
        <v>625</v>
      </c>
      <c r="C62" s="53"/>
      <c r="D62" s="53"/>
      <c r="E62" s="53"/>
    </row>
    <row r="63" spans="1:5" ht="15.75">
      <c r="A63" s="83" t="s">
        <v>250</v>
      </c>
      <c r="B63" s="137"/>
      <c r="C63" s="53"/>
      <c r="D63" s="53"/>
      <c r="E63" s="53"/>
    </row>
    <row r="64" spans="1:5" ht="15.75">
      <c r="A64" s="46" t="s">
        <v>101</v>
      </c>
      <c r="B64" s="47" t="s">
        <v>626</v>
      </c>
      <c r="C64" s="53"/>
      <c r="D64" s="53"/>
      <c r="E64" s="53"/>
    </row>
    <row r="65" spans="1:5" ht="15">
      <c r="A65" s="20" t="s">
        <v>57</v>
      </c>
      <c r="B65" s="9" t="s">
        <v>634</v>
      </c>
      <c r="C65" s="20"/>
      <c r="D65" s="20"/>
      <c r="E65" s="20"/>
    </row>
    <row r="66" spans="1:5" ht="15">
      <c r="A66" s="18" t="s">
        <v>60</v>
      </c>
      <c r="B66" s="9" t="s">
        <v>642</v>
      </c>
      <c r="C66" s="18"/>
      <c r="D66" s="18"/>
      <c r="E66" s="18"/>
    </row>
    <row r="67" spans="1:5" ht="15">
      <c r="A67" s="48" t="s">
        <v>643</v>
      </c>
      <c r="B67" s="5" t="s">
        <v>644</v>
      </c>
      <c r="C67" s="48"/>
      <c r="D67" s="48"/>
      <c r="E67" s="48"/>
    </row>
    <row r="68" spans="1:5" ht="15">
      <c r="A68" s="48" t="s">
        <v>645</v>
      </c>
      <c r="B68" s="5" t="s">
        <v>646</v>
      </c>
      <c r="C68" s="48"/>
      <c r="D68" s="48"/>
      <c r="E68" s="48"/>
    </row>
    <row r="69" spans="1:5" ht="15">
      <c r="A69" s="18" t="s">
        <v>647</v>
      </c>
      <c r="B69" s="9" t="s">
        <v>648</v>
      </c>
      <c r="C69" s="48"/>
      <c r="D69" s="48"/>
      <c r="E69" s="48"/>
    </row>
    <row r="70" spans="1:5" ht="15">
      <c r="A70" s="48" t="s">
        <v>649</v>
      </c>
      <c r="B70" s="5" t="s">
        <v>650</v>
      </c>
      <c r="C70" s="48"/>
      <c r="D70" s="48"/>
      <c r="E70" s="48"/>
    </row>
    <row r="71" spans="1:5" ht="15">
      <c r="A71" s="48" t="s">
        <v>651</v>
      </c>
      <c r="B71" s="5" t="s">
        <v>652</v>
      </c>
      <c r="C71" s="48"/>
      <c r="D71" s="48"/>
      <c r="E71" s="48"/>
    </row>
    <row r="72" spans="1:5" ht="15">
      <c r="A72" s="48" t="s">
        <v>653</v>
      </c>
      <c r="B72" s="5" t="s">
        <v>654</v>
      </c>
      <c r="C72" s="48"/>
      <c r="D72" s="48"/>
      <c r="E72" s="48"/>
    </row>
    <row r="73" spans="1:5" ht="15">
      <c r="A73" s="49" t="s">
        <v>61</v>
      </c>
      <c r="B73" s="50" t="s">
        <v>655</v>
      </c>
      <c r="C73" s="18"/>
      <c r="D73" s="18"/>
      <c r="E73" s="18"/>
    </row>
    <row r="74" spans="1:5" ht="15">
      <c r="A74" s="48" t="s">
        <v>656</v>
      </c>
      <c r="B74" s="5" t="s">
        <v>657</v>
      </c>
      <c r="C74" s="48"/>
      <c r="D74" s="48"/>
      <c r="E74" s="48"/>
    </row>
    <row r="75" spans="1:5" ht="15">
      <c r="A75" s="17" t="s">
        <v>658</v>
      </c>
      <c r="B75" s="5" t="s">
        <v>659</v>
      </c>
      <c r="C75" s="17"/>
      <c r="D75" s="17"/>
      <c r="E75" s="17"/>
    </row>
    <row r="76" spans="1:5" ht="15">
      <c r="A76" s="48" t="s">
        <v>98</v>
      </c>
      <c r="B76" s="5" t="s">
        <v>660</v>
      </c>
      <c r="C76" s="48"/>
      <c r="D76" s="48"/>
      <c r="E76" s="48"/>
    </row>
    <row r="77" spans="1:5" ht="15">
      <c r="A77" s="48" t="s">
        <v>66</v>
      </c>
      <c r="B77" s="5" t="s">
        <v>661</v>
      </c>
      <c r="C77" s="48"/>
      <c r="D77" s="48"/>
      <c r="E77" s="48"/>
    </row>
    <row r="78" spans="1:5" ht="15">
      <c r="A78" s="49" t="s">
        <v>67</v>
      </c>
      <c r="B78" s="50" t="s">
        <v>665</v>
      </c>
      <c r="C78" s="18"/>
      <c r="D78" s="18"/>
      <c r="E78" s="18"/>
    </row>
    <row r="79" spans="1:5" ht="15">
      <c r="A79" s="17" t="s">
        <v>666</v>
      </c>
      <c r="B79" s="5" t="s">
        <v>667</v>
      </c>
      <c r="C79" s="17"/>
      <c r="D79" s="17"/>
      <c r="E79" s="17"/>
    </row>
    <row r="80" spans="1:5" ht="23.25" customHeight="1">
      <c r="A80" s="51" t="s">
        <v>102</v>
      </c>
      <c r="B80" s="52" t="s">
        <v>668</v>
      </c>
      <c r="C80" s="18"/>
      <c r="D80" s="18"/>
      <c r="E80" s="18"/>
    </row>
    <row r="81" spans="1:5" ht="34.5" customHeight="1">
      <c r="A81" s="56" t="s">
        <v>139</v>
      </c>
      <c r="B81" s="57"/>
      <c r="C81" s="53"/>
      <c r="D81" s="53"/>
      <c r="E81" s="53"/>
    </row>
    <row r="82" spans="1:5" ht="49.5" customHeight="1">
      <c r="A82" s="2" t="s">
        <v>478</v>
      </c>
      <c r="B82" s="3" t="s">
        <v>425</v>
      </c>
      <c r="C82" s="85" t="s">
        <v>442</v>
      </c>
      <c r="D82" s="85" t="s">
        <v>443</v>
      </c>
      <c r="E82" s="85" t="s">
        <v>441</v>
      </c>
    </row>
    <row r="83" spans="1:5" ht="15">
      <c r="A83" s="5" t="s">
        <v>142</v>
      </c>
      <c r="B83" s="6" t="s">
        <v>681</v>
      </c>
      <c r="C83" s="38"/>
      <c r="D83" s="38"/>
      <c r="E83" s="38"/>
    </row>
    <row r="84" spans="1:5" ht="15">
      <c r="A84" s="5" t="s">
        <v>682</v>
      </c>
      <c r="B84" s="6" t="s">
        <v>683</v>
      </c>
      <c r="C84" s="38"/>
      <c r="D84" s="38"/>
      <c r="E84" s="38"/>
    </row>
    <row r="85" spans="1:5" ht="15">
      <c r="A85" s="5" t="s">
        <v>684</v>
      </c>
      <c r="B85" s="6" t="s">
        <v>685</v>
      </c>
      <c r="C85" s="38"/>
      <c r="D85" s="38"/>
      <c r="E85" s="38"/>
    </row>
    <row r="86" spans="1:5" ht="15">
      <c r="A86" s="5" t="s">
        <v>103</v>
      </c>
      <c r="B86" s="6" t="s">
        <v>686</v>
      </c>
      <c r="C86" s="38"/>
      <c r="D86" s="38"/>
      <c r="E86" s="38"/>
    </row>
    <row r="87" spans="1:5" ht="15">
      <c r="A87" s="5" t="s">
        <v>104</v>
      </c>
      <c r="B87" s="6" t="s">
        <v>687</v>
      </c>
      <c r="C87" s="38"/>
      <c r="D87" s="38"/>
      <c r="E87" s="38"/>
    </row>
    <row r="88" spans="1:5" ht="15">
      <c r="A88" s="5" t="s">
        <v>105</v>
      </c>
      <c r="B88" s="6" t="s">
        <v>688</v>
      </c>
      <c r="C88" s="38"/>
      <c r="D88" s="38"/>
      <c r="E88" s="38"/>
    </row>
    <row r="89" spans="1:5" ht="15">
      <c r="A89" s="50" t="s">
        <v>143</v>
      </c>
      <c r="B89" s="65" t="s">
        <v>689</v>
      </c>
      <c r="C89" s="38"/>
      <c r="D89" s="38"/>
      <c r="E89" s="38"/>
    </row>
    <row r="90" spans="1:5" ht="15">
      <c r="A90" s="5" t="s">
        <v>145</v>
      </c>
      <c r="B90" s="6" t="s">
        <v>703</v>
      </c>
      <c r="C90" s="38"/>
      <c r="D90" s="38"/>
      <c r="E90" s="38"/>
    </row>
    <row r="91" spans="1:5" ht="15">
      <c r="A91" s="5" t="s">
        <v>111</v>
      </c>
      <c r="B91" s="6" t="s">
        <v>704</v>
      </c>
      <c r="C91" s="38"/>
      <c r="D91" s="38"/>
      <c r="E91" s="38"/>
    </row>
    <row r="92" spans="1:5" ht="15">
      <c r="A92" s="5" t="s">
        <v>112</v>
      </c>
      <c r="B92" s="6" t="s">
        <v>705</v>
      </c>
      <c r="C92" s="38"/>
      <c r="D92" s="38"/>
      <c r="E92" s="38"/>
    </row>
    <row r="93" spans="1:5" ht="15">
      <c r="A93" s="5" t="s">
        <v>113</v>
      </c>
      <c r="B93" s="6" t="s">
        <v>706</v>
      </c>
      <c r="C93" s="38"/>
      <c r="D93" s="38"/>
      <c r="E93" s="38"/>
    </row>
    <row r="94" spans="1:5" ht="15">
      <c r="A94" s="5" t="s">
        <v>146</v>
      </c>
      <c r="B94" s="6" t="s">
        <v>734</v>
      </c>
      <c r="C94" s="38"/>
      <c r="D94" s="38"/>
      <c r="E94" s="38"/>
    </row>
    <row r="95" spans="1:5" ht="15">
      <c r="A95" s="5" t="s">
        <v>118</v>
      </c>
      <c r="B95" s="6" t="s">
        <v>735</v>
      </c>
      <c r="C95" s="38"/>
      <c r="D95" s="38"/>
      <c r="E95" s="38"/>
    </row>
    <row r="96" spans="1:5" ht="15">
      <c r="A96" s="50" t="s">
        <v>147</v>
      </c>
      <c r="B96" s="65" t="s">
        <v>736</v>
      </c>
      <c r="C96" s="38"/>
      <c r="D96" s="38"/>
      <c r="E96" s="38"/>
    </row>
    <row r="97" spans="1:5" ht="15">
      <c r="A97" s="17" t="s">
        <v>737</v>
      </c>
      <c r="B97" s="6" t="s">
        <v>738</v>
      </c>
      <c r="C97" s="38"/>
      <c r="D97" s="38"/>
      <c r="E97" s="38"/>
    </row>
    <row r="98" spans="1:5" ht="15">
      <c r="A98" s="17" t="s">
        <v>119</v>
      </c>
      <c r="B98" s="6" t="s">
        <v>739</v>
      </c>
      <c r="C98" s="38"/>
      <c r="D98" s="38"/>
      <c r="E98" s="38"/>
    </row>
    <row r="99" spans="1:5" ht="15">
      <c r="A99" s="17" t="s">
        <v>120</v>
      </c>
      <c r="B99" s="6" t="s">
        <v>742</v>
      </c>
      <c r="C99" s="38"/>
      <c r="D99" s="38"/>
      <c r="E99" s="38"/>
    </row>
    <row r="100" spans="1:5" ht="15">
      <c r="A100" s="17" t="s">
        <v>121</v>
      </c>
      <c r="B100" s="6" t="s">
        <v>743</v>
      </c>
      <c r="C100" s="38"/>
      <c r="D100" s="38"/>
      <c r="E100" s="38"/>
    </row>
    <row r="101" spans="1:5" ht="15">
      <c r="A101" s="17" t="s">
        <v>750</v>
      </c>
      <c r="B101" s="6" t="s">
        <v>751</v>
      </c>
      <c r="C101" s="38"/>
      <c r="D101" s="38"/>
      <c r="E101" s="38"/>
    </row>
    <row r="102" spans="1:5" ht="15">
      <c r="A102" s="17" t="s">
        <v>752</v>
      </c>
      <c r="B102" s="6" t="s">
        <v>753</v>
      </c>
      <c r="C102" s="38"/>
      <c r="D102" s="38"/>
      <c r="E102" s="38"/>
    </row>
    <row r="103" spans="1:5" ht="15">
      <c r="A103" s="17" t="s">
        <v>754</v>
      </c>
      <c r="B103" s="6" t="s">
        <v>755</v>
      </c>
      <c r="C103" s="38"/>
      <c r="D103" s="38"/>
      <c r="E103" s="38"/>
    </row>
    <row r="104" spans="1:5" ht="15">
      <c r="A104" s="17" t="s">
        <v>122</v>
      </c>
      <c r="B104" s="6" t="s">
        <v>756</v>
      </c>
      <c r="C104" s="38"/>
      <c r="D104" s="38"/>
      <c r="E104" s="38"/>
    </row>
    <row r="105" spans="1:5" ht="15">
      <c r="A105" s="17" t="s">
        <v>123</v>
      </c>
      <c r="B105" s="6" t="s">
        <v>758</v>
      </c>
      <c r="C105" s="38"/>
      <c r="D105" s="38"/>
      <c r="E105" s="38"/>
    </row>
    <row r="106" spans="1:5" ht="15">
      <c r="A106" s="17" t="s">
        <v>124</v>
      </c>
      <c r="B106" s="6" t="s">
        <v>763</v>
      </c>
      <c r="C106" s="38"/>
      <c r="D106" s="38"/>
      <c r="E106" s="38"/>
    </row>
    <row r="107" spans="1:5" ht="15">
      <c r="A107" s="64" t="s">
        <v>148</v>
      </c>
      <c r="B107" s="65" t="s">
        <v>767</v>
      </c>
      <c r="C107" s="38"/>
      <c r="D107" s="38"/>
      <c r="E107" s="38"/>
    </row>
    <row r="108" spans="1:5" ht="15">
      <c r="A108" s="17" t="s">
        <v>779</v>
      </c>
      <c r="B108" s="6" t="s">
        <v>780</v>
      </c>
      <c r="C108" s="38"/>
      <c r="D108" s="38"/>
      <c r="E108" s="38"/>
    </row>
    <row r="109" spans="1:5" ht="15">
      <c r="A109" s="5" t="s">
        <v>128</v>
      </c>
      <c r="B109" s="6" t="s">
        <v>781</v>
      </c>
      <c r="C109" s="38"/>
      <c r="D109" s="38"/>
      <c r="E109" s="38"/>
    </row>
    <row r="110" spans="1:5" ht="15">
      <c r="A110" s="17" t="s">
        <v>129</v>
      </c>
      <c r="B110" s="6" t="s">
        <v>782</v>
      </c>
      <c r="C110" s="38"/>
      <c r="D110" s="38"/>
      <c r="E110" s="38"/>
    </row>
    <row r="111" spans="1:5" ht="15">
      <c r="A111" s="50" t="s">
        <v>150</v>
      </c>
      <c r="B111" s="65" t="s">
        <v>783</v>
      </c>
      <c r="C111" s="38"/>
      <c r="D111" s="38"/>
      <c r="E111" s="38"/>
    </row>
    <row r="112" spans="1:5" ht="15.75">
      <c r="A112" s="83" t="s">
        <v>251</v>
      </c>
      <c r="B112" s="88"/>
      <c r="C112" s="38"/>
      <c r="D112" s="38"/>
      <c r="E112" s="38"/>
    </row>
    <row r="113" spans="1:5" ht="15">
      <c r="A113" s="5" t="s">
        <v>690</v>
      </c>
      <c r="B113" s="6" t="s">
        <v>691</v>
      </c>
      <c r="C113" s="38"/>
      <c r="D113" s="38"/>
      <c r="E113" s="38"/>
    </row>
    <row r="114" spans="1:5" ht="15">
      <c r="A114" s="5" t="s">
        <v>692</v>
      </c>
      <c r="B114" s="6" t="s">
        <v>693</v>
      </c>
      <c r="C114" s="38"/>
      <c r="D114" s="38"/>
      <c r="E114" s="38"/>
    </row>
    <row r="115" spans="1:5" ht="15">
      <c r="A115" s="5" t="s">
        <v>106</v>
      </c>
      <c r="B115" s="6" t="s">
        <v>694</v>
      </c>
      <c r="C115" s="38"/>
      <c r="D115" s="38"/>
      <c r="E115" s="38"/>
    </row>
    <row r="116" spans="1:5" ht="15">
      <c r="A116" s="5" t="s">
        <v>107</v>
      </c>
      <c r="B116" s="6" t="s">
        <v>695</v>
      </c>
      <c r="C116" s="38"/>
      <c r="D116" s="38"/>
      <c r="E116" s="38"/>
    </row>
    <row r="117" spans="1:5" ht="15">
      <c r="A117" s="5" t="s">
        <v>108</v>
      </c>
      <c r="B117" s="6" t="s">
        <v>696</v>
      </c>
      <c r="C117" s="38"/>
      <c r="D117" s="38"/>
      <c r="E117" s="38"/>
    </row>
    <row r="118" spans="1:5" ht="15">
      <c r="A118" s="50" t="s">
        <v>144</v>
      </c>
      <c r="B118" s="65" t="s">
        <v>697</v>
      </c>
      <c r="C118" s="38"/>
      <c r="D118" s="38"/>
      <c r="E118" s="38"/>
    </row>
    <row r="119" spans="1:5" ht="15">
      <c r="A119" s="17" t="s">
        <v>125</v>
      </c>
      <c r="B119" s="6" t="s">
        <v>768</v>
      </c>
      <c r="C119" s="38"/>
      <c r="D119" s="38"/>
      <c r="E119" s="38"/>
    </row>
    <row r="120" spans="1:5" ht="15">
      <c r="A120" s="17" t="s">
        <v>126</v>
      </c>
      <c r="B120" s="6" t="s">
        <v>770</v>
      </c>
      <c r="C120" s="38"/>
      <c r="D120" s="38"/>
      <c r="E120" s="38"/>
    </row>
    <row r="121" spans="1:5" ht="15">
      <c r="A121" s="17" t="s">
        <v>772</v>
      </c>
      <c r="B121" s="6" t="s">
        <v>773</v>
      </c>
      <c r="C121" s="38"/>
      <c r="D121" s="38"/>
      <c r="E121" s="38"/>
    </row>
    <row r="122" spans="1:5" ht="15">
      <c r="A122" s="17" t="s">
        <v>127</v>
      </c>
      <c r="B122" s="6" t="s">
        <v>774</v>
      </c>
      <c r="C122" s="38"/>
      <c r="D122" s="38"/>
      <c r="E122" s="38"/>
    </row>
    <row r="123" spans="1:5" ht="15">
      <c r="A123" s="17" t="s">
        <v>776</v>
      </c>
      <c r="B123" s="6" t="s">
        <v>777</v>
      </c>
      <c r="C123" s="38"/>
      <c r="D123" s="38"/>
      <c r="E123" s="38"/>
    </row>
    <row r="124" spans="1:5" ht="15">
      <c r="A124" s="50" t="s">
        <v>149</v>
      </c>
      <c r="B124" s="65" t="s">
        <v>778</v>
      </c>
      <c r="C124" s="38"/>
      <c r="D124" s="38"/>
      <c r="E124" s="38"/>
    </row>
    <row r="125" spans="1:5" ht="15">
      <c r="A125" s="17" t="s">
        <v>784</v>
      </c>
      <c r="B125" s="6" t="s">
        <v>785</v>
      </c>
      <c r="C125" s="38"/>
      <c r="D125" s="38"/>
      <c r="E125" s="38"/>
    </row>
    <row r="126" spans="1:5" ht="15">
      <c r="A126" s="5" t="s">
        <v>130</v>
      </c>
      <c r="B126" s="6" t="s">
        <v>786</v>
      </c>
      <c r="C126" s="38"/>
      <c r="D126" s="38"/>
      <c r="E126" s="38"/>
    </row>
    <row r="127" spans="1:5" ht="15">
      <c r="A127" s="17" t="s">
        <v>131</v>
      </c>
      <c r="B127" s="6" t="s">
        <v>787</v>
      </c>
      <c r="C127" s="38"/>
      <c r="D127" s="38"/>
      <c r="E127" s="38"/>
    </row>
    <row r="128" spans="1:5" ht="15">
      <c r="A128" s="50" t="s">
        <v>152</v>
      </c>
      <c r="B128" s="65" t="s">
        <v>788</v>
      </c>
      <c r="C128" s="38"/>
      <c r="D128" s="38"/>
      <c r="E128" s="38"/>
    </row>
    <row r="129" spans="1:5" ht="15.75">
      <c r="A129" s="83" t="s">
        <v>250</v>
      </c>
      <c r="B129" s="88"/>
      <c r="C129" s="38"/>
      <c r="D129" s="38"/>
      <c r="E129" s="38"/>
    </row>
    <row r="130" spans="1:5" ht="15.75">
      <c r="A130" s="62" t="s">
        <v>151</v>
      </c>
      <c r="B130" s="46" t="s">
        <v>789</v>
      </c>
      <c r="C130" s="38"/>
      <c r="D130" s="38"/>
      <c r="E130" s="38"/>
    </row>
    <row r="131" spans="1:5" ht="15.75">
      <c r="A131" s="87" t="s">
        <v>303</v>
      </c>
      <c r="B131" s="86"/>
      <c r="C131" s="38"/>
      <c r="D131" s="38"/>
      <c r="E131" s="38"/>
    </row>
    <row r="132" spans="1:5" ht="15.75">
      <c r="A132" s="87" t="s">
        <v>304</v>
      </c>
      <c r="B132" s="86"/>
      <c r="C132" s="38"/>
      <c r="D132" s="38"/>
      <c r="E132" s="38"/>
    </row>
    <row r="133" spans="1:5" ht="15">
      <c r="A133" s="20" t="s">
        <v>153</v>
      </c>
      <c r="B133" s="9" t="s">
        <v>794</v>
      </c>
      <c r="C133" s="38"/>
      <c r="D133" s="38"/>
      <c r="E133" s="38"/>
    </row>
    <row r="134" spans="1:5" ht="15">
      <c r="A134" s="18" t="s">
        <v>154</v>
      </c>
      <c r="B134" s="9" t="s">
        <v>801</v>
      </c>
      <c r="C134" s="38"/>
      <c r="D134" s="38"/>
      <c r="E134" s="38"/>
    </row>
    <row r="135" spans="1:5" ht="15">
      <c r="A135" s="5" t="s">
        <v>301</v>
      </c>
      <c r="B135" s="5" t="s">
        <v>802</v>
      </c>
      <c r="C135" s="38"/>
      <c r="D135" s="38"/>
      <c r="E135" s="38"/>
    </row>
    <row r="136" spans="1:5" ht="15">
      <c r="A136" s="5" t="s">
        <v>302</v>
      </c>
      <c r="B136" s="5" t="s">
        <v>802</v>
      </c>
      <c r="C136" s="38"/>
      <c r="D136" s="38"/>
      <c r="E136" s="38"/>
    </row>
    <row r="137" spans="1:5" ht="15">
      <c r="A137" s="5" t="s">
        <v>299</v>
      </c>
      <c r="B137" s="5" t="s">
        <v>803</v>
      </c>
      <c r="C137" s="38"/>
      <c r="D137" s="38"/>
      <c r="E137" s="38"/>
    </row>
    <row r="138" spans="1:5" ht="15">
      <c r="A138" s="5" t="s">
        <v>300</v>
      </c>
      <c r="B138" s="5" t="s">
        <v>803</v>
      </c>
      <c r="C138" s="38"/>
      <c r="D138" s="38"/>
      <c r="E138" s="38"/>
    </row>
    <row r="139" spans="1:5" ht="15">
      <c r="A139" s="9" t="s">
        <v>155</v>
      </c>
      <c r="B139" s="9" t="s">
        <v>804</v>
      </c>
      <c r="C139" s="38"/>
      <c r="D139" s="38"/>
      <c r="E139" s="38"/>
    </row>
    <row r="140" spans="1:5" ht="15">
      <c r="A140" s="48" t="s">
        <v>805</v>
      </c>
      <c r="B140" s="5" t="s">
        <v>806</v>
      </c>
      <c r="C140" s="38"/>
      <c r="D140" s="38"/>
      <c r="E140" s="38"/>
    </row>
    <row r="141" spans="1:5" ht="15">
      <c r="A141" s="48" t="s">
        <v>807</v>
      </c>
      <c r="B141" s="5" t="s">
        <v>808</v>
      </c>
      <c r="C141" s="38"/>
      <c r="D141" s="38"/>
      <c r="E141" s="38"/>
    </row>
    <row r="142" spans="1:5" ht="15">
      <c r="A142" s="48" t="s">
        <v>809</v>
      </c>
      <c r="B142" s="5" t="s">
        <v>810</v>
      </c>
      <c r="C142" s="38"/>
      <c r="D142" s="38"/>
      <c r="E142" s="38"/>
    </row>
    <row r="143" spans="1:5" ht="15">
      <c r="A143" s="48" t="s">
        <v>811</v>
      </c>
      <c r="B143" s="5" t="s">
        <v>812</v>
      </c>
      <c r="C143" s="38"/>
      <c r="D143" s="38"/>
      <c r="E143" s="38"/>
    </row>
    <row r="144" spans="1:5" ht="15">
      <c r="A144" s="17" t="s">
        <v>137</v>
      </c>
      <c r="B144" s="5" t="s">
        <v>813</v>
      </c>
      <c r="C144" s="38"/>
      <c r="D144" s="38"/>
      <c r="E144" s="38"/>
    </row>
    <row r="145" spans="1:5" ht="15">
      <c r="A145" s="20" t="s">
        <v>156</v>
      </c>
      <c r="B145" s="9" t="s">
        <v>815</v>
      </c>
      <c r="C145" s="38"/>
      <c r="D145" s="38"/>
      <c r="E145" s="38"/>
    </row>
    <row r="146" spans="1:5" ht="15">
      <c r="A146" s="17" t="s">
        <v>816</v>
      </c>
      <c r="B146" s="5" t="s">
        <v>817</v>
      </c>
      <c r="C146" s="38"/>
      <c r="D146" s="38"/>
      <c r="E146" s="38"/>
    </row>
    <row r="147" spans="1:5" ht="15">
      <c r="A147" s="17" t="s">
        <v>818</v>
      </c>
      <c r="B147" s="5" t="s">
        <v>819</v>
      </c>
      <c r="C147" s="38"/>
      <c r="D147" s="38"/>
      <c r="E147" s="38"/>
    </row>
    <row r="148" spans="1:5" ht="15">
      <c r="A148" s="48" t="s">
        <v>820</v>
      </c>
      <c r="B148" s="5" t="s">
        <v>821</v>
      </c>
      <c r="C148" s="38"/>
      <c r="D148" s="38"/>
      <c r="E148" s="38"/>
    </row>
    <row r="149" spans="1:5" ht="15">
      <c r="A149" s="48" t="s">
        <v>138</v>
      </c>
      <c r="B149" s="5" t="s">
        <v>822</v>
      </c>
      <c r="C149" s="38"/>
      <c r="D149" s="38"/>
      <c r="E149" s="38"/>
    </row>
    <row r="150" spans="1:5" ht="15">
      <c r="A150" s="18" t="s">
        <v>157</v>
      </c>
      <c r="B150" s="9" t="s">
        <v>823</v>
      </c>
      <c r="C150" s="38"/>
      <c r="D150" s="38"/>
      <c r="E150" s="38"/>
    </row>
    <row r="151" spans="1:5" ht="15">
      <c r="A151" s="20" t="s">
        <v>824</v>
      </c>
      <c r="B151" s="9" t="s">
        <v>825</v>
      </c>
      <c r="C151" s="38"/>
      <c r="D151" s="38"/>
      <c r="E151" s="38"/>
    </row>
    <row r="152" spans="1:5" ht="15.75">
      <c r="A152" s="51" t="s">
        <v>158</v>
      </c>
      <c r="B152" s="52" t="s">
        <v>826</v>
      </c>
      <c r="C152" s="38"/>
      <c r="D152" s="38"/>
      <c r="E152" s="38"/>
    </row>
    <row r="153" spans="1:5" ht="15.75">
      <c r="A153" s="56" t="s">
        <v>140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0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5" ht="28.5" customHeight="1">
      <c r="A1" s="292" t="s">
        <v>906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26.25" customHeight="1">
      <c r="A2" s="283" t="s">
        <v>228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20.25" customHeight="1">
      <c r="A3" s="282" t="s">
        <v>389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ht="15">
      <c r="A4" s="159" t="s">
        <v>344</v>
      </c>
    </row>
    <row r="5" spans="1:17" ht="25.5">
      <c r="A5" s="2" t="s">
        <v>478</v>
      </c>
      <c r="B5" s="3" t="s">
        <v>479</v>
      </c>
      <c r="C5" s="108" t="s">
        <v>358</v>
      </c>
      <c r="D5" s="108" t="s">
        <v>359</v>
      </c>
      <c r="E5" s="108" t="s">
        <v>360</v>
      </c>
      <c r="F5" s="108" t="s">
        <v>361</v>
      </c>
      <c r="G5" s="108" t="s">
        <v>362</v>
      </c>
      <c r="H5" s="108" t="s">
        <v>363</v>
      </c>
      <c r="I5" s="108" t="s">
        <v>364</v>
      </c>
      <c r="J5" s="108" t="s">
        <v>365</v>
      </c>
      <c r="K5" s="108" t="s">
        <v>366</v>
      </c>
      <c r="L5" s="108" t="s">
        <v>367</v>
      </c>
      <c r="M5" s="108" t="s">
        <v>368</v>
      </c>
      <c r="N5" s="108" t="s">
        <v>369</v>
      </c>
      <c r="O5" s="109" t="s">
        <v>345</v>
      </c>
      <c r="P5" s="4"/>
      <c r="Q5" s="4"/>
    </row>
    <row r="6" spans="1:17" ht="15">
      <c r="A6" s="39" t="s">
        <v>480</v>
      </c>
      <c r="B6" s="40" t="s">
        <v>481</v>
      </c>
      <c r="C6" s="53">
        <v>859</v>
      </c>
      <c r="D6" s="53">
        <v>858</v>
      </c>
      <c r="E6" s="53">
        <v>603</v>
      </c>
      <c r="F6" s="53">
        <v>603</v>
      </c>
      <c r="G6" s="53">
        <v>603</v>
      </c>
      <c r="H6" s="53">
        <v>603</v>
      </c>
      <c r="I6" s="53">
        <v>825</v>
      </c>
      <c r="J6" s="53">
        <v>825</v>
      </c>
      <c r="K6" s="53">
        <v>826</v>
      </c>
      <c r="L6" s="53">
        <v>603</v>
      </c>
      <c r="M6" s="53">
        <v>603</v>
      </c>
      <c r="N6" s="53">
        <v>602</v>
      </c>
      <c r="O6" s="53">
        <f>SUM(C6:N6)</f>
        <v>8413</v>
      </c>
      <c r="P6" s="4"/>
      <c r="Q6" s="4"/>
    </row>
    <row r="7" spans="1:17" ht="15" hidden="1">
      <c r="A7" s="39" t="s">
        <v>482</v>
      </c>
      <c r="B7" s="41" t="s">
        <v>483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 hidden="1">
      <c r="A8" s="39" t="s">
        <v>484</v>
      </c>
      <c r="B8" s="41" t="s">
        <v>485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 hidden="1">
      <c r="A9" s="42" t="s">
        <v>486</v>
      </c>
      <c r="B9" s="41" t="s">
        <v>487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 hidden="1">
      <c r="A10" s="42" t="s">
        <v>488</v>
      </c>
      <c r="B10" s="41" t="s">
        <v>489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 hidden="1">
      <c r="A11" s="42" t="s">
        <v>490</v>
      </c>
      <c r="B11" s="41" t="s">
        <v>491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492</v>
      </c>
      <c r="B12" s="41" t="s">
        <v>493</v>
      </c>
      <c r="C12" s="53">
        <v>60</v>
      </c>
      <c r="D12" s="53">
        <v>60</v>
      </c>
      <c r="E12" s="53">
        <v>37</v>
      </c>
      <c r="F12" s="53">
        <v>37</v>
      </c>
      <c r="G12" s="53">
        <v>37</v>
      </c>
      <c r="H12" s="53">
        <v>37</v>
      </c>
      <c r="I12" s="53">
        <v>37</v>
      </c>
      <c r="J12" s="53">
        <v>37</v>
      </c>
      <c r="K12" s="53">
        <v>37</v>
      </c>
      <c r="L12" s="53">
        <v>37</v>
      </c>
      <c r="M12" s="53">
        <v>37</v>
      </c>
      <c r="N12" s="53">
        <v>37</v>
      </c>
      <c r="O12" s="53">
        <f>SUM(C12:N12)</f>
        <v>490</v>
      </c>
      <c r="P12" s="4"/>
      <c r="Q12" s="4"/>
    </row>
    <row r="13" spans="1:17" ht="15" hidden="1">
      <c r="A13" s="42" t="s">
        <v>494</v>
      </c>
      <c r="B13" s="41" t="s">
        <v>495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 hidden="1">
      <c r="A14" s="5" t="s">
        <v>496</v>
      </c>
      <c r="B14" s="41" t="s">
        <v>497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 hidden="1">
      <c r="A15" s="5" t="s">
        <v>498</v>
      </c>
      <c r="B15" s="41" t="s">
        <v>499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 hidden="1">
      <c r="A16" s="5" t="s">
        <v>500</v>
      </c>
      <c r="B16" s="41" t="s">
        <v>501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 hidden="1">
      <c r="A17" s="5" t="s">
        <v>502</v>
      </c>
      <c r="B17" s="41" t="s">
        <v>503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 hidden="1">
      <c r="A18" s="5" t="s">
        <v>69</v>
      </c>
      <c r="B18" s="41" t="s">
        <v>504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69</v>
      </c>
      <c r="B19" s="41" t="s">
        <v>504</v>
      </c>
      <c r="C19" s="53">
        <v>56</v>
      </c>
      <c r="D19" s="53">
        <v>56</v>
      </c>
      <c r="E19" s="53">
        <v>56</v>
      </c>
      <c r="F19" s="53">
        <v>56</v>
      </c>
      <c r="G19" s="53">
        <v>56</v>
      </c>
      <c r="H19" s="53">
        <v>56</v>
      </c>
      <c r="I19" s="53">
        <v>92</v>
      </c>
      <c r="J19" s="53">
        <v>92</v>
      </c>
      <c r="K19" s="53">
        <v>93</v>
      </c>
      <c r="L19" s="53">
        <v>57</v>
      </c>
      <c r="M19" s="53">
        <v>57</v>
      </c>
      <c r="N19" s="53">
        <v>57</v>
      </c>
      <c r="O19" s="53">
        <f aca="true" t="shared" si="0" ref="O19:O24">SUM(C19:N19)</f>
        <v>784</v>
      </c>
      <c r="P19" s="4"/>
      <c r="Q19" s="4"/>
    </row>
    <row r="20" spans="1:17" ht="15">
      <c r="A20" s="43" t="s">
        <v>828</v>
      </c>
      <c r="B20" s="44" t="s">
        <v>506</v>
      </c>
      <c r="C20" s="53">
        <f aca="true" t="shared" si="1" ref="C20:N20">SUM(C6:C19)</f>
        <v>975</v>
      </c>
      <c r="D20" s="53">
        <f t="shared" si="1"/>
        <v>974</v>
      </c>
      <c r="E20" s="53">
        <f t="shared" si="1"/>
        <v>696</v>
      </c>
      <c r="F20" s="53">
        <f t="shared" si="1"/>
        <v>696</v>
      </c>
      <c r="G20" s="53">
        <f t="shared" si="1"/>
        <v>696</v>
      </c>
      <c r="H20" s="53">
        <f t="shared" si="1"/>
        <v>696</v>
      </c>
      <c r="I20" s="53">
        <f t="shared" si="1"/>
        <v>954</v>
      </c>
      <c r="J20" s="53">
        <f t="shared" si="1"/>
        <v>954</v>
      </c>
      <c r="K20" s="53">
        <f t="shared" si="1"/>
        <v>956</v>
      </c>
      <c r="L20" s="53">
        <f t="shared" si="1"/>
        <v>697</v>
      </c>
      <c r="M20" s="53">
        <f t="shared" si="1"/>
        <v>697</v>
      </c>
      <c r="N20" s="53">
        <f t="shared" si="1"/>
        <v>696</v>
      </c>
      <c r="O20" s="53">
        <f t="shared" si="0"/>
        <v>9687</v>
      </c>
      <c r="P20" s="4"/>
      <c r="Q20" s="4"/>
    </row>
    <row r="21" spans="1:17" ht="15">
      <c r="A21" s="5" t="s">
        <v>507</v>
      </c>
      <c r="B21" s="41" t="s">
        <v>508</v>
      </c>
      <c r="C21" s="53">
        <v>284</v>
      </c>
      <c r="D21" s="53">
        <v>284</v>
      </c>
      <c r="E21" s="53">
        <v>285</v>
      </c>
      <c r="F21" s="53">
        <v>284</v>
      </c>
      <c r="G21" s="53">
        <v>284</v>
      </c>
      <c r="H21" s="53">
        <v>285</v>
      </c>
      <c r="I21" s="53">
        <v>284</v>
      </c>
      <c r="J21" s="53">
        <v>284</v>
      </c>
      <c r="K21" s="53">
        <v>285</v>
      </c>
      <c r="L21" s="53">
        <v>284</v>
      </c>
      <c r="M21" s="53">
        <v>284</v>
      </c>
      <c r="N21" s="53">
        <v>284</v>
      </c>
      <c r="O21" s="53">
        <f t="shared" si="0"/>
        <v>3411</v>
      </c>
      <c r="P21" s="4"/>
      <c r="Q21" s="4"/>
    </row>
    <row r="22" spans="1:17" ht="15">
      <c r="A22" s="5" t="s">
        <v>509</v>
      </c>
      <c r="B22" s="41" t="s">
        <v>510</v>
      </c>
      <c r="C22" s="53">
        <v>30</v>
      </c>
      <c r="D22" s="53">
        <v>30</v>
      </c>
      <c r="E22" s="53">
        <v>30</v>
      </c>
      <c r="F22" s="53">
        <v>30</v>
      </c>
      <c r="G22" s="53">
        <v>30</v>
      </c>
      <c r="H22" s="53">
        <v>30</v>
      </c>
      <c r="I22" s="53">
        <v>40</v>
      </c>
      <c r="J22" s="53">
        <v>40</v>
      </c>
      <c r="K22" s="53">
        <v>40</v>
      </c>
      <c r="L22" s="53">
        <v>40</v>
      </c>
      <c r="M22" s="53">
        <v>30</v>
      </c>
      <c r="N22" s="53">
        <v>30</v>
      </c>
      <c r="O22" s="53">
        <f t="shared" si="0"/>
        <v>400</v>
      </c>
      <c r="P22" s="4"/>
      <c r="Q22" s="4"/>
    </row>
    <row r="23" spans="1:17" ht="15">
      <c r="A23" s="6" t="s">
        <v>511</v>
      </c>
      <c r="B23" s="41" t="s">
        <v>512</v>
      </c>
      <c r="C23" s="53">
        <v>30</v>
      </c>
      <c r="D23" s="53">
        <v>30</v>
      </c>
      <c r="E23" s="53">
        <v>30</v>
      </c>
      <c r="F23" s="53">
        <v>30</v>
      </c>
      <c r="G23" s="53">
        <v>30</v>
      </c>
      <c r="H23" s="53">
        <v>30</v>
      </c>
      <c r="I23" s="53">
        <v>40</v>
      </c>
      <c r="J23" s="53">
        <v>40</v>
      </c>
      <c r="K23" s="53">
        <v>42</v>
      </c>
      <c r="L23" s="53">
        <v>42</v>
      </c>
      <c r="M23" s="53">
        <v>32</v>
      </c>
      <c r="N23" s="53">
        <v>32</v>
      </c>
      <c r="O23" s="53">
        <f t="shared" si="0"/>
        <v>408</v>
      </c>
      <c r="P23" s="4"/>
      <c r="Q23" s="4"/>
    </row>
    <row r="24" spans="1:17" ht="15">
      <c r="A24" s="9" t="s">
        <v>829</v>
      </c>
      <c r="B24" s="44" t="s">
        <v>513</v>
      </c>
      <c r="C24" s="53">
        <v>334</v>
      </c>
      <c r="D24" s="53">
        <v>353</v>
      </c>
      <c r="E24" s="53">
        <v>355</v>
      </c>
      <c r="F24" s="53">
        <v>354</v>
      </c>
      <c r="G24" s="53">
        <v>354</v>
      </c>
      <c r="H24" s="53">
        <v>355</v>
      </c>
      <c r="I24" s="53">
        <v>353</v>
      </c>
      <c r="J24" s="53">
        <v>343</v>
      </c>
      <c r="K24" s="53">
        <v>355</v>
      </c>
      <c r="L24" s="53">
        <v>354</v>
      </c>
      <c r="M24" s="53">
        <v>355</v>
      </c>
      <c r="N24" s="53">
        <v>354</v>
      </c>
      <c r="O24" s="53">
        <f t="shared" si="0"/>
        <v>4219</v>
      </c>
      <c r="P24" s="4"/>
      <c r="Q24" s="4"/>
    </row>
    <row r="25" spans="1:17" ht="15">
      <c r="A25" s="66" t="s">
        <v>99</v>
      </c>
      <c r="B25" s="67" t="s">
        <v>514</v>
      </c>
      <c r="C25" s="181">
        <f>SUM(C20+C24)</f>
        <v>1309</v>
      </c>
      <c r="D25" s="181">
        <v>1281</v>
      </c>
      <c r="E25" s="181">
        <v>906</v>
      </c>
      <c r="F25" s="181">
        <v>905</v>
      </c>
      <c r="G25" s="181">
        <v>905</v>
      </c>
      <c r="H25" s="181">
        <v>906</v>
      </c>
      <c r="I25" s="181">
        <v>904</v>
      </c>
      <c r="J25" s="181">
        <v>904</v>
      </c>
      <c r="K25" s="181">
        <v>906</v>
      </c>
      <c r="L25" s="181">
        <v>905</v>
      </c>
      <c r="M25" s="181">
        <v>906</v>
      </c>
      <c r="N25" s="181">
        <v>906</v>
      </c>
      <c r="O25" s="181">
        <f>SUM(O20+O24)</f>
        <v>13906</v>
      </c>
      <c r="P25" s="4"/>
      <c r="Q25" s="4"/>
    </row>
    <row r="26" spans="1:17" ht="15">
      <c r="A26" s="50" t="s">
        <v>70</v>
      </c>
      <c r="B26" s="67" t="s">
        <v>515</v>
      </c>
      <c r="C26" s="181">
        <v>329</v>
      </c>
      <c r="D26" s="181">
        <v>329</v>
      </c>
      <c r="E26" s="181">
        <v>314</v>
      </c>
      <c r="F26" s="181">
        <v>314</v>
      </c>
      <c r="G26" s="181">
        <v>314</v>
      </c>
      <c r="H26" s="181">
        <v>315</v>
      </c>
      <c r="I26" s="181">
        <v>355</v>
      </c>
      <c r="J26" s="181">
        <v>355</v>
      </c>
      <c r="K26" s="181">
        <v>354</v>
      </c>
      <c r="L26" s="181">
        <v>315</v>
      </c>
      <c r="M26" s="181">
        <v>315</v>
      </c>
      <c r="N26" s="181">
        <v>315</v>
      </c>
      <c r="O26" s="181">
        <f>SUM(C26:N26)</f>
        <v>3924</v>
      </c>
      <c r="P26" s="4"/>
      <c r="Q26" s="4"/>
    </row>
    <row r="27" spans="1:17" ht="15">
      <c r="A27" s="5" t="s">
        <v>516</v>
      </c>
      <c r="B27" s="41" t="s">
        <v>517</v>
      </c>
      <c r="C27" s="53"/>
      <c r="D27" s="53"/>
      <c r="E27" s="53">
        <v>30</v>
      </c>
      <c r="F27" s="53"/>
      <c r="G27" s="53">
        <v>20</v>
      </c>
      <c r="H27" s="53"/>
      <c r="I27" s="53"/>
      <c r="J27" s="53">
        <v>20</v>
      </c>
      <c r="K27" s="53"/>
      <c r="L27" s="53">
        <v>20</v>
      </c>
      <c r="M27" s="53"/>
      <c r="N27" s="53"/>
      <c r="O27" s="53">
        <f>SUM(C27:N27)</f>
        <v>90</v>
      </c>
      <c r="P27" s="4"/>
      <c r="Q27" s="4"/>
    </row>
    <row r="28" spans="1:17" ht="15">
      <c r="A28" s="5" t="s">
        <v>518</v>
      </c>
      <c r="B28" s="41" t="s">
        <v>519</v>
      </c>
      <c r="C28" s="53">
        <v>510</v>
      </c>
      <c r="D28" s="53">
        <v>510</v>
      </c>
      <c r="E28" s="53">
        <v>480</v>
      </c>
      <c r="F28" s="53">
        <v>530</v>
      </c>
      <c r="G28" s="53">
        <v>585</v>
      </c>
      <c r="H28" s="53">
        <v>580</v>
      </c>
      <c r="I28" s="53">
        <v>525</v>
      </c>
      <c r="J28" s="53">
        <v>530</v>
      </c>
      <c r="K28" s="53">
        <v>520</v>
      </c>
      <c r="L28" s="53">
        <v>520</v>
      </c>
      <c r="M28" s="53">
        <v>520</v>
      </c>
      <c r="N28" s="53">
        <v>525</v>
      </c>
      <c r="O28" s="53">
        <f>SUM(C28:N28)</f>
        <v>6335</v>
      </c>
      <c r="P28" s="4"/>
      <c r="Q28" s="4"/>
    </row>
    <row r="29" spans="1:17" ht="15">
      <c r="A29" s="5" t="s">
        <v>520</v>
      </c>
      <c r="B29" s="41" t="s">
        <v>521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839</v>
      </c>
      <c r="B30" s="44" t="s">
        <v>522</v>
      </c>
      <c r="C30" s="53">
        <v>510</v>
      </c>
      <c r="D30" s="53">
        <v>510</v>
      </c>
      <c r="E30" s="53">
        <f>SUM(E27:E29)</f>
        <v>510</v>
      </c>
      <c r="F30" s="53">
        <v>530</v>
      </c>
      <c r="G30" s="53">
        <f>SUM(G27:G29)</f>
        <v>605</v>
      </c>
      <c r="H30" s="53">
        <v>580</v>
      </c>
      <c r="I30" s="53">
        <v>570</v>
      </c>
      <c r="J30" s="53">
        <v>550</v>
      </c>
      <c r="K30" s="53">
        <v>520</v>
      </c>
      <c r="L30" s="53">
        <v>540</v>
      </c>
      <c r="M30" s="53">
        <v>520</v>
      </c>
      <c r="N30" s="53">
        <v>525</v>
      </c>
      <c r="O30" s="53">
        <f>SUM(O27:O29)</f>
        <v>6425</v>
      </c>
      <c r="P30" s="4"/>
      <c r="Q30" s="4"/>
    </row>
    <row r="31" spans="1:17" ht="15">
      <c r="A31" s="5" t="s">
        <v>523</v>
      </c>
      <c r="B31" s="41" t="s">
        <v>524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525</v>
      </c>
      <c r="B32" s="41" t="s">
        <v>526</v>
      </c>
      <c r="C32" s="53">
        <v>14</v>
      </c>
      <c r="D32" s="53">
        <v>14</v>
      </c>
      <c r="E32" s="53">
        <v>34</v>
      </c>
      <c r="F32" s="53">
        <v>34</v>
      </c>
      <c r="G32" s="53">
        <v>34</v>
      </c>
      <c r="H32" s="53">
        <v>49</v>
      </c>
      <c r="I32" s="53">
        <v>49</v>
      </c>
      <c r="J32" s="53">
        <v>45</v>
      </c>
      <c r="K32" s="53">
        <v>34</v>
      </c>
      <c r="L32" s="53">
        <v>30</v>
      </c>
      <c r="M32" s="53">
        <v>34</v>
      </c>
      <c r="N32" s="53">
        <v>34</v>
      </c>
      <c r="O32" s="53">
        <f>SUM(C32:N32)</f>
        <v>405</v>
      </c>
      <c r="P32" s="4"/>
      <c r="Q32" s="4"/>
    </row>
    <row r="33" spans="1:17" ht="15">
      <c r="A33" s="9" t="s">
        <v>100</v>
      </c>
      <c r="B33" s="44" t="s">
        <v>527</v>
      </c>
      <c r="C33" s="53">
        <v>14</v>
      </c>
      <c r="D33" s="53">
        <v>14</v>
      </c>
      <c r="E33" s="53">
        <v>34</v>
      </c>
      <c r="F33" s="53">
        <v>34</v>
      </c>
      <c r="G33" s="53">
        <v>34</v>
      </c>
      <c r="H33" s="53">
        <v>49</v>
      </c>
      <c r="I33" s="53">
        <v>49</v>
      </c>
      <c r="J33" s="53">
        <v>45</v>
      </c>
      <c r="K33" s="53">
        <v>34</v>
      </c>
      <c r="L33" s="53">
        <v>30</v>
      </c>
      <c r="M33" s="53">
        <v>34</v>
      </c>
      <c r="N33" s="53">
        <v>34</v>
      </c>
      <c r="O33" s="53">
        <f>SUM(C33:N33)</f>
        <v>405</v>
      </c>
      <c r="P33" s="4"/>
      <c r="Q33" s="4"/>
    </row>
    <row r="34" spans="1:17" ht="15">
      <c r="A34" s="5" t="s">
        <v>528</v>
      </c>
      <c r="B34" s="41" t="s">
        <v>529</v>
      </c>
      <c r="C34" s="53">
        <v>450</v>
      </c>
      <c r="D34" s="53">
        <v>450</v>
      </c>
      <c r="E34" s="53">
        <v>450</v>
      </c>
      <c r="F34" s="53">
        <v>450</v>
      </c>
      <c r="G34" s="53">
        <v>445</v>
      </c>
      <c r="H34" s="53">
        <v>350</v>
      </c>
      <c r="I34" s="53">
        <v>350</v>
      </c>
      <c r="J34" s="53">
        <v>350</v>
      </c>
      <c r="K34" s="53">
        <v>350</v>
      </c>
      <c r="L34" s="53">
        <v>450</v>
      </c>
      <c r="M34" s="53">
        <v>450</v>
      </c>
      <c r="N34" s="53">
        <v>450</v>
      </c>
      <c r="O34" s="53">
        <f>SUM(C34:N34)</f>
        <v>4995</v>
      </c>
      <c r="P34" s="4"/>
      <c r="Q34" s="4"/>
    </row>
    <row r="35" spans="1:17" ht="15">
      <c r="A35" s="5" t="s">
        <v>530</v>
      </c>
      <c r="B35" s="41" t="s">
        <v>531</v>
      </c>
      <c r="C35" s="53">
        <v>1410</v>
      </c>
      <c r="D35" s="53">
        <v>1410</v>
      </c>
      <c r="E35" s="53">
        <v>1410</v>
      </c>
      <c r="F35" s="53">
        <v>1410</v>
      </c>
      <c r="G35" s="53">
        <v>1410</v>
      </c>
      <c r="H35" s="53">
        <v>1410</v>
      </c>
      <c r="I35" s="53">
        <v>940</v>
      </c>
      <c r="J35" s="53">
        <v>519</v>
      </c>
      <c r="K35" s="53">
        <v>1360</v>
      </c>
      <c r="L35" s="53">
        <v>1410</v>
      </c>
      <c r="M35" s="53">
        <v>1410</v>
      </c>
      <c r="N35" s="53">
        <v>1410</v>
      </c>
      <c r="O35" s="53">
        <f>SUM(C35:N35)</f>
        <v>15509</v>
      </c>
      <c r="P35" s="4"/>
      <c r="Q35" s="4"/>
    </row>
    <row r="36" spans="1:17" ht="15">
      <c r="A36" s="5" t="s">
        <v>71</v>
      </c>
      <c r="B36" s="41" t="s">
        <v>532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>
        <v>150</v>
      </c>
      <c r="O36" s="53">
        <f>SUM(C36:N36)</f>
        <v>150</v>
      </c>
      <c r="P36" s="4"/>
      <c r="Q36" s="4"/>
    </row>
    <row r="37" spans="1:17" ht="15">
      <c r="A37" s="5" t="s">
        <v>534</v>
      </c>
      <c r="B37" s="41" t="s">
        <v>535</v>
      </c>
      <c r="C37" s="53">
        <v>420</v>
      </c>
      <c r="D37" s="53">
        <v>380</v>
      </c>
      <c r="E37" s="53">
        <v>410</v>
      </c>
      <c r="F37" s="53">
        <v>390</v>
      </c>
      <c r="G37" s="53">
        <v>500</v>
      </c>
      <c r="H37" s="53">
        <v>758</v>
      </c>
      <c r="I37" s="53">
        <v>759</v>
      </c>
      <c r="J37" s="53">
        <v>760</v>
      </c>
      <c r="K37" s="53">
        <v>520</v>
      </c>
      <c r="L37" s="53">
        <v>480</v>
      </c>
      <c r="M37" s="53">
        <v>450</v>
      </c>
      <c r="N37" s="53">
        <v>380</v>
      </c>
      <c r="O37" s="53">
        <f aca="true" t="shared" si="2" ref="O37:O42">SUM(C37:N37)</f>
        <v>6207</v>
      </c>
      <c r="P37" s="4"/>
      <c r="Q37" s="4"/>
    </row>
    <row r="38" spans="1:17" ht="15">
      <c r="A38" s="14" t="s">
        <v>72</v>
      </c>
      <c r="B38" s="41" t="s">
        <v>536</v>
      </c>
      <c r="C38" s="53">
        <v>290</v>
      </c>
      <c r="D38" s="53">
        <v>280</v>
      </c>
      <c r="E38" s="53">
        <v>300</v>
      </c>
      <c r="F38" s="53">
        <v>280</v>
      </c>
      <c r="G38" s="53">
        <v>210</v>
      </c>
      <c r="H38" s="53">
        <v>190</v>
      </c>
      <c r="I38" s="53">
        <v>150</v>
      </c>
      <c r="J38" s="53">
        <v>56</v>
      </c>
      <c r="K38" s="53">
        <v>90</v>
      </c>
      <c r="L38" s="53">
        <v>220</v>
      </c>
      <c r="M38" s="53">
        <v>250</v>
      </c>
      <c r="N38" s="53">
        <v>250</v>
      </c>
      <c r="O38" s="53">
        <f t="shared" si="2"/>
        <v>2566</v>
      </c>
      <c r="P38" s="4"/>
      <c r="Q38" s="4"/>
    </row>
    <row r="39" spans="1:17" ht="15">
      <c r="A39" s="6" t="s">
        <v>538</v>
      </c>
      <c r="B39" s="41" t="s">
        <v>539</v>
      </c>
      <c r="C39" s="53">
        <v>350</v>
      </c>
      <c r="D39" s="53">
        <v>320</v>
      </c>
      <c r="E39" s="53">
        <v>320</v>
      </c>
      <c r="F39" s="53">
        <v>310</v>
      </c>
      <c r="G39" s="53">
        <v>330</v>
      </c>
      <c r="H39" s="53">
        <v>310</v>
      </c>
      <c r="I39" s="53">
        <v>430</v>
      </c>
      <c r="J39" s="53">
        <v>430</v>
      </c>
      <c r="K39" s="53">
        <v>410</v>
      </c>
      <c r="L39" s="53">
        <v>330</v>
      </c>
      <c r="M39" s="53">
        <v>337</v>
      </c>
      <c r="N39" s="53">
        <v>333</v>
      </c>
      <c r="O39" s="53">
        <f t="shared" si="2"/>
        <v>4210</v>
      </c>
      <c r="P39" s="4"/>
      <c r="Q39" s="4"/>
    </row>
    <row r="40" spans="1:17" ht="15">
      <c r="A40" s="5" t="s">
        <v>73</v>
      </c>
      <c r="B40" s="41" t="s">
        <v>540</v>
      </c>
      <c r="C40" s="53">
        <v>356</v>
      </c>
      <c r="D40" s="53">
        <v>386</v>
      </c>
      <c r="E40" s="53">
        <v>386</v>
      </c>
      <c r="F40" s="53">
        <v>386</v>
      </c>
      <c r="G40" s="53">
        <v>386</v>
      </c>
      <c r="H40" s="53">
        <v>387</v>
      </c>
      <c r="I40" s="53">
        <v>286</v>
      </c>
      <c r="J40" s="53">
        <v>286</v>
      </c>
      <c r="K40" s="53">
        <v>286</v>
      </c>
      <c r="L40" s="53">
        <v>379</v>
      </c>
      <c r="M40" s="53">
        <v>386</v>
      </c>
      <c r="N40" s="53">
        <v>364</v>
      </c>
      <c r="O40" s="53">
        <f t="shared" si="2"/>
        <v>4274</v>
      </c>
      <c r="P40" s="4"/>
      <c r="Q40" s="4"/>
    </row>
    <row r="41" spans="1:17" ht="15">
      <c r="A41" s="9" t="s">
        <v>844</v>
      </c>
      <c r="B41" s="44" t="s">
        <v>542</v>
      </c>
      <c r="C41" s="53">
        <v>3276</v>
      </c>
      <c r="D41" s="53">
        <v>3226</v>
      </c>
      <c r="E41" s="53">
        <f aca="true" t="shared" si="3" ref="E41:N41">SUM(E34:E40)</f>
        <v>3276</v>
      </c>
      <c r="F41" s="53">
        <f t="shared" si="3"/>
        <v>3226</v>
      </c>
      <c r="G41" s="53">
        <f>SUM(G34:G40)</f>
        <v>3281</v>
      </c>
      <c r="H41" s="53">
        <f t="shared" si="3"/>
        <v>3405</v>
      </c>
      <c r="I41" s="53">
        <f t="shared" si="3"/>
        <v>2915</v>
      </c>
      <c r="J41" s="53">
        <f t="shared" si="3"/>
        <v>2401</v>
      </c>
      <c r="K41" s="53">
        <f t="shared" si="3"/>
        <v>3016</v>
      </c>
      <c r="L41" s="53">
        <f t="shared" si="3"/>
        <v>3269</v>
      </c>
      <c r="M41" s="53">
        <f t="shared" si="3"/>
        <v>3283</v>
      </c>
      <c r="N41" s="53">
        <f t="shared" si="3"/>
        <v>3337</v>
      </c>
      <c r="O41" s="53">
        <f t="shared" si="2"/>
        <v>37911</v>
      </c>
      <c r="P41" s="4"/>
      <c r="Q41" s="4"/>
    </row>
    <row r="42" spans="1:17" ht="15">
      <c r="A42" s="5" t="s">
        <v>543</v>
      </c>
      <c r="B42" s="41" t="s">
        <v>544</v>
      </c>
      <c r="C42" s="53"/>
      <c r="D42" s="53"/>
      <c r="E42" s="53">
        <v>8</v>
      </c>
      <c r="F42" s="53"/>
      <c r="G42" s="53">
        <v>4</v>
      </c>
      <c r="H42" s="53"/>
      <c r="I42" s="53"/>
      <c r="J42" s="53"/>
      <c r="K42" s="53">
        <v>5</v>
      </c>
      <c r="L42" s="53"/>
      <c r="M42" s="53">
        <v>3</v>
      </c>
      <c r="N42" s="53"/>
      <c r="O42" s="53">
        <f t="shared" si="2"/>
        <v>20</v>
      </c>
      <c r="P42" s="4"/>
      <c r="Q42" s="4"/>
    </row>
    <row r="43" spans="1:17" ht="15">
      <c r="A43" s="5" t="s">
        <v>545</v>
      </c>
      <c r="B43" s="41" t="s">
        <v>546</v>
      </c>
      <c r="C43" s="53"/>
      <c r="D43" s="53"/>
      <c r="E43" s="53">
        <v>15</v>
      </c>
      <c r="F43" s="53"/>
      <c r="G43" s="53"/>
      <c r="H43" s="53">
        <v>15</v>
      </c>
      <c r="I43" s="53"/>
      <c r="J43" s="53"/>
      <c r="K43" s="53">
        <v>20</v>
      </c>
      <c r="L43" s="53"/>
      <c r="M43" s="53"/>
      <c r="N43" s="53">
        <v>15</v>
      </c>
      <c r="O43" s="53">
        <f>SUM(C43:N43)</f>
        <v>65</v>
      </c>
      <c r="P43" s="4"/>
      <c r="Q43" s="4"/>
    </row>
    <row r="44" spans="1:17" ht="15">
      <c r="A44" s="9" t="s">
        <v>845</v>
      </c>
      <c r="B44" s="44" t="s">
        <v>547</v>
      </c>
      <c r="C44" s="53"/>
      <c r="D44" s="53"/>
      <c r="E44" s="53">
        <f>SUM(E42:E43)</f>
        <v>23</v>
      </c>
      <c r="F44" s="53"/>
      <c r="G44" s="53">
        <v>4</v>
      </c>
      <c r="H44" s="53">
        <f>SUM(H42:H43)</f>
        <v>15</v>
      </c>
      <c r="I44" s="53"/>
      <c r="J44" s="53"/>
      <c r="K44" s="53">
        <f>SUM(K42:K43)</f>
        <v>25</v>
      </c>
      <c r="L44" s="53"/>
      <c r="M44" s="53">
        <v>3</v>
      </c>
      <c r="N44" s="53">
        <f>SUM(N42:N43)</f>
        <v>15</v>
      </c>
      <c r="O44" s="53">
        <f>SUM(C44:N44)</f>
        <v>85</v>
      </c>
      <c r="P44" s="4"/>
      <c r="Q44" s="4"/>
    </row>
    <row r="45" spans="1:17" ht="15">
      <c r="A45" s="5" t="s">
        <v>548</v>
      </c>
      <c r="B45" s="41" t="s">
        <v>549</v>
      </c>
      <c r="C45" s="53">
        <v>1020</v>
      </c>
      <c r="D45" s="53">
        <v>1010</v>
      </c>
      <c r="E45" s="53">
        <v>1020</v>
      </c>
      <c r="F45" s="53">
        <v>1017</v>
      </c>
      <c r="G45" s="53">
        <v>1020</v>
      </c>
      <c r="H45" s="53">
        <v>1040</v>
      </c>
      <c r="I45" s="53">
        <v>855</v>
      </c>
      <c r="J45" s="53">
        <v>992</v>
      </c>
      <c r="K45" s="53">
        <v>980</v>
      </c>
      <c r="L45" s="53">
        <v>1040</v>
      </c>
      <c r="M45" s="53">
        <v>950</v>
      </c>
      <c r="N45" s="53">
        <v>875</v>
      </c>
      <c r="O45" s="53">
        <f>SUM(C45:N45)</f>
        <v>11819</v>
      </c>
      <c r="P45" s="4"/>
      <c r="Q45" s="4"/>
    </row>
    <row r="46" spans="1:17" ht="15">
      <c r="A46" s="5" t="s">
        <v>550</v>
      </c>
      <c r="B46" s="41" t="s">
        <v>551</v>
      </c>
      <c r="C46" s="53"/>
      <c r="D46" s="53">
        <v>1000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>
        <v>1000</v>
      </c>
      <c r="P46" s="4"/>
      <c r="Q46" s="4"/>
    </row>
    <row r="47" spans="1:17" ht="15">
      <c r="A47" s="5" t="s">
        <v>74</v>
      </c>
      <c r="B47" s="41" t="s">
        <v>552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>
        <v>10</v>
      </c>
      <c r="O47" s="53">
        <v>10</v>
      </c>
      <c r="P47" s="4"/>
      <c r="Q47" s="4"/>
    </row>
    <row r="48" spans="1:17" ht="15">
      <c r="A48" s="5" t="s">
        <v>75</v>
      </c>
      <c r="B48" s="41" t="s">
        <v>554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558</v>
      </c>
      <c r="B49" s="41" t="s">
        <v>559</v>
      </c>
      <c r="C49" s="53"/>
      <c r="D49" s="53">
        <v>80</v>
      </c>
      <c r="E49" s="53">
        <v>20</v>
      </c>
      <c r="F49" s="53">
        <v>82</v>
      </c>
      <c r="G49" s="53">
        <v>20</v>
      </c>
      <c r="H49" s="53">
        <v>32</v>
      </c>
      <c r="I49" s="53">
        <v>20</v>
      </c>
      <c r="J49" s="53">
        <v>32</v>
      </c>
      <c r="K49" s="53">
        <v>20</v>
      </c>
      <c r="L49" s="53">
        <v>32</v>
      </c>
      <c r="M49" s="53">
        <v>20</v>
      </c>
      <c r="N49" s="53">
        <v>82</v>
      </c>
      <c r="O49" s="53">
        <f>SUM(C49:N49)</f>
        <v>440</v>
      </c>
      <c r="P49" s="4"/>
      <c r="Q49" s="4"/>
    </row>
    <row r="50" spans="1:17" ht="15">
      <c r="A50" s="9" t="s">
        <v>848</v>
      </c>
      <c r="B50" s="44" t="s">
        <v>560</v>
      </c>
      <c r="C50" s="53">
        <f aca="true" t="shared" si="4" ref="C50:N50">SUM(C45:C49)</f>
        <v>1020</v>
      </c>
      <c r="D50" s="53">
        <f t="shared" si="4"/>
        <v>2090</v>
      </c>
      <c r="E50" s="53">
        <f t="shared" si="4"/>
        <v>1040</v>
      </c>
      <c r="F50" s="53">
        <f t="shared" si="4"/>
        <v>1099</v>
      </c>
      <c r="G50" s="53">
        <f t="shared" si="4"/>
        <v>1040</v>
      </c>
      <c r="H50" s="53">
        <f t="shared" si="4"/>
        <v>1072</v>
      </c>
      <c r="I50" s="53">
        <f t="shared" si="4"/>
        <v>875</v>
      </c>
      <c r="J50" s="53">
        <f t="shared" si="4"/>
        <v>1024</v>
      </c>
      <c r="K50" s="53">
        <f t="shared" si="4"/>
        <v>1000</v>
      </c>
      <c r="L50" s="53">
        <f t="shared" si="4"/>
        <v>1072</v>
      </c>
      <c r="M50" s="53">
        <f t="shared" si="4"/>
        <v>970</v>
      </c>
      <c r="N50" s="53">
        <f t="shared" si="4"/>
        <v>967</v>
      </c>
      <c r="O50" s="53">
        <f>SUM(C50:N50)</f>
        <v>13269</v>
      </c>
      <c r="P50" s="4"/>
      <c r="Q50" s="4"/>
    </row>
    <row r="51" spans="1:17" ht="15">
      <c r="A51" s="50" t="s">
        <v>849</v>
      </c>
      <c r="B51" s="67" t="s">
        <v>561</v>
      </c>
      <c r="C51" s="181">
        <f aca="true" t="shared" si="5" ref="C51:N51">SUM(C30+C33+C41+C44+C50)</f>
        <v>4820</v>
      </c>
      <c r="D51" s="181">
        <f t="shared" si="5"/>
        <v>5840</v>
      </c>
      <c r="E51" s="181">
        <f t="shared" si="5"/>
        <v>4883</v>
      </c>
      <c r="F51" s="181">
        <f t="shared" si="5"/>
        <v>4889</v>
      </c>
      <c r="G51" s="181">
        <f t="shared" si="5"/>
        <v>4964</v>
      </c>
      <c r="H51" s="181">
        <f t="shared" si="5"/>
        <v>5121</v>
      </c>
      <c r="I51" s="181">
        <f t="shared" si="5"/>
        <v>4409</v>
      </c>
      <c r="J51" s="181">
        <f t="shared" si="5"/>
        <v>4020</v>
      </c>
      <c r="K51" s="181">
        <f t="shared" si="5"/>
        <v>4595</v>
      </c>
      <c r="L51" s="181">
        <f t="shared" si="5"/>
        <v>4911</v>
      </c>
      <c r="M51" s="181">
        <f t="shared" si="5"/>
        <v>4810</v>
      </c>
      <c r="N51" s="181">
        <f t="shared" si="5"/>
        <v>4878</v>
      </c>
      <c r="O51" s="181">
        <f>SUM(O30+O33+O41+O44+O50)</f>
        <v>58095</v>
      </c>
      <c r="P51" s="4"/>
      <c r="Q51" s="4"/>
    </row>
    <row r="52" spans="1:17" ht="15">
      <c r="A52" s="17" t="s">
        <v>562</v>
      </c>
      <c r="B52" s="41" t="s">
        <v>563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5</v>
      </c>
      <c r="B53" s="41" t="s">
        <v>564</v>
      </c>
      <c r="C53" s="53"/>
      <c r="D53" s="53"/>
      <c r="E53" s="53"/>
      <c r="F53" s="53"/>
      <c r="G53" s="53"/>
      <c r="H53" s="53"/>
      <c r="I53" s="53"/>
      <c r="J53" s="53">
        <v>58</v>
      </c>
      <c r="K53" s="53"/>
      <c r="L53" s="53"/>
      <c r="M53" s="53"/>
      <c r="N53" s="53"/>
      <c r="O53" s="53">
        <v>58</v>
      </c>
      <c r="P53" s="4"/>
      <c r="Q53" s="4"/>
    </row>
    <row r="54" spans="1:17" ht="15">
      <c r="A54" s="22" t="s">
        <v>76</v>
      </c>
      <c r="B54" s="41" t="s">
        <v>565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77</v>
      </c>
      <c r="B55" s="41" t="s">
        <v>566</v>
      </c>
      <c r="C55" s="53">
        <v>140</v>
      </c>
      <c r="D55" s="53">
        <v>140</v>
      </c>
      <c r="E55" s="53">
        <v>72</v>
      </c>
      <c r="F55" s="53">
        <v>72</v>
      </c>
      <c r="G55" s="53">
        <v>72</v>
      </c>
      <c r="H55" s="53">
        <v>72</v>
      </c>
      <c r="I55" s="53">
        <v>72</v>
      </c>
      <c r="J55" s="53">
        <v>72</v>
      </c>
      <c r="K55" s="53">
        <v>72</v>
      </c>
      <c r="L55" s="53">
        <v>72</v>
      </c>
      <c r="M55" s="53">
        <v>72</v>
      </c>
      <c r="N55" s="53">
        <v>72</v>
      </c>
      <c r="O55" s="53">
        <f aca="true" t="shared" si="6" ref="O55:O60">SUM(C55:N55)</f>
        <v>1000</v>
      </c>
      <c r="P55" s="4"/>
      <c r="Q55" s="4"/>
    </row>
    <row r="56" spans="1:17" ht="15">
      <c r="A56" s="22" t="s">
        <v>78</v>
      </c>
      <c r="B56" s="41" t="s">
        <v>567</v>
      </c>
      <c r="C56" s="53">
        <v>41</v>
      </c>
      <c r="D56" s="53">
        <v>41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>
        <f t="shared" si="6"/>
        <v>82</v>
      </c>
      <c r="P56" s="4"/>
      <c r="Q56" s="4"/>
    </row>
    <row r="57" spans="1:17" ht="15">
      <c r="A57" s="17" t="s">
        <v>79</v>
      </c>
      <c r="B57" s="41" t="s">
        <v>568</v>
      </c>
      <c r="C57" s="53">
        <v>25</v>
      </c>
      <c r="D57" s="53">
        <v>25</v>
      </c>
      <c r="E57" s="53">
        <v>25</v>
      </c>
      <c r="F57" s="53">
        <v>32</v>
      </c>
      <c r="G57" s="53">
        <v>35</v>
      </c>
      <c r="H57" s="53">
        <v>35</v>
      </c>
      <c r="I57" s="53">
        <v>35</v>
      </c>
      <c r="J57" s="53">
        <v>46</v>
      </c>
      <c r="K57" s="53">
        <v>35</v>
      </c>
      <c r="L57" s="53">
        <v>35</v>
      </c>
      <c r="M57" s="53">
        <v>35</v>
      </c>
      <c r="N57" s="53">
        <v>35</v>
      </c>
      <c r="O57" s="53">
        <f t="shared" si="6"/>
        <v>398</v>
      </c>
      <c r="P57" s="4"/>
      <c r="Q57" s="4"/>
    </row>
    <row r="58" spans="1:17" ht="15">
      <c r="A58" s="17" t="s">
        <v>80</v>
      </c>
      <c r="B58" s="41" t="s">
        <v>569</v>
      </c>
      <c r="C58" s="53">
        <v>275</v>
      </c>
      <c r="D58" s="53"/>
      <c r="E58" s="53"/>
      <c r="F58" s="53"/>
      <c r="G58" s="53"/>
      <c r="H58" s="53"/>
      <c r="I58" s="53"/>
      <c r="J58" s="53">
        <v>275</v>
      </c>
      <c r="K58" s="53"/>
      <c r="L58" s="53"/>
      <c r="M58" s="53"/>
      <c r="N58" s="53"/>
      <c r="O58" s="53">
        <f t="shared" si="6"/>
        <v>550</v>
      </c>
      <c r="P58" s="4"/>
      <c r="Q58" s="4"/>
    </row>
    <row r="59" spans="1:17" ht="15">
      <c r="A59" s="17" t="s">
        <v>81</v>
      </c>
      <c r="B59" s="41" t="s">
        <v>570</v>
      </c>
      <c r="C59" s="53">
        <v>120</v>
      </c>
      <c r="D59" s="53">
        <v>120</v>
      </c>
      <c r="E59" s="53">
        <v>120</v>
      </c>
      <c r="F59" s="53">
        <v>120</v>
      </c>
      <c r="G59" s="53">
        <v>120</v>
      </c>
      <c r="H59" s="53">
        <v>110</v>
      </c>
      <c r="I59" s="53">
        <v>80</v>
      </c>
      <c r="J59" s="53">
        <v>70</v>
      </c>
      <c r="K59" s="53">
        <v>1700</v>
      </c>
      <c r="L59" s="53">
        <v>120</v>
      </c>
      <c r="M59" s="53">
        <v>120</v>
      </c>
      <c r="N59" s="53">
        <v>120</v>
      </c>
      <c r="O59" s="53">
        <f t="shared" si="6"/>
        <v>2920</v>
      </c>
      <c r="P59" s="4"/>
      <c r="Q59" s="4"/>
    </row>
    <row r="60" spans="1:17" ht="15">
      <c r="A60" s="64" t="s">
        <v>38</v>
      </c>
      <c r="B60" s="67" t="s">
        <v>571</v>
      </c>
      <c r="C60" s="181">
        <f aca="true" t="shared" si="7" ref="C60:N60">SUM(C52:C59)</f>
        <v>601</v>
      </c>
      <c r="D60" s="181">
        <f t="shared" si="7"/>
        <v>326</v>
      </c>
      <c r="E60" s="181">
        <f t="shared" si="7"/>
        <v>217</v>
      </c>
      <c r="F60" s="181">
        <f t="shared" si="7"/>
        <v>224</v>
      </c>
      <c r="G60" s="181">
        <f t="shared" si="7"/>
        <v>227</v>
      </c>
      <c r="H60" s="181">
        <f t="shared" si="7"/>
        <v>217</v>
      </c>
      <c r="I60" s="181">
        <f t="shared" si="7"/>
        <v>187</v>
      </c>
      <c r="J60" s="181">
        <f t="shared" si="7"/>
        <v>521</v>
      </c>
      <c r="K60" s="181">
        <f t="shared" si="7"/>
        <v>1807</v>
      </c>
      <c r="L60" s="181">
        <f t="shared" si="7"/>
        <v>227</v>
      </c>
      <c r="M60" s="181">
        <f t="shared" si="7"/>
        <v>227</v>
      </c>
      <c r="N60" s="181">
        <f t="shared" si="7"/>
        <v>227</v>
      </c>
      <c r="O60" s="181">
        <f t="shared" si="6"/>
        <v>5008</v>
      </c>
      <c r="P60" s="4"/>
      <c r="Q60" s="4"/>
    </row>
    <row r="61" spans="1:17" ht="15">
      <c r="A61" s="16" t="s">
        <v>82</v>
      </c>
      <c r="B61" s="41" t="s">
        <v>572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574</v>
      </c>
      <c r="B62" s="41" t="s">
        <v>575</v>
      </c>
      <c r="C62" s="53"/>
      <c r="D62" s="53"/>
      <c r="E62" s="53">
        <v>442</v>
      </c>
      <c r="F62" s="53"/>
      <c r="G62" s="53"/>
      <c r="H62" s="53"/>
      <c r="I62" s="53"/>
      <c r="J62" s="53"/>
      <c r="K62" s="53"/>
      <c r="L62" s="53"/>
      <c r="M62" s="53"/>
      <c r="N62" s="53"/>
      <c r="O62" s="53">
        <v>442</v>
      </c>
      <c r="P62" s="4"/>
      <c r="Q62" s="4"/>
    </row>
    <row r="63" spans="1:17" ht="15">
      <c r="A63" s="16" t="s">
        <v>576</v>
      </c>
      <c r="B63" s="41" t="s">
        <v>577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40</v>
      </c>
      <c r="B64" s="41" t="s">
        <v>578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83</v>
      </c>
      <c r="B65" s="41" t="s">
        <v>579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42</v>
      </c>
      <c r="B66" s="41" t="s">
        <v>580</v>
      </c>
      <c r="C66" s="53">
        <v>1631</v>
      </c>
      <c r="D66" s="53">
        <v>1631</v>
      </c>
      <c r="E66" s="53">
        <v>1631</v>
      </c>
      <c r="F66" s="53">
        <v>1631</v>
      </c>
      <c r="G66" s="53">
        <v>1631</v>
      </c>
      <c r="H66" s="53">
        <v>1631</v>
      </c>
      <c r="I66" s="53">
        <v>1631</v>
      </c>
      <c r="J66" s="53">
        <v>4082</v>
      </c>
      <c r="K66" s="53">
        <v>1631</v>
      </c>
      <c r="L66" s="53">
        <v>1631</v>
      </c>
      <c r="M66" s="53">
        <v>1631</v>
      </c>
      <c r="N66" s="53">
        <v>1617</v>
      </c>
      <c r="O66" s="53">
        <f>SUM(C66:N66)</f>
        <v>22009</v>
      </c>
      <c r="P66" s="4"/>
      <c r="Q66" s="4"/>
    </row>
    <row r="67" spans="1:17" ht="15">
      <c r="A67" s="16" t="s">
        <v>84</v>
      </c>
      <c r="B67" s="41" t="s">
        <v>581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85</v>
      </c>
      <c r="B68" s="41" t="s">
        <v>583</v>
      </c>
      <c r="C68" s="53"/>
      <c r="D68" s="53"/>
      <c r="E68" s="53"/>
      <c r="F68" s="53"/>
      <c r="G68" s="53"/>
      <c r="H68" s="53"/>
      <c r="I68" s="53"/>
      <c r="J68" s="53"/>
      <c r="K68" s="53">
        <v>2613</v>
      </c>
      <c r="L68" s="53"/>
      <c r="M68" s="53"/>
      <c r="N68" s="53"/>
      <c r="O68" s="53">
        <f>SUM(C68:N68)</f>
        <v>2613</v>
      </c>
      <c r="P68" s="4"/>
      <c r="Q68" s="4"/>
    </row>
    <row r="69" spans="1:17" ht="15">
      <c r="A69" s="16" t="s">
        <v>584</v>
      </c>
      <c r="B69" s="41" t="s">
        <v>585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586</v>
      </c>
      <c r="B70" s="41" t="s">
        <v>587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86</v>
      </c>
      <c r="B71" s="41" t="s">
        <v>588</v>
      </c>
      <c r="C71" s="53">
        <v>3764</v>
      </c>
      <c r="D71" s="53">
        <v>3764</v>
      </c>
      <c r="E71" s="53">
        <v>3764</v>
      </c>
      <c r="F71" s="53">
        <v>3764</v>
      </c>
      <c r="G71" s="53">
        <v>3764</v>
      </c>
      <c r="H71" s="53">
        <v>3764</v>
      </c>
      <c r="I71" s="53">
        <v>3764</v>
      </c>
      <c r="J71" s="53">
        <v>3764</v>
      </c>
      <c r="K71" s="53">
        <v>5084</v>
      </c>
      <c r="L71" s="53">
        <v>3764</v>
      </c>
      <c r="M71" s="53">
        <v>3764</v>
      </c>
      <c r="N71" s="53">
        <v>3764</v>
      </c>
      <c r="O71" s="53">
        <f>SUM(C71:N71)</f>
        <v>46488</v>
      </c>
      <c r="P71" s="4"/>
      <c r="Q71" s="4"/>
    </row>
    <row r="72" spans="1:17" ht="15">
      <c r="A72" s="29" t="s">
        <v>305</v>
      </c>
      <c r="B72" s="41" t="s">
        <v>589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188">
        <v>47797</v>
      </c>
      <c r="O72" s="53">
        <f>SUM(C72:N72)</f>
        <v>47797</v>
      </c>
      <c r="P72" s="4"/>
      <c r="Q72" s="4"/>
    </row>
    <row r="73" spans="1:17" ht="15">
      <c r="A73" s="29" t="s">
        <v>306</v>
      </c>
      <c r="B73" s="41" t="s">
        <v>589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46</v>
      </c>
      <c r="B74" s="67" t="s">
        <v>590</v>
      </c>
      <c r="C74" s="181">
        <f>SUM(C61:C73)</f>
        <v>5395</v>
      </c>
      <c r="D74" s="181">
        <f>SUM(D61:D73)</f>
        <v>5395</v>
      </c>
      <c r="E74" s="181">
        <f>SUM(E61:E73)</f>
        <v>5837</v>
      </c>
      <c r="F74" s="181">
        <f>SUM(F62:F73)</f>
        <v>5395</v>
      </c>
      <c r="G74" s="181">
        <f aca="true" t="shared" si="8" ref="G74:N74">SUM(G61:G73)</f>
        <v>5395</v>
      </c>
      <c r="H74" s="181">
        <f t="shared" si="8"/>
        <v>5395</v>
      </c>
      <c r="I74" s="181">
        <f t="shared" si="8"/>
        <v>5395</v>
      </c>
      <c r="J74" s="181">
        <f t="shared" si="8"/>
        <v>7846</v>
      </c>
      <c r="K74" s="181">
        <f t="shared" si="8"/>
        <v>9328</v>
      </c>
      <c r="L74" s="181">
        <f t="shared" si="8"/>
        <v>5395</v>
      </c>
      <c r="M74" s="181">
        <f t="shared" si="8"/>
        <v>5395</v>
      </c>
      <c r="N74" s="181">
        <f t="shared" si="8"/>
        <v>53178</v>
      </c>
      <c r="O74" s="181">
        <f>SUM(C74:N74)</f>
        <v>119349</v>
      </c>
      <c r="P74" s="4"/>
      <c r="Q74" s="4"/>
    </row>
    <row r="75" spans="1:17" ht="15.75">
      <c r="A75" s="83" t="s">
        <v>251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591</v>
      </c>
      <c r="B76" s="41" t="s">
        <v>592</v>
      </c>
      <c r="C76" s="53"/>
      <c r="D76" s="53"/>
      <c r="E76" s="53"/>
      <c r="F76" s="53"/>
      <c r="G76" s="53"/>
      <c r="H76" s="53">
        <v>100</v>
      </c>
      <c r="I76" s="53"/>
      <c r="J76" s="53"/>
      <c r="K76" s="53"/>
      <c r="L76" s="53"/>
      <c r="M76" s="53"/>
      <c r="N76" s="53"/>
      <c r="O76" s="53">
        <v>100</v>
      </c>
      <c r="P76" s="4"/>
      <c r="Q76" s="4"/>
    </row>
    <row r="77" spans="1:17" ht="15">
      <c r="A77" s="45" t="s">
        <v>87</v>
      </c>
      <c r="B77" s="41" t="s">
        <v>593</v>
      </c>
      <c r="C77" s="53"/>
      <c r="D77" s="53"/>
      <c r="E77" s="53"/>
      <c r="F77" s="53"/>
      <c r="G77" s="53">
        <v>26700</v>
      </c>
      <c r="H77" s="53"/>
      <c r="I77" s="53"/>
      <c r="J77" s="53">
        <v>18279</v>
      </c>
      <c r="K77" s="53">
        <v>23000</v>
      </c>
      <c r="L77" s="53">
        <v>11048</v>
      </c>
      <c r="M77" s="53"/>
      <c r="N77" s="53"/>
      <c r="O77" s="53">
        <f>SUM(C77:N77)</f>
        <v>79027</v>
      </c>
      <c r="P77" s="4"/>
      <c r="Q77" s="4"/>
    </row>
    <row r="78" spans="1:17" ht="15">
      <c r="A78" s="45" t="s">
        <v>595</v>
      </c>
      <c r="B78" s="41" t="s">
        <v>596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597</v>
      </c>
      <c r="B79" s="41" t="s">
        <v>598</v>
      </c>
      <c r="C79" s="53"/>
      <c r="D79" s="53"/>
      <c r="E79" s="53"/>
      <c r="F79" s="53"/>
      <c r="G79" s="53"/>
      <c r="H79" s="53"/>
      <c r="I79" s="53"/>
      <c r="J79" s="53"/>
      <c r="K79" s="53">
        <v>7086</v>
      </c>
      <c r="L79" s="53"/>
      <c r="M79" s="53"/>
      <c r="N79" s="53"/>
      <c r="O79" s="53">
        <v>7086</v>
      </c>
      <c r="P79" s="4"/>
      <c r="Q79" s="4"/>
    </row>
    <row r="80" spans="1:17" ht="15">
      <c r="A80" s="6" t="s">
        <v>599</v>
      </c>
      <c r="B80" s="41" t="s">
        <v>600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601</v>
      </c>
      <c r="B81" s="41" t="s">
        <v>602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603</v>
      </c>
      <c r="B82" s="41" t="s">
        <v>604</v>
      </c>
      <c r="C82" s="53"/>
      <c r="D82" s="53"/>
      <c r="E82" s="53"/>
      <c r="F82" s="53"/>
      <c r="G82" s="53">
        <v>13200</v>
      </c>
      <c r="H82" s="53"/>
      <c r="I82" s="53"/>
      <c r="J82" s="53">
        <v>9750</v>
      </c>
      <c r="K82" s="53">
        <v>12094</v>
      </c>
      <c r="L82" s="53">
        <v>2983</v>
      </c>
      <c r="M82" s="53"/>
      <c r="N82" s="53"/>
      <c r="O82" s="53">
        <f>SUM(C82:N82)</f>
        <v>38027</v>
      </c>
      <c r="P82" s="4"/>
      <c r="Q82" s="4"/>
    </row>
    <row r="83" spans="1:17" ht="15">
      <c r="A83" s="65" t="s">
        <v>48</v>
      </c>
      <c r="B83" s="67" t="s">
        <v>605</v>
      </c>
      <c r="C83" s="181"/>
      <c r="D83" s="181"/>
      <c r="E83" s="181"/>
      <c r="F83" s="181"/>
      <c r="G83" s="181">
        <f>SUM(G76:G82)</f>
        <v>39900</v>
      </c>
      <c r="H83" s="181">
        <v>100</v>
      </c>
      <c r="I83" s="181"/>
      <c r="J83" s="181">
        <f>SUM(J75:J82)</f>
        <v>28029</v>
      </c>
      <c r="K83" s="181">
        <f>SUM(K75:K82)</f>
        <v>42180</v>
      </c>
      <c r="L83" s="181">
        <f>SUM(L75:L82)</f>
        <v>14031</v>
      </c>
      <c r="M83" s="181"/>
      <c r="N83" s="181"/>
      <c r="O83" s="181">
        <f>SUM(C83:N83)</f>
        <v>124240</v>
      </c>
      <c r="P83" s="4"/>
      <c r="Q83" s="4"/>
    </row>
    <row r="84" spans="1:17" ht="15">
      <c r="A84" s="17" t="s">
        <v>606</v>
      </c>
      <c r="B84" s="41" t="s">
        <v>607</v>
      </c>
      <c r="C84" s="53"/>
      <c r="D84" s="53"/>
      <c r="E84" s="53"/>
      <c r="F84" s="53"/>
      <c r="G84" s="53"/>
      <c r="H84" s="53">
        <v>23694</v>
      </c>
      <c r="I84" s="53"/>
      <c r="J84" s="53">
        <v>30280</v>
      </c>
      <c r="K84" s="53">
        <v>28952</v>
      </c>
      <c r="L84" s="53">
        <v>20000</v>
      </c>
      <c r="M84" s="53">
        <v>12727</v>
      </c>
      <c r="N84" s="53"/>
      <c r="O84" s="53">
        <f>SUM(C84:N84)</f>
        <v>115653</v>
      </c>
      <c r="P84" s="4"/>
      <c r="Q84" s="4"/>
    </row>
    <row r="85" spans="1:17" ht="15">
      <c r="A85" s="17" t="s">
        <v>608</v>
      </c>
      <c r="B85" s="41" t="s">
        <v>609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610</v>
      </c>
      <c r="B86" s="41" t="s">
        <v>611</v>
      </c>
      <c r="C86" s="53"/>
      <c r="D86" s="53"/>
      <c r="E86" s="53"/>
      <c r="F86" s="53"/>
      <c r="G86" s="53"/>
      <c r="H86" s="53"/>
      <c r="I86" s="53"/>
      <c r="J86" s="53"/>
      <c r="K86" s="53">
        <v>5354</v>
      </c>
      <c r="L86" s="53"/>
      <c r="M86" s="53"/>
      <c r="N86" s="53"/>
      <c r="O86" s="53">
        <f>SUM(C86:N86)</f>
        <v>5354</v>
      </c>
      <c r="P86" s="4"/>
      <c r="Q86" s="4"/>
    </row>
    <row r="87" spans="1:17" ht="15">
      <c r="A87" s="17" t="s">
        <v>612</v>
      </c>
      <c r="B87" s="41" t="s">
        <v>613</v>
      </c>
      <c r="C87" s="53"/>
      <c r="D87" s="53"/>
      <c r="E87" s="53"/>
      <c r="F87" s="53"/>
      <c r="G87" s="53"/>
      <c r="H87" s="53">
        <v>6397</v>
      </c>
      <c r="I87" s="53"/>
      <c r="J87" s="53">
        <v>8176</v>
      </c>
      <c r="K87" s="53">
        <v>9263</v>
      </c>
      <c r="L87" s="53">
        <v>5400</v>
      </c>
      <c r="M87" s="53">
        <v>3436</v>
      </c>
      <c r="N87" s="53"/>
      <c r="O87" s="53">
        <f>SUM(C87:N87)</f>
        <v>32672</v>
      </c>
      <c r="P87" s="4"/>
      <c r="Q87" s="4"/>
    </row>
    <row r="88" spans="1:17" ht="15">
      <c r="A88" s="64" t="s">
        <v>49</v>
      </c>
      <c r="B88" s="67" t="s">
        <v>614</v>
      </c>
      <c r="C88" s="181"/>
      <c r="D88" s="181"/>
      <c r="E88" s="181"/>
      <c r="F88" s="181"/>
      <c r="G88" s="181"/>
      <c r="H88" s="181">
        <f>SUM(H84:H87)</f>
        <v>30091</v>
      </c>
      <c r="I88" s="181"/>
      <c r="J88" s="181">
        <f>SUM(J84:J87)</f>
        <v>38456</v>
      </c>
      <c r="K88" s="181">
        <f>SUM(K84:K87)</f>
        <v>43569</v>
      </c>
      <c r="L88" s="181">
        <f>SUM(L84:L87)</f>
        <v>25400</v>
      </c>
      <c r="M88" s="181">
        <f>SUM(M84:M87)</f>
        <v>16163</v>
      </c>
      <c r="N88" s="181"/>
      <c r="O88" s="181">
        <f>SUM(O84:O87)</f>
        <v>153679</v>
      </c>
      <c r="P88" s="4"/>
      <c r="Q88" s="4"/>
    </row>
    <row r="89" spans="1:17" ht="30" hidden="1">
      <c r="A89" s="17" t="s">
        <v>615</v>
      </c>
      <c r="B89" s="41" t="s">
        <v>616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hidden="1">
      <c r="A90" s="17" t="s">
        <v>88</v>
      </c>
      <c r="B90" s="41" t="s">
        <v>617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hidden="1">
      <c r="A91" s="17" t="s">
        <v>89</v>
      </c>
      <c r="B91" s="41" t="s">
        <v>618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 hidden="1">
      <c r="A92" s="17" t="s">
        <v>90</v>
      </c>
      <c r="B92" s="41" t="s">
        <v>619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hidden="1">
      <c r="A93" s="17" t="s">
        <v>91</v>
      </c>
      <c r="B93" s="41" t="s">
        <v>620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hidden="1">
      <c r="A94" s="17" t="s">
        <v>92</v>
      </c>
      <c r="B94" s="41" t="s">
        <v>621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90</v>
      </c>
      <c r="B95" s="41" t="s">
        <v>619</v>
      </c>
      <c r="C95" s="53"/>
      <c r="D95" s="53"/>
      <c r="E95" s="53"/>
      <c r="F95" s="53">
        <v>14621</v>
      </c>
      <c r="G95" s="53"/>
      <c r="H95" s="53"/>
      <c r="I95" s="53"/>
      <c r="J95" s="53"/>
      <c r="K95" s="53"/>
      <c r="L95" s="53"/>
      <c r="M95" s="53"/>
      <c r="N95" s="53"/>
      <c r="O95" s="53">
        <v>14621</v>
      </c>
      <c r="P95" s="4"/>
      <c r="Q95" s="4"/>
    </row>
    <row r="96" spans="1:17" ht="16.5" customHeight="1">
      <c r="A96" s="17" t="s">
        <v>92</v>
      </c>
      <c r="B96" s="41" t="s">
        <v>621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17" t="s">
        <v>622</v>
      </c>
      <c r="B97" s="41" t="s">
        <v>623</v>
      </c>
      <c r="C97" s="53"/>
      <c r="D97" s="53"/>
      <c r="E97" s="53"/>
      <c r="F97" s="53"/>
      <c r="G97" s="53"/>
      <c r="H97" s="53">
        <v>300</v>
      </c>
      <c r="I97" s="53"/>
      <c r="J97" s="53"/>
      <c r="K97" s="53"/>
      <c r="L97" s="53">
        <v>300</v>
      </c>
      <c r="M97" s="53"/>
      <c r="N97" s="53"/>
      <c r="O97" s="53">
        <v>600</v>
      </c>
      <c r="P97" s="4"/>
      <c r="Q97" s="4"/>
    </row>
    <row r="98" spans="1:17" ht="15">
      <c r="A98" s="17" t="s">
        <v>415</v>
      </c>
      <c r="B98" s="41" t="s">
        <v>872</v>
      </c>
      <c r="C98" s="53"/>
      <c r="D98" s="53"/>
      <c r="E98" s="53"/>
      <c r="F98" s="53"/>
      <c r="G98" s="53"/>
      <c r="H98" s="53">
        <v>6038</v>
      </c>
      <c r="I98" s="53"/>
      <c r="J98" s="53">
        <v>14360</v>
      </c>
      <c r="K98" s="53"/>
      <c r="L98" s="53"/>
      <c r="M98" s="53"/>
      <c r="N98" s="53"/>
      <c r="O98" s="53">
        <f>SUM(C98:N98)</f>
        <v>20398</v>
      </c>
      <c r="P98" s="4"/>
      <c r="Q98" s="4"/>
    </row>
    <row r="99" spans="1:17" ht="15">
      <c r="A99" s="64" t="s">
        <v>50</v>
      </c>
      <c r="B99" s="67" t="s">
        <v>625</v>
      </c>
      <c r="C99" s="181"/>
      <c r="D99" s="181"/>
      <c r="E99" s="181">
        <f>SUM(E95:E98)</f>
        <v>0</v>
      </c>
      <c r="F99" s="181">
        <v>14621</v>
      </c>
      <c r="G99" s="181"/>
      <c r="H99" s="181">
        <f>SUM(H95:H98)</f>
        <v>6338</v>
      </c>
      <c r="I99" s="181"/>
      <c r="J99" s="181">
        <v>14360</v>
      </c>
      <c r="K99" s="181"/>
      <c r="L99" s="181">
        <v>300</v>
      </c>
      <c r="M99" s="181"/>
      <c r="N99" s="181"/>
      <c r="O99" s="181">
        <f>SUM(C99:N99)</f>
        <v>35619</v>
      </c>
      <c r="P99" s="4"/>
      <c r="Q99" s="4"/>
    </row>
    <row r="100" spans="1:17" ht="15.75">
      <c r="A100" s="83" t="s">
        <v>250</v>
      </c>
      <c r="B100" s="67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>
        <f>SUM(O25+O26+O51+O60+O74+O83+O88+O99)</f>
        <v>513820</v>
      </c>
      <c r="P100" s="4"/>
      <c r="Q100" s="4"/>
    </row>
    <row r="101" spans="1:17" ht="15.75">
      <c r="A101" s="46" t="s">
        <v>101</v>
      </c>
      <c r="B101" s="47" t="s">
        <v>626</v>
      </c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>
        <f>SUM(O25+O26+O51+O60+O74+O83+O88+O99)</f>
        <v>513820</v>
      </c>
      <c r="P101" s="4"/>
      <c r="Q101" s="4"/>
    </row>
    <row r="102" spans="1:17" ht="15" hidden="1">
      <c r="A102" s="17" t="s">
        <v>94</v>
      </c>
      <c r="B102" s="5" t="s">
        <v>627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 hidden="1">
      <c r="A103" s="17" t="s">
        <v>630</v>
      </c>
      <c r="B103" s="5" t="s">
        <v>631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 hidden="1">
      <c r="A104" s="17" t="s">
        <v>95</v>
      </c>
      <c r="B104" s="5" t="s">
        <v>632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20" t="s">
        <v>57</v>
      </c>
      <c r="B105" s="9" t="s">
        <v>634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 hidden="1">
      <c r="A106" s="48" t="s">
        <v>96</v>
      </c>
      <c r="B106" s="5" t="s">
        <v>635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 hidden="1">
      <c r="A107" s="48" t="s">
        <v>63</v>
      </c>
      <c r="B107" s="5" t="s">
        <v>638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 hidden="1">
      <c r="A108" s="17" t="s">
        <v>639</v>
      </c>
      <c r="B108" s="5" t="s">
        <v>640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 hidden="1">
      <c r="A109" s="17" t="s">
        <v>97</v>
      </c>
      <c r="B109" s="5" t="s">
        <v>641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18" t="s">
        <v>60</v>
      </c>
      <c r="B110" s="9" t="s">
        <v>642</v>
      </c>
      <c r="C110" s="53"/>
      <c r="D110" s="53"/>
      <c r="E110" s="53">
        <v>40000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>
        <f>SUM(C110:N110)</f>
        <v>40000</v>
      </c>
      <c r="P110" s="4"/>
      <c r="Q110" s="4"/>
    </row>
    <row r="111" spans="1:17" ht="15">
      <c r="A111" s="48" t="s">
        <v>643</v>
      </c>
      <c r="B111" s="5" t="s">
        <v>644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645</v>
      </c>
      <c r="B112" s="5" t="s">
        <v>646</v>
      </c>
      <c r="C112" s="53">
        <v>2106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>
        <f>SUM(C112:N112)</f>
        <v>2106</v>
      </c>
      <c r="P112" s="4"/>
      <c r="Q112" s="4"/>
    </row>
    <row r="113" spans="1:17" ht="15">
      <c r="A113" s="18" t="s">
        <v>647</v>
      </c>
      <c r="B113" s="9" t="s">
        <v>648</v>
      </c>
      <c r="C113" s="53">
        <v>6592</v>
      </c>
      <c r="D113" s="53">
        <v>6593</v>
      </c>
      <c r="E113" s="53">
        <v>6593</v>
      </c>
      <c r="F113" s="53">
        <v>6593</v>
      </c>
      <c r="G113" s="53">
        <v>6593</v>
      </c>
      <c r="H113" s="53">
        <v>6593</v>
      </c>
      <c r="I113" s="53">
        <v>6557</v>
      </c>
      <c r="J113" s="53">
        <v>6557</v>
      </c>
      <c r="K113" s="53">
        <v>6557</v>
      </c>
      <c r="L113" s="53">
        <v>6557</v>
      </c>
      <c r="M113" s="53">
        <v>6557</v>
      </c>
      <c r="N113" s="53">
        <v>6557</v>
      </c>
      <c r="O113" s="53">
        <f>SUM(C113:N113)</f>
        <v>78899</v>
      </c>
      <c r="P113" s="4"/>
      <c r="Q113" s="4"/>
    </row>
    <row r="114" spans="1:17" ht="15">
      <c r="A114" s="48" t="s">
        <v>649</v>
      </c>
      <c r="B114" s="5" t="s">
        <v>650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8" t="s">
        <v>651</v>
      </c>
      <c r="B115" s="5" t="s">
        <v>652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653</v>
      </c>
      <c r="B116" s="5" t="s">
        <v>654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49" t="s">
        <v>61</v>
      </c>
      <c r="B117" s="50" t="s">
        <v>655</v>
      </c>
      <c r="C117" s="53">
        <f>SUM(C105:C116)</f>
        <v>8698</v>
      </c>
      <c r="D117" s="53">
        <v>6593</v>
      </c>
      <c r="E117" s="53">
        <f>SUM(E105:E116)</f>
        <v>46593</v>
      </c>
      <c r="F117" s="53">
        <v>6593</v>
      </c>
      <c r="G117" s="53">
        <v>6593</v>
      </c>
      <c r="H117" s="53">
        <v>6593</v>
      </c>
      <c r="I117" s="53">
        <v>6557</v>
      </c>
      <c r="J117" s="53">
        <v>7575</v>
      </c>
      <c r="K117" s="53">
        <v>6557</v>
      </c>
      <c r="L117" s="53">
        <v>6557</v>
      </c>
      <c r="M117" s="53">
        <v>6557</v>
      </c>
      <c r="N117" s="53">
        <v>6557</v>
      </c>
      <c r="O117" s="53">
        <f>SUM(C117:N117)</f>
        <v>122023</v>
      </c>
      <c r="P117" s="4"/>
      <c r="Q117" s="4"/>
    </row>
    <row r="118" spans="1:17" ht="15">
      <c r="A118" s="48" t="s">
        <v>656</v>
      </c>
      <c r="B118" s="5" t="s">
        <v>657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17" t="s">
        <v>658</v>
      </c>
      <c r="B119" s="5" t="s">
        <v>659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8" t="s">
        <v>98</v>
      </c>
      <c r="B120" s="5" t="s">
        <v>660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48" t="s">
        <v>66</v>
      </c>
      <c r="B121" s="5" t="s">
        <v>661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">
      <c r="A122" s="49" t="s">
        <v>67</v>
      </c>
      <c r="B122" s="50" t="s">
        <v>665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">
      <c r="A123" s="17" t="s">
        <v>666</v>
      </c>
      <c r="B123" s="5" t="s">
        <v>667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15.75">
      <c r="A124" s="51" t="s">
        <v>102</v>
      </c>
      <c r="B124" s="52" t="s">
        <v>668</v>
      </c>
      <c r="C124" s="181">
        <v>8698</v>
      </c>
      <c r="D124" s="181">
        <v>6593</v>
      </c>
      <c r="E124" s="181">
        <v>46593</v>
      </c>
      <c r="F124" s="181">
        <v>6593</v>
      </c>
      <c r="G124" s="181">
        <v>6593</v>
      </c>
      <c r="H124" s="181">
        <v>6593</v>
      </c>
      <c r="I124" s="181">
        <v>6557</v>
      </c>
      <c r="J124" s="181">
        <v>7575</v>
      </c>
      <c r="K124" s="181">
        <v>6557</v>
      </c>
      <c r="L124" s="181">
        <v>6557</v>
      </c>
      <c r="M124" s="181">
        <v>6557</v>
      </c>
      <c r="N124" s="181">
        <v>6557</v>
      </c>
      <c r="O124" s="181">
        <f>SUM(C124:N124)</f>
        <v>122023</v>
      </c>
      <c r="P124" s="4"/>
      <c r="Q124" s="4"/>
    </row>
    <row r="125" spans="1:17" ht="15.75">
      <c r="A125" s="56" t="s">
        <v>139</v>
      </c>
      <c r="B125" s="57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181">
        <f>SUM(O101+O124)</f>
        <v>635843</v>
      </c>
      <c r="P125" s="4"/>
      <c r="Q125" s="4"/>
    </row>
    <row r="126" spans="1:17" ht="25.5">
      <c r="A126" s="2" t="s">
        <v>478</v>
      </c>
      <c r="B126" s="3" t="s">
        <v>132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42" t="s">
        <v>669</v>
      </c>
      <c r="B127" s="6" t="s">
        <v>670</v>
      </c>
      <c r="C127" s="53"/>
      <c r="D127" s="53"/>
      <c r="E127" s="53"/>
      <c r="F127" s="53"/>
      <c r="G127" s="53"/>
      <c r="H127" s="53">
        <v>108</v>
      </c>
      <c r="I127" s="53"/>
      <c r="J127" s="53"/>
      <c r="K127" s="53"/>
      <c r="L127" s="53"/>
      <c r="M127" s="53"/>
      <c r="N127" s="53"/>
      <c r="O127" s="53">
        <f>SUM(C127:N127)</f>
        <v>108</v>
      </c>
      <c r="P127" s="4"/>
      <c r="Q127" s="4"/>
    </row>
    <row r="128" spans="1:17" ht="15">
      <c r="A128" s="5" t="s">
        <v>671</v>
      </c>
      <c r="B128" s="6" t="s">
        <v>672</v>
      </c>
      <c r="C128" s="53">
        <v>3431</v>
      </c>
      <c r="D128" s="53">
        <v>3431</v>
      </c>
      <c r="E128" s="53">
        <v>3431</v>
      </c>
      <c r="F128" s="53">
        <v>3431</v>
      </c>
      <c r="G128" s="53">
        <v>3431</v>
      </c>
      <c r="H128" s="53">
        <v>3431</v>
      </c>
      <c r="I128" s="53">
        <v>3739</v>
      </c>
      <c r="J128" s="53">
        <v>3739</v>
      </c>
      <c r="K128" s="53">
        <v>3738</v>
      </c>
      <c r="L128" s="53">
        <v>3431</v>
      </c>
      <c r="M128" s="53">
        <v>3431</v>
      </c>
      <c r="N128" s="53">
        <v>3431</v>
      </c>
      <c r="O128" s="53">
        <f>SUM(C128:N128)</f>
        <v>42095</v>
      </c>
      <c r="P128" s="4"/>
      <c r="Q128" s="4"/>
    </row>
    <row r="129" spans="1:17" ht="15">
      <c r="A129" s="5" t="s">
        <v>673</v>
      </c>
      <c r="B129" s="6" t="s">
        <v>674</v>
      </c>
      <c r="C129" s="53">
        <v>2063</v>
      </c>
      <c r="D129" s="53">
        <v>2063</v>
      </c>
      <c r="E129" s="53">
        <v>2063</v>
      </c>
      <c r="F129" s="53">
        <v>2063</v>
      </c>
      <c r="G129" s="53">
        <v>2063</v>
      </c>
      <c r="H129" s="53">
        <v>2066</v>
      </c>
      <c r="I129" s="53">
        <v>2495</v>
      </c>
      <c r="J129" s="53">
        <v>2495</v>
      </c>
      <c r="K129" s="53">
        <v>2495</v>
      </c>
      <c r="L129" s="53">
        <v>2196</v>
      </c>
      <c r="M129" s="53">
        <v>1987</v>
      </c>
      <c r="N129" s="53">
        <v>1988</v>
      </c>
      <c r="O129" s="53">
        <f>SUM(C129:N129)</f>
        <v>26037</v>
      </c>
      <c r="P129" s="4"/>
      <c r="Q129" s="4"/>
    </row>
    <row r="130" spans="1:17" ht="15">
      <c r="A130" s="5" t="s">
        <v>675</v>
      </c>
      <c r="B130" s="6" t="s">
        <v>676</v>
      </c>
      <c r="C130" s="53">
        <v>134</v>
      </c>
      <c r="D130" s="53">
        <v>134</v>
      </c>
      <c r="E130" s="53">
        <v>134</v>
      </c>
      <c r="F130" s="53">
        <v>134</v>
      </c>
      <c r="G130" s="53">
        <v>134</v>
      </c>
      <c r="H130" s="53">
        <v>137</v>
      </c>
      <c r="I130" s="53">
        <v>134</v>
      </c>
      <c r="J130" s="53">
        <v>136</v>
      </c>
      <c r="K130" s="53">
        <v>134</v>
      </c>
      <c r="L130" s="53">
        <v>134</v>
      </c>
      <c r="M130" s="53">
        <v>134</v>
      </c>
      <c r="N130" s="53">
        <v>134</v>
      </c>
      <c r="O130" s="53">
        <f>SUM(C130:N130)</f>
        <v>1613</v>
      </c>
      <c r="P130" s="4"/>
      <c r="Q130" s="4"/>
    </row>
    <row r="131" spans="1:17" ht="15">
      <c r="A131" s="5" t="s">
        <v>677</v>
      </c>
      <c r="B131" s="6" t="s">
        <v>678</v>
      </c>
      <c r="C131" s="53">
        <v>97</v>
      </c>
      <c r="D131" s="53">
        <v>97</v>
      </c>
      <c r="E131" s="53">
        <v>97</v>
      </c>
      <c r="F131" s="53">
        <v>14718</v>
      </c>
      <c r="G131" s="53">
        <v>97</v>
      </c>
      <c r="H131" s="53">
        <v>96</v>
      </c>
      <c r="I131" s="53">
        <v>322</v>
      </c>
      <c r="J131" s="53">
        <v>322</v>
      </c>
      <c r="K131" s="53">
        <v>321</v>
      </c>
      <c r="L131" s="53"/>
      <c r="M131" s="53"/>
      <c r="N131" s="53"/>
      <c r="O131" s="53">
        <f>SUM(C131:N131)</f>
        <v>16167</v>
      </c>
      <c r="P131" s="4"/>
      <c r="Q131" s="4"/>
    </row>
    <row r="132" spans="1:17" ht="15">
      <c r="A132" s="5" t="s">
        <v>679</v>
      </c>
      <c r="B132" s="6" t="s">
        <v>680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N132" s="53"/>
      <c r="O132" s="53"/>
      <c r="P132" s="4"/>
      <c r="Q132" s="4"/>
    </row>
    <row r="133" spans="1:17" ht="15">
      <c r="A133" s="9" t="s">
        <v>142</v>
      </c>
      <c r="B133" s="10" t="s">
        <v>681</v>
      </c>
      <c r="C133" s="53">
        <f>SUM(C127:C132)</f>
        <v>5725</v>
      </c>
      <c r="D133" s="53">
        <f>SUM(D127:D132)</f>
        <v>5725</v>
      </c>
      <c r="E133" s="53">
        <f>SUM(E128:E132)</f>
        <v>5725</v>
      </c>
      <c r="F133" s="53">
        <f aca="true" t="shared" si="9" ref="F133:O133">SUM(F127:F132)</f>
        <v>20346</v>
      </c>
      <c r="G133" s="53">
        <f t="shared" si="9"/>
        <v>5725</v>
      </c>
      <c r="H133" s="53">
        <f t="shared" si="9"/>
        <v>5838</v>
      </c>
      <c r="I133" s="53">
        <f t="shared" si="9"/>
        <v>6690</v>
      </c>
      <c r="J133" s="53">
        <f t="shared" si="9"/>
        <v>6692</v>
      </c>
      <c r="K133" s="53">
        <f t="shared" si="9"/>
        <v>6688</v>
      </c>
      <c r="L133" s="53">
        <f t="shared" si="9"/>
        <v>5761</v>
      </c>
      <c r="M133" s="53">
        <f t="shared" si="9"/>
        <v>5552</v>
      </c>
      <c r="N133" s="53">
        <f t="shared" si="9"/>
        <v>5553</v>
      </c>
      <c r="O133" s="53">
        <f t="shared" si="9"/>
        <v>86020</v>
      </c>
      <c r="P133" s="4"/>
      <c r="Q133" s="4"/>
    </row>
    <row r="134" spans="1:17" ht="15">
      <c r="A134" s="5" t="s">
        <v>682</v>
      </c>
      <c r="B134" s="6" t="s">
        <v>683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N134" s="53"/>
      <c r="O134" s="53"/>
      <c r="P134" s="4"/>
      <c r="Q134" s="4"/>
    </row>
    <row r="135" spans="1:17" ht="30">
      <c r="A135" s="5" t="s">
        <v>684</v>
      </c>
      <c r="B135" s="6" t="s">
        <v>685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30">
      <c r="A136" s="5" t="s">
        <v>103</v>
      </c>
      <c r="B136" s="6" t="s">
        <v>686</v>
      </c>
      <c r="C136" s="53"/>
      <c r="D136" s="53"/>
      <c r="E136" s="53"/>
      <c r="F136" s="53">
        <v>2000</v>
      </c>
      <c r="G136" s="53"/>
      <c r="H136" s="53"/>
      <c r="I136" s="53"/>
      <c r="J136" s="53"/>
      <c r="K136" s="53"/>
      <c r="L136" s="53"/>
      <c r="M136" s="53"/>
      <c r="N136" s="53"/>
      <c r="O136" s="53">
        <v>2000</v>
      </c>
      <c r="P136" s="4"/>
      <c r="Q136" s="4"/>
    </row>
    <row r="137" spans="1:17" ht="30">
      <c r="A137" s="5" t="s">
        <v>104</v>
      </c>
      <c r="B137" s="6" t="s">
        <v>687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105</v>
      </c>
      <c r="B138" s="6" t="s">
        <v>688</v>
      </c>
      <c r="C138" s="53">
        <v>533</v>
      </c>
      <c r="D138" s="53">
        <v>533</v>
      </c>
      <c r="E138" s="53">
        <v>533</v>
      </c>
      <c r="F138" s="53">
        <v>533</v>
      </c>
      <c r="G138" s="53">
        <v>534</v>
      </c>
      <c r="H138" s="53">
        <v>534</v>
      </c>
      <c r="I138" s="53">
        <v>597</v>
      </c>
      <c r="J138" s="53">
        <v>597</v>
      </c>
      <c r="K138" s="53">
        <v>595</v>
      </c>
      <c r="L138" s="53">
        <v>362</v>
      </c>
      <c r="M138" s="53">
        <v>363</v>
      </c>
      <c r="N138" s="53">
        <v>362</v>
      </c>
      <c r="O138" s="53">
        <f>SUM(C138:N138)</f>
        <v>6076</v>
      </c>
      <c r="P138" s="4"/>
      <c r="Q138" s="4"/>
    </row>
    <row r="139" spans="1:17" ht="15">
      <c r="A139" s="50" t="s">
        <v>143</v>
      </c>
      <c r="B139" s="65" t="s">
        <v>689</v>
      </c>
      <c r="C139" s="181">
        <f aca="true" t="shared" si="10" ref="C139:N139">SUM(C133:C138)</f>
        <v>6258</v>
      </c>
      <c r="D139" s="181">
        <f t="shared" si="10"/>
        <v>6258</v>
      </c>
      <c r="E139" s="181">
        <f t="shared" si="10"/>
        <v>6258</v>
      </c>
      <c r="F139" s="181">
        <f t="shared" si="10"/>
        <v>22879</v>
      </c>
      <c r="G139" s="181">
        <f t="shared" si="10"/>
        <v>6259</v>
      </c>
      <c r="H139" s="181">
        <f t="shared" si="10"/>
        <v>6372</v>
      </c>
      <c r="I139" s="181">
        <f t="shared" si="10"/>
        <v>7287</v>
      </c>
      <c r="J139" s="181">
        <f t="shared" si="10"/>
        <v>7289</v>
      </c>
      <c r="K139" s="181">
        <f t="shared" si="10"/>
        <v>7283</v>
      </c>
      <c r="L139" s="181">
        <f t="shared" si="10"/>
        <v>6123</v>
      </c>
      <c r="M139" s="181">
        <f t="shared" si="10"/>
        <v>5915</v>
      </c>
      <c r="N139" s="181">
        <f t="shared" si="10"/>
        <v>5915</v>
      </c>
      <c r="O139" s="181">
        <f>SUM(C139:N139)</f>
        <v>94096</v>
      </c>
      <c r="P139" s="4"/>
      <c r="Q139" s="4"/>
    </row>
    <row r="140" spans="1:17" ht="15">
      <c r="A140" s="5" t="s">
        <v>109</v>
      </c>
      <c r="B140" s="6" t="s">
        <v>698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110</v>
      </c>
      <c r="B141" s="6" t="s">
        <v>702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9" t="s">
        <v>145</v>
      </c>
      <c r="B142" s="10" t="s">
        <v>703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111</v>
      </c>
      <c r="B143" s="6" t="s">
        <v>704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112</v>
      </c>
      <c r="B144" s="6" t="s">
        <v>705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113</v>
      </c>
      <c r="B145" s="6" t="s">
        <v>706</v>
      </c>
      <c r="C145" s="53"/>
      <c r="D145" s="53"/>
      <c r="E145" s="53">
        <v>950</v>
      </c>
      <c r="F145" s="53"/>
      <c r="G145" s="53"/>
      <c r="H145" s="53"/>
      <c r="I145" s="53"/>
      <c r="J145" s="53"/>
      <c r="K145" s="53">
        <v>950</v>
      </c>
      <c r="L145" s="53"/>
      <c r="M145" s="53"/>
      <c r="N145" s="53"/>
      <c r="O145" s="53">
        <f>SUM(C145:N145)</f>
        <v>1900</v>
      </c>
      <c r="P145" s="4"/>
      <c r="Q145" s="4"/>
    </row>
    <row r="146" spans="1:17" ht="15">
      <c r="A146" s="5" t="s">
        <v>114</v>
      </c>
      <c r="B146" s="6" t="s">
        <v>707</v>
      </c>
      <c r="C146" s="53"/>
      <c r="D146" s="53"/>
      <c r="E146" s="53">
        <v>80000</v>
      </c>
      <c r="F146" s="53"/>
      <c r="G146" s="53"/>
      <c r="H146" s="53"/>
      <c r="I146" s="53"/>
      <c r="J146" s="53"/>
      <c r="K146" s="53">
        <v>80000</v>
      </c>
      <c r="L146" s="53"/>
      <c r="M146" s="53"/>
      <c r="N146" s="53">
        <v>20000</v>
      </c>
      <c r="O146" s="53">
        <f>SUM(C146:N146)</f>
        <v>180000</v>
      </c>
      <c r="P146" s="4"/>
      <c r="Q146" s="4"/>
    </row>
    <row r="147" spans="1:17" ht="15">
      <c r="A147" s="5" t="s">
        <v>115</v>
      </c>
      <c r="B147" s="6" t="s">
        <v>710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711</v>
      </c>
      <c r="B148" s="6" t="s">
        <v>712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5" t="s">
        <v>116</v>
      </c>
      <c r="B149" s="6" t="s">
        <v>713</v>
      </c>
      <c r="C149" s="53"/>
      <c r="D149" s="53"/>
      <c r="E149" s="53">
        <v>2950</v>
      </c>
      <c r="F149" s="53"/>
      <c r="G149" s="53"/>
      <c r="H149" s="53"/>
      <c r="I149" s="53"/>
      <c r="J149" s="53"/>
      <c r="K149" s="53">
        <v>2950</v>
      </c>
      <c r="L149" s="53"/>
      <c r="M149" s="53"/>
      <c r="N149" s="53"/>
      <c r="O149" s="53">
        <f>SUM(C149:N149)</f>
        <v>5900</v>
      </c>
      <c r="P149" s="4"/>
      <c r="Q149" s="4"/>
    </row>
    <row r="150" spans="1:17" ht="15">
      <c r="A150" s="5" t="s">
        <v>117</v>
      </c>
      <c r="B150" s="6" t="s">
        <v>718</v>
      </c>
      <c r="C150" s="53"/>
      <c r="D150" s="53"/>
      <c r="E150" s="53">
        <v>100</v>
      </c>
      <c r="F150" s="53"/>
      <c r="G150" s="53"/>
      <c r="H150" s="53"/>
      <c r="I150" s="53"/>
      <c r="J150" s="53"/>
      <c r="K150" s="53">
        <v>100</v>
      </c>
      <c r="L150" s="53"/>
      <c r="M150" s="53"/>
      <c r="N150" s="53"/>
      <c r="O150" s="53">
        <v>200</v>
      </c>
      <c r="P150" s="4"/>
      <c r="Q150" s="4"/>
    </row>
    <row r="151" spans="1:17" ht="15">
      <c r="A151" s="9" t="s">
        <v>146</v>
      </c>
      <c r="B151" s="10" t="s">
        <v>734</v>
      </c>
      <c r="C151" s="53"/>
      <c r="D151" s="53"/>
      <c r="E151" s="53">
        <f>SUM(E146:E150)</f>
        <v>83050</v>
      </c>
      <c r="F151" s="53"/>
      <c r="G151" s="53"/>
      <c r="H151" s="53"/>
      <c r="I151" s="53"/>
      <c r="J151" s="53"/>
      <c r="K151" s="53">
        <f>SUM(K146:K150)</f>
        <v>83050</v>
      </c>
      <c r="L151" s="53"/>
      <c r="M151" s="53"/>
      <c r="N151" s="53">
        <f>SUM(N146:N150)</f>
        <v>20000</v>
      </c>
      <c r="O151" s="53">
        <f>SUM(O146:O150)</f>
        <v>186100</v>
      </c>
      <c r="P151" s="4"/>
      <c r="Q151" s="4"/>
    </row>
    <row r="152" spans="1:17" ht="15">
      <c r="A152" s="5" t="s">
        <v>118</v>
      </c>
      <c r="B152" s="6" t="s">
        <v>735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50" t="s">
        <v>147</v>
      </c>
      <c r="B153" s="65" t="s">
        <v>736</v>
      </c>
      <c r="C153" s="181"/>
      <c r="D153" s="181"/>
      <c r="E153" s="181">
        <f>SUM(E145+E151)</f>
        <v>84000</v>
      </c>
      <c r="F153" s="181"/>
      <c r="G153" s="181"/>
      <c r="H153" s="181"/>
      <c r="I153" s="181"/>
      <c r="J153" s="181"/>
      <c r="K153" s="181">
        <f>SUM(K145+K151)</f>
        <v>84000</v>
      </c>
      <c r="L153" s="181"/>
      <c r="M153" s="181"/>
      <c r="N153" s="181">
        <f>SUM(N145+N151)</f>
        <v>20000</v>
      </c>
      <c r="O153" s="181">
        <f>SUM(O145+O151)</f>
        <v>188000</v>
      </c>
      <c r="P153" s="4"/>
      <c r="Q153" s="4"/>
    </row>
    <row r="154" spans="1:17" ht="15">
      <c r="A154" s="17" t="s">
        <v>737</v>
      </c>
      <c r="B154" s="6" t="s">
        <v>738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119</v>
      </c>
      <c r="B155" s="6" t="s">
        <v>739</v>
      </c>
      <c r="C155" s="53">
        <v>1086</v>
      </c>
      <c r="D155" s="53">
        <v>1086</v>
      </c>
      <c r="E155" s="53">
        <v>1086</v>
      </c>
      <c r="F155" s="53">
        <v>1086</v>
      </c>
      <c r="G155" s="53">
        <v>1086</v>
      </c>
      <c r="H155" s="53">
        <v>1087</v>
      </c>
      <c r="I155" s="53">
        <v>1086</v>
      </c>
      <c r="J155" s="53">
        <v>1086</v>
      </c>
      <c r="K155" s="53">
        <v>1085</v>
      </c>
      <c r="L155" s="53">
        <v>1086</v>
      </c>
      <c r="M155" s="53">
        <v>1086</v>
      </c>
      <c r="N155" s="53">
        <v>1088</v>
      </c>
      <c r="O155" s="53">
        <f>SUM(C155:N155)</f>
        <v>13034</v>
      </c>
      <c r="P155" s="4"/>
      <c r="Q155" s="4"/>
    </row>
    <row r="156" spans="1:17" ht="15">
      <c r="A156" s="17" t="s">
        <v>120</v>
      </c>
      <c r="B156" s="6" t="s">
        <v>742</v>
      </c>
      <c r="C156" s="53">
        <v>286</v>
      </c>
      <c r="D156" s="53">
        <v>286</v>
      </c>
      <c r="E156" s="53">
        <v>286</v>
      </c>
      <c r="F156" s="53">
        <v>286</v>
      </c>
      <c r="G156" s="53">
        <v>286</v>
      </c>
      <c r="H156" s="53">
        <v>286</v>
      </c>
      <c r="I156" s="53">
        <v>286</v>
      </c>
      <c r="J156" s="53">
        <v>286</v>
      </c>
      <c r="K156" s="53">
        <v>286</v>
      </c>
      <c r="L156" s="53">
        <v>286</v>
      </c>
      <c r="M156" s="53">
        <v>286</v>
      </c>
      <c r="N156" s="53">
        <v>288</v>
      </c>
      <c r="O156" s="53">
        <f>SUM(C156:N156)</f>
        <v>3434</v>
      </c>
      <c r="P156" s="4"/>
      <c r="Q156" s="4"/>
    </row>
    <row r="157" spans="1:17" ht="15">
      <c r="A157" s="17" t="s">
        <v>121</v>
      </c>
      <c r="B157" s="6" t="s">
        <v>743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750</v>
      </c>
      <c r="B158" s="6" t="s">
        <v>751</v>
      </c>
      <c r="C158" s="53">
        <v>433</v>
      </c>
      <c r="D158" s="53">
        <v>433</v>
      </c>
      <c r="E158" s="53">
        <v>433</v>
      </c>
      <c r="F158" s="53">
        <v>433</v>
      </c>
      <c r="G158" s="53">
        <v>433</v>
      </c>
      <c r="H158" s="53">
        <v>390</v>
      </c>
      <c r="I158" s="53">
        <v>0</v>
      </c>
      <c r="J158" s="53">
        <v>46</v>
      </c>
      <c r="K158" s="53">
        <v>433</v>
      </c>
      <c r="L158" s="53">
        <v>433</v>
      </c>
      <c r="M158" s="53">
        <v>433</v>
      </c>
      <c r="N158" s="53">
        <v>433</v>
      </c>
      <c r="O158" s="53">
        <f>SUM(C158:N158)</f>
        <v>4333</v>
      </c>
      <c r="P158" s="4"/>
      <c r="Q158" s="4"/>
    </row>
    <row r="159" spans="1:17" ht="15">
      <c r="A159" s="17" t="s">
        <v>752</v>
      </c>
      <c r="B159" s="6" t="s">
        <v>753</v>
      </c>
      <c r="C159" s="53">
        <v>390</v>
      </c>
      <c r="D159" s="53">
        <v>390</v>
      </c>
      <c r="E159" s="53">
        <v>390</v>
      </c>
      <c r="F159" s="53">
        <v>390</v>
      </c>
      <c r="G159" s="53">
        <v>390</v>
      </c>
      <c r="H159" s="53">
        <v>370</v>
      </c>
      <c r="I159" s="53">
        <v>370</v>
      </c>
      <c r="J159" s="53">
        <v>370</v>
      </c>
      <c r="K159" s="53">
        <v>390</v>
      </c>
      <c r="L159" s="53">
        <v>390</v>
      </c>
      <c r="M159" s="53">
        <v>390</v>
      </c>
      <c r="N159" s="53">
        <v>381</v>
      </c>
      <c r="O159" s="53">
        <f>SUM(C159:N159)</f>
        <v>4611</v>
      </c>
      <c r="P159" s="4"/>
      <c r="Q159" s="4"/>
    </row>
    <row r="160" spans="1:17" ht="15">
      <c r="A160" s="17" t="s">
        <v>754</v>
      </c>
      <c r="B160" s="6" t="s">
        <v>755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122</v>
      </c>
      <c r="B161" s="6" t="s">
        <v>756</v>
      </c>
      <c r="C161" s="53"/>
      <c r="D161" s="53"/>
      <c r="E161" s="53">
        <v>1250</v>
      </c>
      <c r="F161" s="53"/>
      <c r="G161" s="53"/>
      <c r="H161" s="53">
        <v>1250</v>
      </c>
      <c r="I161" s="53"/>
      <c r="J161" s="53"/>
      <c r="K161" s="53">
        <v>1250</v>
      </c>
      <c r="L161" s="53"/>
      <c r="M161" s="53"/>
      <c r="N161" s="53">
        <v>1250</v>
      </c>
      <c r="O161" s="53">
        <f>SUM(C161:N161)</f>
        <v>5000</v>
      </c>
      <c r="P161" s="4"/>
      <c r="Q161" s="4"/>
    </row>
    <row r="162" spans="1:17" ht="15">
      <c r="A162" s="17" t="s">
        <v>123</v>
      </c>
      <c r="B162" s="6" t="s">
        <v>758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15">
      <c r="A163" s="17" t="s">
        <v>124</v>
      </c>
      <c r="B163" s="6" t="s">
        <v>763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15">
      <c r="A164" s="64" t="s">
        <v>148</v>
      </c>
      <c r="B164" s="65" t="s">
        <v>767</v>
      </c>
      <c r="C164" s="181">
        <f aca="true" t="shared" si="11" ref="C164:N164">SUM(C154:C163)</f>
        <v>2195</v>
      </c>
      <c r="D164" s="181">
        <f t="shared" si="11"/>
        <v>2195</v>
      </c>
      <c r="E164" s="181">
        <f t="shared" si="11"/>
        <v>3445</v>
      </c>
      <c r="F164" s="181">
        <f t="shared" si="11"/>
        <v>2195</v>
      </c>
      <c r="G164" s="181">
        <f t="shared" si="11"/>
        <v>2195</v>
      </c>
      <c r="H164" s="181">
        <f t="shared" si="11"/>
        <v>3383</v>
      </c>
      <c r="I164" s="181">
        <f t="shared" si="11"/>
        <v>1742</v>
      </c>
      <c r="J164" s="181">
        <f t="shared" si="11"/>
        <v>1788</v>
      </c>
      <c r="K164" s="181">
        <f t="shared" si="11"/>
        <v>3444</v>
      </c>
      <c r="L164" s="181">
        <f t="shared" si="11"/>
        <v>2195</v>
      </c>
      <c r="M164" s="181">
        <f t="shared" si="11"/>
        <v>2195</v>
      </c>
      <c r="N164" s="181">
        <f t="shared" si="11"/>
        <v>3440</v>
      </c>
      <c r="O164" s="181">
        <f>SUM(C164:N164)</f>
        <v>30412</v>
      </c>
      <c r="P164" s="4"/>
      <c r="Q164" s="4"/>
    </row>
    <row r="165" spans="1:17" ht="30">
      <c r="A165" s="17" t="s">
        <v>779</v>
      </c>
      <c r="B165" s="6" t="s">
        <v>780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30">
      <c r="A166" s="5" t="s">
        <v>128</v>
      </c>
      <c r="B166" s="6" t="s">
        <v>781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">
      <c r="A167" s="17" t="s">
        <v>129</v>
      </c>
      <c r="B167" s="6" t="s">
        <v>782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0" t="s">
        <v>150</v>
      </c>
      <c r="B168" s="65" t="s">
        <v>783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15.75">
      <c r="A169" s="83" t="s">
        <v>251</v>
      </c>
      <c r="B169" s="88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15">
      <c r="A170" s="5" t="s">
        <v>690</v>
      </c>
      <c r="B170" s="6" t="s">
        <v>691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692</v>
      </c>
      <c r="B171" s="6" t="s">
        <v>693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30">
      <c r="A172" s="5" t="s">
        <v>106</v>
      </c>
      <c r="B172" s="6" t="s">
        <v>694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30">
      <c r="A173" s="5" t="s">
        <v>107</v>
      </c>
      <c r="B173" s="6" t="s">
        <v>695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5" t="s">
        <v>108</v>
      </c>
      <c r="B174" s="6" t="s">
        <v>696</v>
      </c>
      <c r="C174" s="53"/>
      <c r="D174" s="53"/>
      <c r="E174" s="53"/>
      <c r="F174" s="53"/>
      <c r="G174" s="53"/>
      <c r="H174" s="53"/>
      <c r="I174" s="53"/>
      <c r="J174" s="53"/>
      <c r="K174" s="53">
        <v>29161</v>
      </c>
      <c r="L174" s="53"/>
      <c r="M174" s="53">
        <v>38454</v>
      </c>
      <c r="N174" s="53"/>
      <c r="O174" s="53">
        <f>SUM(C174:N174)</f>
        <v>67615</v>
      </c>
      <c r="P174" s="4"/>
      <c r="Q174" s="4"/>
    </row>
    <row r="175" spans="1:17" ht="15">
      <c r="A175" s="50" t="s">
        <v>144</v>
      </c>
      <c r="B175" s="65" t="s">
        <v>697</v>
      </c>
      <c r="C175" s="181"/>
      <c r="D175" s="181"/>
      <c r="E175" s="181"/>
      <c r="F175" s="181"/>
      <c r="G175" s="181"/>
      <c r="H175" s="181"/>
      <c r="I175" s="181"/>
      <c r="J175" s="181"/>
      <c r="K175" s="181">
        <v>29161</v>
      </c>
      <c r="L175" s="181"/>
      <c r="M175" s="181">
        <v>38454</v>
      </c>
      <c r="N175" s="181"/>
      <c r="O175" s="181">
        <v>67615</v>
      </c>
      <c r="P175" s="4"/>
      <c r="Q175" s="4"/>
    </row>
    <row r="176" spans="1:17" ht="15">
      <c r="A176" s="17" t="s">
        <v>125</v>
      </c>
      <c r="B176" s="6" t="s">
        <v>768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126</v>
      </c>
      <c r="B177" s="6" t="s">
        <v>770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772</v>
      </c>
      <c r="B178" s="6" t="s">
        <v>773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17" t="s">
        <v>127</v>
      </c>
      <c r="B179" s="6" t="s">
        <v>774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15">
      <c r="A180" s="17" t="s">
        <v>776</v>
      </c>
      <c r="B180" s="6" t="s">
        <v>777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15">
      <c r="A181" s="50" t="s">
        <v>149</v>
      </c>
      <c r="B181" s="65" t="s">
        <v>778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30">
      <c r="A182" s="17" t="s">
        <v>784</v>
      </c>
      <c r="B182" s="6" t="s">
        <v>785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30">
      <c r="A183" s="5" t="s">
        <v>130</v>
      </c>
      <c r="B183" s="6" t="s">
        <v>786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">
      <c r="A184" s="17" t="s">
        <v>131</v>
      </c>
      <c r="B184" s="6" t="s">
        <v>787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">
      <c r="A185" s="50" t="s">
        <v>152</v>
      </c>
      <c r="B185" s="65" t="s">
        <v>788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3" t="s">
        <v>250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62" t="s">
        <v>151</v>
      </c>
      <c r="B187" s="46" t="s">
        <v>789</v>
      </c>
      <c r="C187" s="181">
        <f>SUM(C139+C153+C164+C168+C175+C181+C185+C185)</f>
        <v>8453</v>
      </c>
      <c r="D187" s="181">
        <f aca="true" t="shared" si="12" ref="D187:N187">SUM(D139+D153+D164+D168+D175+D181+D185)</f>
        <v>8453</v>
      </c>
      <c r="E187" s="181">
        <f t="shared" si="12"/>
        <v>93703</v>
      </c>
      <c r="F187" s="181">
        <f t="shared" si="12"/>
        <v>25074</v>
      </c>
      <c r="G187" s="181">
        <f t="shared" si="12"/>
        <v>8454</v>
      </c>
      <c r="H187" s="181">
        <f t="shared" si="12"/>
        <v>9755</v>
      </c>
      <c r="I187" s="181">
        <f>SUM(I139+I153+I164+I168+I175+I181+I185)</f>
        <v>9029</v>
      </c>
      <c r="J187" s="181">
        <f>SUM(J139+J153+J164+J168+J175+J181+J185)</f>
        <v>9077</v>
      </c>
      <c r="K187" s="181">
        <f>SUM(K139+K153+K164+K175+K168+K181+K185)</f>
        <v>123888</v>
      </c>
      <c r="L187" s="181">
        <f t="shared" si="12"/>
        <v>8318</v>
      </c>
      <c r="M187" s="181">
        <f t="shared" si="12"/>
        <v>46564</v>
      </c>
      <c r="N187" s="181">
        <f t="shared" si="12"/>
        <v>29355</v>
      </c>
      <c r="O187" s="181">
        <f>SUM(C187:N187)</f>
        <v>380123</v>
      </c>
      <c r="P187" s="4"/>
      <c r="Q187" s="4"/>
    </row>
    <row r="188" spans="1:17" ht="15.75">
      <c r="A188" s="87" t="s">
        <v>303</v>
      </c>
      <c r="B188" s="86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.75">
      <c r="A189" s="87" t="s">
        <v>304</v>
      </c>
      <c r="B189" s="86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133</v>
      </c>
      <c r="B190" s="5" t="s">
        <v>790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17" t="s">
        <v>791</v>
      </c>
      <c r="B191" s="5" t="s">
        <v>792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48" t="s">
        <v>134</v>
      </c>
      <c r="B192" s="5" t="s">
        <v>793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20" t="s">
        <v>153</v>
      </c>
      <c r="B193" s="9" t="s">
        <v>794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135</v>
      </c>
      <c r="B194" s="5" t="s">
        <v>795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796</v>
      </c>
      <c r="B195" s="5" t="s">
        <v>797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7" t="s">
        <v>136</v>
      </c>
      <c r="B196" s="5" t="s">
        <v>798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48" t="s">
        <v>799</v>
      </c>
      <c r="B197" s="5" t="s">
        <v>800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18" t="s">
        <v>154</v>
      </c>
      <c r="B198" s="9" t="s">
        <v>801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301</v>
      </c>
      <c r="B199" s="5" t="s">
        <v>802</v>
      </c>
      <c r="C199" s="53"/>
      <c r="D199" s="53"/>
      <c r="E199" s="53">
        <v>40000</v>
      </c>
      <c r="F199" s="53"/>
      <c r="G199" s="53">
        <v>50000</v>
      </c>
      <c r="H199" s="53"/>
      <c r="I199" s="53">
        <v>60000</v>
      </c>
      <c r="J199" s="53">
        <v>55720</v>
      </c>
      <c r="K199" s="53">
        <v>50000</v>
      </c>
      <c r="L199" s="53"/>
      <c r="M199" s="53"/>
      <c r="N199" s="53"/>
      <c r="O199" s="53">
        <f>SUM(C199:N199)</f>
        <v>255720</v>
      </c>
      <c r="P199" s="4"/>
      <c r="Q199" s="4"/>
    </row>
    <row r="200" spans="1:17" ht="15">
      <c r="A200" s="5" t="s">
        <v>302</v>
      </c>
      <c r="B200" s="5" t="s">
        <v>802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5" t="s">
        <v>299</v>
      </c>
      <c r="B201" s="5" t="s">
        <v>803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5" t="s">
        <v>300</v>
      </c>
      <c r="B202" s="5" t="s">
        <v>803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9" t="s">
        <v>155</v>
      </c>
      <c r="B203" s="9" t="s">
        <v>804</v>
      </c>
      <c r="C203" s="53"/>
      <c r="D203" s="53"/>
      <c r="E203" s="53">
        <v>40000</v>
      </c>
      <c r="F203" s="53"/>
      <c r="G203" s="53">
        <v>50000</v>
      </c>
      <c r="H203" s="53"/>
      <c r="I203" s="53">
        <v>60000</v>
      </c>
      <c r="J203" s="53">
        <v>55720</v>
      </c>
      <c r="K203" s="53">
        <v>50000</v>
      </c>
      <c r="L203" s="53"/>
      <c r="M203" s="53"/>
      <c r="N203" s="53"/>
      <c r="O203" s="53">
        <f>SUM(C203:N203)</f>
        <v>255720</v>
      </c>
      <c r="P203" s="4"/>
      <c r="Q203" s="4"/>
    </row>
    <row r="204" spans="1:17" ht="15">
      <c r="A204" s="48" t="s">
        <v>805</v>
      </c>
      <c r="B204" s="5" t="s">
        <v>806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807</v>
      </c>
      <c r="B205" s="5" t="s">
        <v>808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48" t="s">
        <v>809</v>
      </c>
      <c r="B206" s="5" t="s">
        <v>810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48" t="s">
        <v>811</v>
      </c>
      <c r="B207" s="5" t="s">
        <v>812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137</v>
      </c>
      <c r="B208" s="5" t="s">
        <v>813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20" t="s">
        <v>156</v>
      </c>
      <c r="B209" s="9" t="s">
        <v>815</v>
      </c>
      <c r="C209" s="53"/>
      <c r="D209" s="53"/>
      <c r="E209" s="53">
        <v>40000</v>
      </c>
      <c r="F209" s="53"/>
      <c r="G209" s="53">
        <v>50000</v>
      </c>
      <c r="H209" s="53"/>
      <c r="I209" s="53">
        <v>60000</v>
      </c>
      <c r="J209" s="53">
        <v>55720</v>
      </c>
      <c r="K209" s="53">
        <v>50000</v>
      </c>
      <c r="L209" s="53"/>
      <c r="M209" s="53"/>
      <c r="N209" s="53"/>
      <c r="O209" s="53">
        <f>SUM(C209:N209)</f>
        <v>255720</v>
      </c>
      <c r="P209" s="4"/>
      <c r="Q209" s="4"/>
    </row>
    <row r="210" spans="1:17" ht="15">
      <c r="A210" s="17" t="s">
        <v>816</v>
      </c>
      <c r="B210" s="5" t="s">
        <v>817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17" t="s">
        <v>818</v>
      </c>
      <c r="B211" s="5" t="s">
        <v>819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48" t="s">
        <v>820</v>
      </c>
      <c r="B212" s="5" t="s">
        <v>821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48" t="s">
        <v>138</v>
      </c>
      <c r="B213" s="5" t="s">
        <v>822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">
      <c r="A214" s="18" t="s">
        <v>157</v>
      </c>
      <c r="B214" s="9" t="s">
        <v>823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">
      <c r="A215" s="20" t="s">
        <v>824</v>
      </c>
      <c r="B215" s="9" t="s">
        <v>825</v>
      </c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ht="15.75">
      <c r="A216" s="51" t="s">
        <v>158</v>
      </c>
      <c r="B216" s="52" t="s">
        <v>826</v>
      </c>
      <c r="C216" s="181"/>
      <c r="D216" s="181"/>
      <c r="E216" s="181">
        <v>40000</v>
      </c>
      <c r="F216" s="181"/>
      <c r="G216" s="181">
        <v>50000</v>
      </c>
      <c r="H216" s="181"/>
      <c r="I216" s="181">
        <v>60000</v>
      </c>
      <c r="J216" s="181">
        <v>55720</v>
      </c>
      <c r="K216" s="181">
        <v>50000</v>
      </c>
      <c r="L216" s="181"/>
      <c r="M216" s="181"/>
      <c r="N216" s="181"/>
      <c r="O216" s="181">
        <f>SUM(C216:N216)</f>
        <v>255720</v>
      </c>
      <c r="P216" s="4"/>
      <c r="Q216" s="4"/>
    </row>
    <row r="217" spans="1:17" ht="15.75">
      <c r="A217" s="56" t="s">
        <v>140</v>
      </c>
      <c r="B217" s="57"/>
      <c r="C217" s="181">
        <v>8453</v>
      </c>
      <c r="D217" s="181">
        <v>8453</v>
      </c>
      <c r="E217" s="181">
        <f>SUM(E187+E216)</f>
        <v>133703</v>
      </c>
      <c r="F217" s="181">
        <v>25074</v>
      </c>
      <c r="G217" s="181">
        <v>58454</v>
      </c>
      <c r="H217" s="181">
        <v>9755</v>
      </c>
      <c r="I217" s="181">
        <f>SUM(I187+I216)</f>
        <v>69029</v>
      </c>
      <c r="J217" s="181">
        <f>SUM(J187+J216)</f>
        <v>64797</v>
      </c>
      <c r="K217" s="181">
        <f>SUM(K187+K216)</f>
        <v>173888</v>
      </c>
      <c r="L217" s="181">
        <f>SUM(L187+L216)</f>
        <v>8318</v>
      </c>
      <c r="M217" s="181">
        <v>46564</v>
      </c>
      <c r="N217" s="181">
        <v>29355</v>
      </c>
      <c r="O217" s="181">
        <f>SUM(C217:N217)</f>
        <v>635843</v>
      </c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2:17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2:17" ht="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32"/>
  <sheetViews>
    <sheetView zoomScalePageLayoutView="0" workbookViewId="0" topLeftCell="C2">
      <selection activeCell="A15" sqref="A15"/>
    </sheetView>
  </sheetViews>
  <sheetFormatPr defaultColWidth="9.140625" defaultRowHeight="15"/>
  <cols>
    <col min="1" max="1" width="91.140625" style="0" customWidth="1"/>
    <col min="3" max="3" width="15.710937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 hidden="1">
      <c r="A1" s="117" t="s">
        <v>370</v>
      </c>
      <c r="B1" s="118"/>
      <c r="C1" s="118"/>
      <c r="D1" s="118"/>
      <c r="E1" s="118"/>
      <c r="F1" s="118"/>
    </row>
    <row r="2" spans="1:15" ht="36.75" customHeight="1">
      <c r="A2" s="292" t="s">
        <v>907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19.5" customHeight="1">
      <c r="A3" s="283" t="s">
        <v>228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8" customHeight="1">
      <c r="A4" s="282" t="s">
        <v>389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ht="15">
      <c r="A5" s="159" t="s">
        <v>226</v>
      </c>
    </row>
    <row r="6" spans="1:17" ht="25.5">
      <c r="A6" s="2" t="s">
        <v>478</v>
      </c>
      <c r="B6" s="3" t="s">
        <v>479</v>
      </c>
      <c r="C6" s="108" t="s">
        <v>358</v>
      </c>
      <c r="D6" s="108" t="s">
        <v>359</v>
      </c>
      <c r="E6" s="108" t="s">
        <v>360</v>
      </c>
      <c r="F6" s="108" t="s">
        <v>361</v>
      </c>
      <c r="G6" s="108" t="s">
        <v>362</v>
      </c>
      <c r="H6" s="108" t="s">
        <v>363</v>
      </c>
      <c r="I6" s="108" t="s">
        <v>364</v>
      </c>
      <c r="J6" s="108" t="s">
        <v>365</v>
      </c>
      <c r="K6" s="108" t="s">
        <v>366</v>
      </c>
      <c r="L6" s="108" t="s">
        <v>367</v>
      </c>
      <c r="M6" s="108" t="s">
        <v>368</v>
      </c>
      <c r="N6" s="108" t="s">
        <v>369</v>
      </c>
      <c r="O6" s="109" t="s">
        <v>345</v>
      </c>
      <c r="P6" s="4"/>
      <c r="Q6" s="4"/>
    </row>
    <row r="7" spans="1:17" ht="15">
      <c r="A7" s="39" t="s">
        <v>480</v>
      </c>
      <c r="B7" s="40" t="s">
        <v>481</v>
      </c>
      <c r="C7" s="53">
        <v>4372</v>
      </c>
      <c r="D7" s="53">
        <v>4372</v>
      </c>
      <c r="E7" s="53">
        <v>4370</v>
      </c>
      <c r="F7" s="53">
        <v>4370</v>
      </c>
      <c r="G7" s="53">
        <v>4370</v>
      </c>
      <c r="H7" s="53">
        <v>4370</v>
      </c>
      <c r="I7" s="53">
        <v>4746</v>
      </c>
      <c r="J7" s="53">
        <v>4746</v>
      </c>
      <c r="K7" s="53">
        <v>4746</v>
      </c>
      <c r="L7" s="53">
        <v>4370</v>
      </c>
      <c r="M7" s="53">
        <v>4370</v>
      </c>
      <c r="N7" s="53">
        <v>4370</v>
      </c>
      <c r="O7" s="53">
        <f>SUM(C7:N7)</f>
        <v>53572</v>
      </c>
      <c r="P7" s="4"/>
      <c r="Q7" s="4"/>
    </row>
    <row r="8" spans="1:17" ht="15">
      <c r="A8" s="39" t="s">
        <v>482</v>
      </c>
      <c r="B8" s="41" t="s">
        <v>483</v>
      </c>
      <c r="C8" s="53">
        <v>260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>
        <f>SUM(C8:N8)</f>
        <v>260</v>
      </c>
      <c r="P8" s="4"/>
      <c r="Q8" s="4"/>
    </row>
    <row r="9" spans="1:17" ht="15">
      <c r="A9" s="39" t="s">
        <v>484</v>
      </c>
      <c r="B9" s="41" t="s">
        <v>485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486</v>
      </c>
      <c r="B10" s="41" t="s">
        <v>487</v>
      </c>
      <c r="C10" s="53">
        <v>33</v>
      </c>
      <c r="D10" s="53">
        <v>33</v>
      </c>
      <c r="E10" s="53">
        <v>33</v>
      </c>
      <c r="F10" s="53">
        <v>33</v>
      </c>
      <c r="G10" s="53">
        <v>33</v>
      </c>
      <c r="H10" s="53">
        <v>34</v>
      </c>
      <c r="I10" s="53">
        <v>24</v>
      </c>
      <c r="J10" s="53">
        <v>24</v>
      </c>
      <c r="K10" s="53">
        <v>24</v>
      </c>
      <c r="L10" s="53">
        <v>33</v>
      </c>
      <c r="M10" s="53">
        <v>33</v>
      </c>
      <c r="N10" s="53">
        <v>33</v>
      </c>
      <c r="O10" s="53">
        <f>SUM(C10:N10)</f>
        <v>370</v>
      </c>
      <c r="P10" s="4"/>
      <c r="Q10" s="4"/>
    </row>
    <row r="11" spans="1:17" ht="15">
      <c r="A11" s="42" t="s">
        <v>488</v>
      </c>
      <c r="B11" s="41" t="s">
        <v>489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490</v>
      </c>
      <c r="B12" s="41" t="s">
        <v>491</v>
      </c>
      <c r="C12" s="53"/>
      <c r="D12" s="53"/>
      <c r="E12" s="53"/>
      <c r="F12" s="53"/>
      <c r="G12" s="53"/>
      <c r="H12" s="53"/>
      <c r="I12" s="53"/>
      <c r="J12" s="53">
        <v>530</v>
      </c>
      <c r="K12" s="53"/>
      <c r="L12" s="53"/>
      <c r="M12" s="53"/>
      <c r="N12" s="53"/>
      <c r="O12" s="53">
        <v>530</v>
      </c>
      <c r="P12" s="4"/>
      <c r="Q12" s="4"/>
    </row>
    <row r="13" spans="1:17" ht="15">
      <c r="A13" s="42" t="s">
        <v>492</v>
      </c>
      <c r="B13" s="41" t="s">
        <v>493</v>
      </c>
      <c r="C13" s="53">
        <v>257</v>
      </c>
      <c r="D13" s="53">
        <v>257</v>
      </c>
      <c r="E13" s="53">
        <v>234</v>
      </c>
      <c r="F13" s="53">
        <v>233</v>
      </c>
      <c r="G13" s="53">
        <v>233</v>
      </c>
      <c r="H13" s="53">
        <v>234</v>
      </c>
      <c r="I13" s="53">
        <v>233</v>
      </c>
      <c r="J13" s="53">
        <v>233</v>
      </c>
      <c r="K13" s="53">
        <v>234</v>
      </c>
      <c r="L13" s="53">
        <v>233</v>
      </c>
      <c r="M13" s="53">
        <v>233</v>
      </c>
      <c r="N13" s="53">
        <v>234</v>
      </c>
      <c r="O13" s="53">
        <f>SUM(C13:N13)</f>
        <v>2848</v>
      </c>
      <c r="P13" s="4"/>
      <c r="Q13" s="4"/>
    </row>
    <row r="14" spans="1:17" ht="15">
      <c r="A14" s="42" t="s">
        <v>494</v>
      </c>
      <c r="B14" s="41" t="s">
        <v>495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496</v>
      </c>
      <c r="B15" s="41" t="s">
        <v>497</v>
      </c>
      <c r="C15" s="53">
        <v>40</v>
      </c>
      <c r="D15" s="53">
        <v>40</v>
      </c>
      <c r="E15" s="53">
        <v>40</v>
      </c>
      <c r="F15" s="53">
        <v>40</v>
      </c>
      <c r="G15" s="53">
        <v>40</v>
      </c>
      <c r="H15" s="53">
        <v>40</v>
      </c>
      <c r="I15" s="53"/>
      <c r="J15" s="53">
        <v>37</v>
      </c>
      <c r="K15" s="53">
        <v>35</v>
      </c>
      <c r="L15" s="53">
        <v>35</v>
      </c>
      <c r="M15" s="53">
        <v>35</v>
      </c>
      <c r="N15" s="53">
        <v>35</v>
      </c>
      <c r="O15" s="53">
        <f>SUM(C15:N15)</f>
        <v>417</v>
      </c>
      <c r="P15" s="4"/>
      <c r="Q15" s="4"/>
    </row>
    <row r="16" spans="1:17" ht="15">
      <c r="A16" s="5" t="s">
        <v>498</v>
      </c>
      <c r="B16" s="41" t="s">
        <v>499</v>
      </c>
      <c r="C16" s="53"/>
      <c r="D16" s="53"/>
      <c r="E16" s="53"/>
      <c r="F16" s="53"/>
      <c r="G16" s="53"/>
      <c r="H16" s="53"/>
      <c r="I16" s="53"/>
      <c r="J16" s="53"/>
      <c r="K16" s="53">
        <v>100</v>
      </c>
      <c r="L16" s="53">
        <v>100</v>
      </c>
      <c r="M16" s="53">
        <v>100</v>
      </c>
      <c r="N16" s="53"/>
      <c r="O16" s="53">
        <f>SUM(C16:N16)</f>
        <v>300</v>
      </c>
      <c r="P16" s="4"/>
      <c r="Q16" s="4"/>
    </row>
    <row r="17" spans="1:17" ht="15">
      <c r="A17" s="5" t="s">
        <v>500</v>
      </c>
      <c r="B17" s="41" t="s">
        <v>501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502</v>
      </c>
      <c r="B18" s="41" t="s">
        <v>503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69</v>
      </c>
      <c r="B19" s="41" t="s">
        <v>504</v>
      </c>
      <c r="C19" s="53">
        <v>2305</v>
      </c>
      <c r="D19" s="53">
        <v>138</v>
      </c>
      <c r="E19" s="53">
        <v>176</v>
      </c>
      <c r="F19" s="53">
        <v>176</v>
      </c>
      <c r="G19" s="53">
        <v>176</v>
      </c>
      <c r="H19" s="53">
        <v>176</v>
      </c>
      <c r="I19" s="53">
        <v>176</v>
      </c>
      <c r="J19" s="53">
        <v>176</v>
      </c>
      <c r="K19" s="53">
        <v>176</v>
      </c>
      <c r="L19" s="53">
        <v>176</v>
      </c>
      <c r="M19" s="53">
        <v>176</v>
      </c>
      <c r="N19" s="53">
        <v>176</v>
      </c>
      <c r="O19" s="53">
        <f>SUM(C19:N19)</f>
        <v>4203</v>
      </c>
      <c r="P19" s="4"/>
      <c r="Q19" s="4"/>
    </row>
    <row r="20" spans="1:17" ht="15">
      <c r="A20" s="43" t="s">
        <v>828</v>
      </c>
      <c r="B20" s="44" t="s">
        <v>506</v>
      </c>
      <c r="C20" s="188">
        <f aca="true" t="shared" si="0" ref="C20:N20">SUM(C7:C19)</f>
        <v>7267</v>
      </c>
      <c r="D20" s="53">
        <f t="shared" si="0"/>
        <v>4840</v>
      </c>
      <c r="E20" s="53">
        <f t="shared" si="0"/>
        <v>4853</v>
      </c>
      <c r="F20" s="53">
        <f t="shared" si="0"/>
        <v>4852</v>
      </c>
      <c r="G20" s="53">
        <f t="shared" si="0"/>
        <v>4852</v>
      </c>
      <c r="H20" s="53">
        <f t="shared" si="0"/>
        <v>4854</v>
      </c>
      <c r="I20" s="53">
        <f t="shared" si="0"/>
        <v>5179</v>
      </c>
      <c r="J20" s="53">
        <f t="shared" si="0"/>
        <v>5746</v>
      </c>
      <c r="K20" s="53">
        <f t="shared" si="0"/>
        <v>5315</v>
      </c>
      <c r="L20" s="53">
        <f t="shared" si="0"/>
        <v>4947</v>
      </c>
      <c r="M20" s="53">
        <f t="shared" si="0"/>
        <v>4947</v>
      </c>
      <c r="N20" s="53">
        <f t="shared" si="0"/>
        <v>4848</v>
      </c>
      <c r="O20" s="53">
        <f>SUM(O7:O19)</f>
        <v>62500</v>
      </c>
      <c r="P20" s="4"/>
      <c r="Q20" s="4"/>
    </row>
    <row r="21" spans="1:17" ht="15">
      <c r="A21" s="5" t="s">
        <v>507</v>
      </c>
      <c r="B21" s="41" t="s">
        <v>508</v>
      </c>
      <c r="C21" s="53">
        <v>284</v>
      </c>
      <c r="D21" s="53">
        <v>284</v>
      </c>
      <c r="E21" s="53">
        <v>284</v>
      </c>
      <c r="F21" s="53">
        <v>284</v>
      </c>
      <c r="G21" s="53">
        <v>284</v>
      </c>
      <c r="H21" s="53">
        <v>284</v>
      </c>
      <c r="I21" s="53">
        <v>284</v>
      </c>
      <c r="J21" s="53">
        <v>284</v>
      </c>
      <c r="K21" s="53">
        <v>284</v>
      </c>
      <c r="L21" s="53">
        <v>284</v>
      </c>
      <c r="M21" s="53">
        <v>284</v>
      </c>
      <c r="N21" s="53">
        <v>287</v>
      </c>
      <c r="O21" s="53">
        <f aca="true" t="shared" si="1" ref="O21:O28">SUM(C21:N21)</f>
        <v>3411</v>
      </c>
      <c r="P21" s="4"/>
      <c r="Q21" s="4"/>
    </row>
    <row r="22" spans="1:17" ht="15">
      <c r="A22" s="5" t="s">
        <v>509</v>
      </c>
      <c r="B22" s="41" t="s">
        <v>510</v>
      </c>
      <c r="C22" s="53">
        <v>42</v>
      </c>
      <c r="D22" s="53">
        <v>42</v>
      </c>
      <c r="E22" s="53">
        <v>42</v>
      </c>
      <c r="F22" s="53">
        <v>42</v>
      </c>
      <c r="G22" s="53">
        <v>42</v>
      </c>
      <c r="H22" s="53">
        <v>42</v>
      </c>
      <c r="I22" s="53">
        <v>42</v>
      </c>
      <c r="J22" s="53">
        <v>42</v>
      </c>
      <c r="K22" s="53">
        <v>42</v>
      </c>
      <c r="L22" s="53">
        <v>42</v>
      </c>
      <c r="M22" s="53">
        <v>42</v>
      </c>
      <c r="N22" s="53">
        <v>42</v>
      </c>
      <c r="O22" s="53">
        <f t="shared" si="1"/>
        <v>504</v>
      </c>
      <c r="P22" s="4"/>
      <c r="Q22" s="4"/>
    </row>
    <row r="23" spans="1:17" ht="15">
      <c r="A23" s="6" t="s">
        <v>511</v>
      </c>
      <c r="B23" s="41" t="s">
        <v>512</v>
      </c>
      <c r="C23" s="53">
        <v>35</v>
      </c>
      <c r="D23" s="53">
        <v>36</v>
      </c>
      <c r="E23" s="53">
        <v>35</v>
      </c>
      <c r="F23" s="53">
        <v>36</v>
      </c>
      <c r="G23" s="53">
        <v>35</v>
      </c>
      <c r="H23" s="53">
        <v>36</v>
      </c>
      <c r="I23" s="53">
        <v>36</v>
      </c>
      <c r="J23" s="53">
        <v>36</v>
      </c>
      <c r="K23" s="53">
        <v>35</v>
      </c>
      <c r="L23" s="53">
        <v>36</v>
      </c>
      <c r="M23" s="53">
        <v>35</v>
      </c>
      <c r="N23" s="53">
        <v>33</v>
      </c>
      <c r="O23" s="53">
        <f t="shared" si="1"/>
        <v>424</v>
      </c>
      <c r="P23" s="4"/>
      <c r="Q23" s="4"/>
    </row>
    <row r="24" spans="1:17" ht="15">
      <c r="A24" s="9" t="s">
        <v>829</v>
      </c>
      <c r="B24" s="44" t="s">
        <v>513</v>
      </c>
      <c r="C24" s="53">
        <v>361</v>
      </c>
      <c r="D24" s="53">
        <v>362</v>
      </c>
      <c r="E24" s="53">
        <v>361</v>
      </c>
      <c r="F24" s="53">
        <v>362</v>
      </c>
      <c r="G24" s="53">
        <v>361</v>
      </c>
      <c r="H24" s="53">
        <v>362</v>
      </c>
      <c r="I24" s="53">
        <v>362</v>
      </c>
      <c r="J24" s="53">
        <v>362</v>
      </c>
      <c r="K24" s="53">
        <v>361</v>
      </c>
      <c r="L24" s="53">
        <v>362</v>
      </c>
      <c r="M24" s="53">
        <v>361</v>
      </c>
      <c r="N24" s="53">
        <v>362</v>
      </c>
      <c r="O24" s="53">
        <f t="shared" si="1"/>
        <v>4339</v>
      </c>
      <c r="P24" s="4"/>
      <c r="Q24" s="4"/>
    </row>
    <row r="25" spans="1:17" ht="15">
      <c r="A25" s="66" t="s">
        <v>99</v>
      </c>
      <c r="B25" s="67" t="s">
        <v>514</v>
      </c>
      <c r="C25" s="181">
        <f aca="true" t="shared" si="2" ref="C25:N25">SUM(C20+C24)</f>
        <v>7628</v>
      </c>
      <c r="D25" s="181">
        <f t="shared" si="2"/>
        <v>5202</v>
      </c>
      <c r="E25" s="181">
        <f t="shared" si="2"/>
        <v>5214</v>
      </c>
      <c r="F25" s="181">
        <f t="shared" si="2"/>
        <v>5214</v>
      </c>
      <c r="G25" s="181">
        <f t="shared" si="2"/>
        <v>5213</v>
      </c>
      <c r="H25" s="181">
        <f t="shared" si="2"/>
        <v>5216</v>
      </c>
      <c r="I25" s="181">
        <f t="shared" si="2"/>
        <v>5541</v>
      </c>
      <c r="J25" s="181">
        <f t="shared" si="2"/>
        <v>6108</v>
      </c>
      <c r="K25" s="181">
        <f t="shared" si="2"/>
        <v>5676</v>
      </c>
      <c r="L25" s="181">
        <f t="shared" si="2"/>
        <v>5309</v>
      </c>
      <c r="M25" s="181">
        <f t="shared" si="2"/>
        <v>5308</v>
      </c>
      <c r="N25" s="181">
        <f t="shared" si="2"/>
        <v>5210</v>
      </c>
      <c r="O25" s="181">
        <f t="shared" si="1"/>
        <v>66839</v>
      </c>
      <c r="P25" s="4"/>
      <c r="Q25" s="4"/>
    </row>
    <row r="26" spans="1:17" ht="15">
      <c r="A26" s="50" t="s">
        <v>70</v>
      </c>
      <c r="B26" s="67" t="s">
        <v>515</v>
      </c>
      <c r="C26" s="181">
        <v>1455</v>
      </c>
      <c r="D26" s="181">
        <v>1456</v>
      </c>
      <c r="E26" s="181">
        <v>1455</v>
      </c>
      <c r="F26" s="181">
        <v>1456</v>
      </c>
      <c r="G26" s="181">
        <v>1455</v>
      </c>
      <c r="H26" s="181">
        <v>1456</v>
      </c>
      <c r="I26" s="181">
        <v>1455</v>
      </c>
      <c r="J26" s="181">
        <v>1456</v>
      </c>
      <c r="K26" s="181">
        <v>1456</v>
      </c>
      <c r="L26" s="181">
        <v>1456</v>
      </c>
      <c r="M26" s="181">
        <v>1455</v>
      </c>
      <c r="N26" s="181">
        <v>1457</v>
      </c>
      <c r="O26" s="181">
        <f t="shared" si="1"/>
        <v>17468</v>
      </c>
      <c r="P26" s="4"/>
      <c r="Q26" s="4"/>
    </row>
    <row r="27" spans="1:17" ht="15">
      <c r="A27" s="5" t="s">
        <v>516</v>
      </c>
      <c r="B27" s="41" t="s">
        <v>517</v>
      </c>
      <c r="C27" s="53"/>
      <c r="D27" s="53">
        <v>110</v>
      </c>
      <c r="E27" s="53"/>
      <c r="F27" s="53">
        <v>120</v>
      </c>
      <c r="G27" s="53"/>
      <c r="H27" s="53">
        <v>120</v>
      </c>
      <c r="I27" s="53"/>
      <c r="J27" s="53">
        <v>110</v>
      </c>
      <c r="K27" s="53"/>
      <c r="L27" s="53">
        <v>120</v>
      </c>
      <c r="M27" s="53"/>
      <c r="N27" s="53">
        <v>100</v>
      </c>
      <c r="O27" s="53">
        <f t="shared" si="1"/>
        <v>680</v>
      </c>
      <c r="P27" s="4"/>
      <c r="Q27" s="4"/>
    </row>
    <row r="28" spans="1:17" ht="15">
      <c r="A28" s="5" t="s">
        <v>518</v>
      </c>
      <c r="B28" s="41" t="s">
        <v>519</v>
      </c>
      <c r="C28" s="53">
        <v>758</v>
      </c>
      <c r="D28" s="53">
        <v>758</v>
      </c>
      <c r="E28" s="53">
        <v>758</v>
      </c>
      <c r="F28" s="53">
        <v>758</v>
      </c>
      <c r="G28" s="53">
        <v>758</v>
      </c>
      <c r="H28" s="53">
        <v>758</v>
      </c>
      <c r="I28" s="53">
        <v>758</v>
      </c>
      <c r="J28" s="53">
        <v>713</v>
      </c>
      <c r="K28" s="53">
        <v>758</v>
      </c>
      <c r="L28" s="53">
        <v>758</v>
      </c>
      <c r="M28" s="53">
        <v>777</v>
      </c>
      <c r="N28" s="53">
        <v>777</v>
      </c>
      <c r="O28" s="53">
        <f t="shared" si="1"/>
        <v>9089</v>
      </c>
      <c r="P28" s="4"/>
      <c r="Q28" s="4"/>
    </row>
    <row r="29" spans="1:17" ht="15">
      <c r="A29" s="5" t="s">
        <v>520</v>
      </c>
      <c r="B29" s="41" t="s">
        <v>521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839</v>
      </c>
      <c r="B30" s="44" t="s">
        <v>522</v>
      </c>
      <c r="C30" s="53">
        <v>758</v>
      </c>
      <c r="D30" s="53">
        <f>SUM(D27:D29)</f>
        <v>868</v>
      </c>
      <c r="E30" s="53">
        <v>758</v>
      </c>
      <c r="F30" s="53">
        <f>SUM(F27:F29)</f>
        <v>878</v>
      </c>
      <c r="G30" s="53">
        <v>758</v>
      </c>
      <c r="H30" s="53">
        <f>SUM(H27:H29)</f>
        <v>878</v>
      </c>
      <c r="I30" s="53">
        <v>758</v>
      </c>
      <c r="J30" s="53">
        <f>SUM(J27:J29)</f>
        <v>823</v>
      </c>
      <c r="K30" s="53">
        <v>758</v>
      </c>
      <c r="L30" s="53">
        <f>SUM(L27:L29)</f>
        <v>878</v>
      </c>
      <c r="M30" s="53">
        <v>777</v>
      </c>
      <c r="N30" s="53">
        <v>877</v>
      </c>
      <c r="O30" s="53">
        <f>SUM(O27:O29)</f>
        <v>9769</v>
      </c>
      <c r="P30" s="4"/>
      <c r="Q30" s="4"/>
    </row>
    <row r="31" spans="1:17" ht="15">
      <c r="A31" s="5" t="s">
        <v>523</v>
      </c>
      <c r="B31" s="41" t="s">
        <v>524</v>
      </c>
      <c r="C31" s="53">
        <v>67</v>
      </c>
      <c r="D31" s="53">
        <v>67</v>
      </c>
      <c r="E31" s="53">
        <v>67</v>
      </c>
      <c r="F31" s="53">
        <v>67</v>
      </c>
      <c r="G31" s="53">
        <v>67</v>
      </c>
      <c r="H31" s="53">
        <v>67</v>
      </c>
      <c r="I31" s="53">
        <v>67</v>
      </c>
      <c r="J31" s="53">
        <v>72</v>
      </c>
      <c r="K31" s="53">
        <v>72</v>
      </c>
      <c r="L31" s="53">
        <v>72</v>
      </c>
      <c r="M31" s="53">
        <v>65</v>
      </c>
      <c r="N31" s="53">
        <v>65</v>
      </c>
      <c r="O31" s="53">
        <f aca="true" t="shared" si="3" ref="O31:O37">SUM(C31:N31)</f>
        <v>815</v>
      </c>
      <c r="P31" s="4"/>
      <c r="Q31" s="4"/>
    </row>
    <row r="32" spans="1:17" ht="15">
      <c r="A32" s="5" t="s">
        <v>525</v>
      </c>
      <c r="B32" s="41" t="s">
        <v>526</v>
      </c>
      <c r="C32" s="53">
        <v>82</v>
      </c>
      <c r="D32" s="53">
        <v>82</v>
      </c>
      <c r="E32" s="53">
        <v>82</v>
      </c>
      <c r="F32" s="53">
        <v>83</v>
      </c>
      <c r="G32" s="53">
        <v>82</v>
      </c>
      <c r="H32" s="53">
        <v>83</v>
      </c>
      <c r="I32" s="53">
        <v>92</v>
      </c>
      <c r="J32" s="53">
        <v>93</v>
      </c>
      <c r="K32" s="53">
        <v>92</v>
      </c>
      <c r="L32" s="53">
        <v>83</v>
      </c>
      <c r="M32" s="53">
        <v>63</v>
      </c>
      <c r="N32" s="53">
        <v>63</v>
      </c>
      <c r="O32" s="53">
        <f t="shared" si="3"/>
        <v>980</v>
      </c>
      <c r="P32" s="4"/>
      <c r="Q32" s="4"/>
    </row>
    <row r="33" spans="1:17" ht="15">
      <c r="A33" s="9" t="s">
        <v>100</v>
      </c>
      <c r="B33" s="44" t="s">
        <v>527</v>
      </c>
      <c r="C33" s="53">
        <f aca="true" t="shared" si="4" ref="C33:M33">SUM(C31:C32)</f>
        <v>149</v>
      </c>
      <c r="D33" s="53">
        <f t="shared" si="4"/>
        <v>149</v>
      </c>
      <c r="E33" s="53">
        <f t="shared" si="4"/>
        <v>149</v>
      </c>
      <c r="F33" s="53">
        <f t="shared" si="4"/>
        <v>150</v>
      </c>
      <c r="G33" s="53">
        <f t="shared" si="4"/>
        <v>149</v>
      </c>
      <c r="H33" s="53">
        <f t="shared" si="4"/>
        <v>150</v>
      </c>
      <c r="I33" s="53">
        <f t="shared" si="4"/>
        <v>159</v>
      </c>
      <c r="J33" s="53">
        <f t="shared" si="4"/>
        <v>165</v>
      </c>
      <c r="K33" s="53">
        <f t="shared" si="4"/>
        <v>164</v>
      </c>
      <c r="L33" s="53">
        <f t="shared" si="4"/>
        <v>155</v>
      </c>
      <c r="M33" s="53">
        <f t="shared" si="4"/>
        <v>128</v>
      </c>
      <c r="N33" s="53">
        <v>128</v>
      </c>
      <c r="O33" s="53">
        <f t="shared" si="3"/>
        <v>1795</v>
      </c>
      <c r="P33" s="4"/>
      <c r="Q33" s="4"/>
    </row>
    <row r="34" spans="1:17" ht="15">
      <c r="A34" s="5" t="s">
        <v>528</v>
      </c>
      <c r="B34" s="41" t="s">
        <v>529</v>
      </c>
      <c r="C34" s="53">
        <v>610</v>
      </c>
      <c r="D34" s="53">
        <v>610</v>
      </c>
      <c r="E34" s="53">
        <v>610</v>
      </c>
      <c r="F34" s="53">
        <v>610</v>
      </c>
      <c r="G34" s="53">
        <v>610</v>
      </c>
      <c r="H34" s="53">
        <v>511</v>
      </c>
      <c r="I34" s="53">
        <v>562</v>
      </c>
      <c r="J34" s="53">
        <v>562</v>
      </c>
      <c r="K34" s="53">
        <v>660</v>
      </c>
      <c r="L34" s="53">
        <v>610</v>
      </c>
      <c r="M34" s="53">
        <v>610</v>
      </c>
      <c r="N34" s="53">
        <v>610</v>
      </c>
      <c r="O34" s="53">
        <f t="shared" si="3"/>
        <v>7175</v>
      </c>
      <c r="P34" s="4"/>
      <c r="Q34" s="4"/>
    </row>
    <row r="35" spans="1:17" ht="15">
      <c r="A35" s="5" t="s">
        <v>530</v>
      </c>
      <c r="B35" s="41" t="s">
        <v>531</v>
      </c>
      <c r="C35" s="53">
        <v>1400</v>
      </c>
      <c r="D35" s="53">
        <v>1400</v>
      </c>
      <c r="E35" s="53">
        <v>1400</v>
      </c>
      <c r="F35" s="53">
        <v>1400</v>
      </c>
      <c r="G35" s="53">
        <v>1400</v>
      </c>
      <c r="H35" s="53">
        <v>1410</v>
      </c>
      <c r="I35" s="53">
        <v>940</v>
      </c>
      <c r="J35" s="53">
        <v>519</v>
      </c>
      <c r="K35" s="53">
        <v>1410</v>
      </c>
      <c r="L35" s="53">
        <v>1410</v>
      </c>
      <c r="M35" s="53">
        <v>1410</v>
      </c>
      <c r="N35" s="53">
        <v>1410</v>
      </c>
      <c r="O35" s="53">
        <f t="shared" si="3"/>
        <v>15509</v>
      </c>
      <c r="P35" s="4"/>
      <c r="Q35" s="4"/>
    </row>
    <row r="36" spans="1:17" ht="15">
      <c r="A36" s="5" t="s">
        <v>71</v>
      </c>
      <c r="B36" s="41" t="s">
        <v>532</v>
      </c>
      <c r="C36" s="53"/>
      <c r="D36" s="53">
        <v>50</v>
      </c>
      <c r="E36" s="53"/>
      <c r="F36" s="53">
        <v>50</v>
      </c>
      <c r="G36" s="53"/>
      <c r="H36" s="53">
        <v>50</v>
      </c>
      <c r="I36" s="53"/>
      <c r="J36" s="53"/>
      <c r="K36" s="53"/>
      <c r="L36" s="53"/>
      <c r="M36" s="53"/>
      <c r="N36" s="53"/>
      <c r="O36" s="53">
        <f t="shared" si="3"/>
        <v>150</v>
      </c>
      <c r="P36" s="4"/>
      <c r="Q36" s="4"/>
    </row>
    <row r="37" spans="1:17" ht="15">
      <c r="A37" s="5" t="s">
        <v>534</v>
      </c>
      <c r="B37" s="41" t="s">
        <v>535</v>
      </c>
      <c r="C37" s="53">
        <v>617</v>
      </c>
      <c r="D37" s="53">
        <v>617</v>
      </c>
      <c r="E37" s="53">
        <v>618</v>
      </c>
      <c r="F37" s="53">
        <v>617</v>
      </c>
      <c r="G37" s="53">
        <v>617</v>
      </c>
      <c r="H37" s="53">
        <v>618</v>
      </c>
      <c r="I37" s="53">
        <v>742</v>
      </c>
      <c r="J37" s="53">
        <v>742</v>
      </c>
      <c r="K37" s="53">
        <v>742</v>
      </c>
      <c r="L37" s="53">
        <v>619</v>
      </c>
      <c r="M37" s="53">
        <v>617</v>
      </c>
      <c r="N37" s="53">
        <v>617</v>
      </c>
      <c r="O37" s="53">
        <f t="shared" si="3"/>
        <v>7783</v>
      </c>
      <c r="P37" s="4"/>
      <c r="Q37" s="4"/>
    </row>
    <row r="38" spans="1:17" ht="15">
      <c r="A38" s="14" t="s">
        <v>72</v>
      </c>
      <c r="B38" s="41" t="s">
        <v>536</v>
      </c>
      <c r="C38" s="53">
        <v>214</v>
      </c>
      <c r="D38" s="53">
        <v>214</v>
      </c>
      <c r="E38" s="53">
        <v>214</v>
      </c>
      <c r="F38" s="53">
        <v>214</v>
      </c>
      <c r="G38" s="53">
        <v>214</v>
      </c>
      <c r="H38" s="53">
        <v>214</v>
      </c>
      <c r="I38" s="53">
        <v>214</v>
      </c>
      <c r="J38" s="53">
        <v>214</v>
      </c>
      <c r="K38" s="53">
        <v>214</v>
      </c>
      <c r="L38" s="53">
        <v>214</v>
      </c>
      <c r="M38" s="53">
        <v>213</v>
      </c>
      <c r="N38" s="53">
        <v>213</v>
      </c>
      <c r="O38" s="53">
        <v>2566</v>
      </c>
      <c r="P38" s="4"/>
      <c r="Q38" s="4"/>
    </row>
    <row r="39" spans="1:17" ht="15">
      <c r="A39" s="6" t="s">
        <v>538</v>
      </c>
      <c r="B39" s="41" t="s">
        <v>539</v>
      </c>
      <c r="C39" s="53">
        <v>386</v>
      </c>
      <c r="D39" s="53">
        <v>386</v>
      </c>
      <c r="E39" s="53">
        <v>247</v>
      </c>
      <c r="F39" s="53">
        <v>247</v>
      </c>
      <c r="G39" s="53">
        <v>247</v>
      </c>
      <c r="H39" s="53">
        <v>247</v>
      </c>
      <c r="I39" s="53">
        <v>247</v>
      </c>
      <c r="J39" s="53">
        <v>247</v>
      </c>
      <c r="K39" s="53">
        <v>247</v>
      </c>
      <c r="L39" s="53">
        <v>247</v>
      </c>
      <c r="M39" s="53">
        <v>247</v>
      </c>
      <c r="N39" s="53">
        <v>245</v>
      </c>
      <c r="O39" s="53">
        <f>SUM(C39:N39)</f>
        <v>3240</v>
      </c>
      <c r="P39" s="4"/>
      <c r="Q39" s="4"/>
    </row>
    <row r="40" spans="1:17" ht="15">
      <c r="A40" s="5" t="s">
        <v>73</v>
      </c>
      <c r="B40" s="41" t="s">
        <v>540</v>
      </c>
      <c r="C40" s="53">
        <v>902</v>
      </c>
      <c r="D40" s="53">
        <v>902</v>
      </c>
      <c r="E40" s="53">
        <v>1041</v>
      </c>
      <c r="F40" s="53">
        <v>1041</v>
      </c>
      <c r="G40" s="53">
        <v>1041</v>
      </c>
      <c r="H40" s="53">
        <v>1041</v>
      </c>
      <c r="I40" s="53">
        <v>1041</v>
      </c>
      <c r="J40" s="53">
        <v>1041</v>
      </c>
      <c r="K40" s="53">
        <v>1041</v>
      </c>
      <c r="L40" s="53">
        <v>1041</v>
      </c>
      <c r="M40" s="53">
        <v>1041</v>
      </c>
      <c r="N40" s="53">
        <v>1041</v>
      </c>
      <c r="O40" s="53">
        <f>SUM(C40:N40)</f>
        <v>12214</v>
      </c>
      <c r="P40" s="4"/>
      <c r="Q40" s="4"/>
    </row>
    <row r="41" spans="1:17" ht="15">
      <c r="A41" s="9" t="s">
        <v>844</v>
      </c>
      <c r="B41" s="44" t="s">
        <v>542</v>
      </c>
      <c r="C41" s="53">
        <f aca="true" t="shared" si="5" ref="C41:O41">SUM(C34:C40)</f>
        <v>4129</v>
      </c>
      <c r="D41" s="53">
        <f t="shared" si="5"/>
        <v>4179</v>
      </c>
      <c r="E41" s="53">
        <f t="shared" si="5"/>
        <v>4130</v>
      </c>
      <c r="F41" s="53">
        <f t="shared" si="5"/>
        <v>4179</v>
      </c>
      <c r="G41" s="53">
        <f t="shared" si="5"/>
        <v>4129</v>
      </c>
      <c r="H41" s="53">
        <f t="shared" si="5"/>
        <v>4091</v>
      </c>
      <c r="I41" s="53">
        <f t="shared" si="5"/>
        <v>3746</v>
      </c>
      <c r="J41" s="53">
        <f t="shared" si="5"/>
        <v>3325</v>
      </c>
      <c r="K41" s="53">
        <f t="shared" si="5"/>
        <v>4314</v>
      </c>
      <c r="L41" s="53">
        <f t="shared" si="5"/>
        <v>4141</v>
      </c>
      <c r="M41" s="53">
        <f t="shared" si="5"/>
        <v>4138</v>
      </c>
      <c r="N41" s="53">
        <f t="shared" si="5"/>
        <v>4136</v>
      </c>
      <c r="O41" s="53">
        <f t="shared" si="5"/>
        <v>48637</v>
      </c>
      <c r="P41" s="4"/>
      <c r="Q41" s="4"/>
    </row>
    <row r="42" spans="1:17" ht="15">
      <c r="A42" s="5" t="s">
        <v>543</v>
      </c>
      <c r="B42" s="41" t="s">
        <v>544</v>
      </c>
      <c r="C42" s="53">
        <v>30</v>
      </c>
      <c r="D42" s="53">
        <v>30</v>
      </c>
      <c r="E42" s="53">
        <v>30</v>
      </c>
      <c r="F42" s="53">
        <v>30</v>
      </c>
      <c r="G42" s="53">
        <v>20</v>
      </c>
      <c r="H42" s="53">
        <v>30</v>
      </c>
      <c r="I42" s="53">
        <v>30</v>
      </c>
      <c r="J42" s="53">
        <v>30</v>
      </c>
      <c r="K42" s="53">
        <v>30</v>
      </c>
      <c r="L42" s="53">
        <v>30</v>
      </c>
      <c r="M42" s="53">
        <v>30</v>
      </c>
      <c r="N42" s="53">
        <v>30</v>
      </c>
      <c r="O42" s="53">
        <f>SUM(C42:N42)</f>
        <v>350</v>
      </c>
      <c r="P42" s="4"/>
      <c r="Q42" s="4"/>
    </row>
    <row r="43" spans="1:17" ht="15">
      <c r="A43" s="5" t="s">
        <v>545</v>
      </c>
      <c r="B43" s="41" t="s">
        <v>546</v>
      </c>
      <c r="C43" s="53"/>
      <c r="D43" s="53"/>
      <c r="E43" s="53">
        <v>20</v>
      </c>
      <c r="F43" s="53"/>
      <c r="G43" s="53"/>
      <c r="H43" s="53">
        <v>20</v>
      </c>
      <c r="I43" s="53"/>
      <c r="J43" s="53"/>
      <c r="K43" s="53">
        <v>25</v>
      </c>
      <c r="L43" s="53"/>
      <c r="M43" s="53"/>
      <c r="N43" s="53"/>
      <c r="O43" s="53">
        <f>SUM(C43:N43)</f>
        <v>65</v>
      </c>
      <c r="P43" s="4"/>
      <c r="Q43" s="4"/>
    </row>
    <row r="44" spans="1:17" ht="15">
      <c r="A44" s="9" t="s">
        <v>845</v>
      </c>
      <c r="B44" s="44" t="s">
        <v>547</v>
      </c>
      <c r="C44" s="53">
        <v>30</v>
      </c>
      <c r="D44" s="53">
        <v>30</v>
      </c>
      <c r="E44" s="53">
        <v>50</v>
      </c>
      <c r="F44" s="53">
        <v>30</v>
      </c>
      <c r="G44" s="53">
        <v>20</v>
      </c>
      <c r="H44" s="53">
        <v>50</v>
      </c>
      <c r="I44" s="53">
        <v>30</v>
      </c>
      <c r="J44" s="53">
        <v>30</v>
      </c>
      <c r="K44" s="53">
        <v>55</v>
      </c>
      <c r="L44" s="53">
        <v>30</v>
      </c>
      <c r="M44" s="53">
        <v>30</v>
      </c>
      <c r="N44" s="53">
        <v>30</v>
      </c>
      <c r="O44" s="53">
        <f>SUM(O42:O43)</f>
        <v>415</v>
      </c>
      <c r="P44" s="4"/>
      <c r="Q44" s="4"/>
    </row>
    <row r="45" spans="1:17" ht="15">
      <c r="A45" s="5" t="s">
        <v>548</v>
      </c>
      <c r="B45" s="41" t="s">
        <v>549</v>
      </c>
      <c r="C45" s="53">
        <v>1080</v>
      </c>
      <c r="D45" s="53">
        <v>940</v>
      </c>
      <c r="E45" s="53">
        <v>890</v>
      </c>
      <c r="F45" s="53">
        <v>940</v>
      </c>
      <c r="G45" s="53">
        <v>890</v>
      </c>
      <c r="H45" s="53">
        <v>840</v>
      </c>
      <c r="I45" s="53">
        <v>890</v>
      </c>
      <c r="J45" s="53">
        <v>890</v>
      </c>
      <c r="K45" s="53">
        <v>840</v>
      </c>
      <c r="L45" s="53">
        <v>840</v>
      </c>
      <c r="M45" s="53">
        <v>840</v>
      </c>
      <c r="N45" s="53">
        <v>840</v>
      </c>
      <c r="O45" s="53">
        <f>SUM(C45:N45)</f>
        <v>10720</v>
      </c>
      <c r="P45" s="4"/>
      <c r="Q45" s="4"/>
    </row>
    <row r="46" spans="1:17" ht="15">
      <c r="A46" s="5" t="s">
        <v>550</v>
      </c>
      <c r="B46" s="41" t="s">
        <v>551</v>
      </c>
      <c r="C46" s="53"/>
      <c r="D46" s="53"/>
      <c r="E46" s="53">
        <v>285</v>
      </c>
      <c r="F46" s="53"/>
      <c r="G46" s="53"/>
      <c r="H46" s="53">
        <v>285</v>
      </c>
      <c r="I46" s="53"/>
      <c r="J46" s="53">
        <v>285</v>
      </c>
      <c r="K46" s="53">
        <v>285</v>
      </c>
      <c r="L46" s="53"/>
      <c r="M46" s="53">
        <v>201</v>
      </c>
      <c r="N46" s="53"/>
      <c r="O46" s="53">
        <f>SUM(C46:N46)</f>
        <v>1341</v>
      </c>
      <c r="P46" s="4"/>
      <c r="Q46" s="4"/>
    </row>
    <row r="47" spans="1:17" ht="15">
      <c r="A47" s="5" t="s">
        <v>74</v>
      </c>
      <c r="B47" s="41" t="s">
        <v>552</v>
      </c>
      <c r="C47" s="53"/>
      <c r="D47" s="53"/>
      <c r="E47" s="53"/>
      <c r="F47" s="53"/>
      <c r="G47" s="53"/>
      <c r="H47" s="53">
        <v>5</v>
      </c>
      <c r="I47" s="53"/>
      <c r="J47" s="53"/>
      <c r="K47" s="53"/>
      <c r="L47" s="53"/>
      <c r="M47" s="53"/>
      <c r="N47" s="53">
        <v>5</v>
      </c>
      <c r="O47" s="53">
        <f>SUM(C47:N47)</f>
        <v>10</v>
      </c>
      <c r="P47" s="4"/>
      <c r="Q47" s="4"/>
    </row>
    <row r="48" spans="1:17" ht="15">
      <c r="A48" s="5" t="s">
        <v>75</v>
      </c>
      <c r="B48" s="41" t="s">
        <v>554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558</v>
      </c>
      <c r="B49" s="41" t="s">
        <v>559</v>
      </c>
      <c r="C49" s="53">
        <v>50</v>
      </c>
      <c r="D49" s="53">
        <v>50</v>
      </c>
      <c r="E49" s="53">
        <v>50</v>
      </c>
      <c r="F49" s="53">
        <v>50</v>
      </c>
      <c r="G49" s="53">
        <v>50</v>
      </c>
      <c r="H49" s="53">
        <v>50</v>
      </c>
      <c r="I49" s="53">
        <v>500</v>
      </c>
      <c r="J49" s="53">
        <v>500</v>
      </c>
      <c r="K49" s="53">
        <v>500</v>
      </c>
      <c r="L49" s="53">
        <v>500</v>
      </c>
      <c r="M49" s="53">
        <v>490</v>
      </c>
      <c r="N49" s="53">
        <v>500</v>
      </c>
      <c r="O49" s="53">
        <f>SUM(C49:N49)</f>
        <v>3290</v>
      </c>
      <c r="P49" s="4"/>
      <c r="Q49" s="4"/>
    </row>
    <row r="50" spans="1:17" ht="15">
      <c r="A50" s="9" t="s">
        <v>848</v>
      </c>
      <c r="B50" s="44" t="s">
        <v>560</v>
      </c>
      <c r="C50" s="53">
        <f aca="true" t="shared" si="6" ref="C50:N50">SUM(C45:C49)</f>
        <v>1130</v>
      </c>
      <c r="D50" s="53">
        <f t="shared" si="6"/>
        <v>990</v>
      </c>
      <c r="E50" s="53">
        <f t="shared" si="6"/>
        <v>1225</v>
      </c>
      <c r="F50" s="53">
        <f t="shared" si="6"/>
        <v>990</v>
      </c>
      <c r="G50" s="53">
        <f t="shared" si="6"/>
        <v>940</v>
      </c>
      <c r="H50" s="53">
        <f t="shared" si="6"/>
        <v>1180</v>
      </c>
      <c r="I50" s="53">
        <f t="shared" si="6"/>
        <v>1390</v>
      </c>
      <c r="J50" s="53">
        <f t="shared" si="6"/>
        <v>1675</v>
      </c>
      <c r="K50" s="53">
        <f t="shared" si="6"/>
        <v>1625</v>
      </c>
      <c r="L50" s="53">
        <f t="shared" si="6"/>
        <v>1340</v>
      </c>
      <c r="M50" s="53">
        <f t="shared" si="6"/>
        <v>1531</v>
      </c>
      <c r="N50" s="53">
        <f t="shared" si="6"/>
        <v>1345</v>
      </c>
      <c r="O50" s="53">
        <f>SUM(C50:N50)</f>
        <v>15361</v>
      </c>
      <c r="P50" s="4"/>
      <c r="Q50" s="4"/>
    </row>
    <row r="51" spans="1:17" ht="15">
      <c r="A51" s="50" t="s">
        <v>849</v>
      </c>
      <c r="B51" s="67" t="s">
        <v>561</v>
      </c>
      <c r="C51" s="181">
        <f aca="true" t="shared" si="7" ref="C51:K51">SUM(C30+C33+C41+C44+C50)</f>
        <v>6196</v>
      </c>
      <c r="D51" s="181">
        <f>SUM(D30+D33+D41+D44+D50)</f>
        <v>6216</v>
      </c>
      <c r="E51" s="181">
        <f t="shared" si="7"/>
        <v>6312</v>
      </c>
      <c r="F51" s="181">
        <f t="shared" si="7"/>
        <v>6227</v>
      </c>
      <c r="G51" s="181">
        <f t="shared" si="7"/>
        <v>5996</v>
      </c>
      <c r="H51" s="181">
        <f t="shared" si="7"/>
        <v>6349</v>
      </c>
      <c r="I51" s="181">
        <f t="shared" si="7"/>
        <v>6083</v>
      </c>
      <c r="J51" s="181">
        <f t="shared" si="7"/>
        <v>6018</v>
      </c>
      <c r="K51" s="181">
        <f t="shared" si="7"/>
        <v>6916</v>
      </c>
      <c r="L51" s="181">
        <f>SUM(L30+L33++L41+L44+L50)</f>
        <v>6544</v>
      </c>
      <c r="M51" s="181">
        <f>SUM(M30+M33+M41+M44+M50)</f>
        <v>6604</v>
      </c>
      <c r="N51" s="181">
        <f>SUM(N30+N33+N41+N44+N50)</f>
        <v>6516</v>
      </c>
      <c r="O51" s="181">
        <f>SUM(C51:N51)</f>
        <v>75977</v>
      </c>
      <c r="P51" s="4"/>
      <c r="Q51" s="4"/>
    </row>
    <row r="52" spans="1:17" ht="15">
      <c r="A52" s="17" t="s">
        <v>562</v>
      </c>
      <c r="B52" s="41" t="s">
        <v>563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5</v>
      </c>
      <c r="B53" s="41" t="s">
        <v>564</v>
      </c>
      <c r="C53" s="53">
        <v>29</v>
      </c>
      <c r="D53" s="53">
        <v>29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>
        <v>58</v>
      </c>
      <c r="P53" s="4"/>
      <c r="Q53" s="4"/>
    </row>
    <row r="54" spans="1:17" ht="15">
      <c r="A54" s="22" t="s">
        <v>76</v>
      </c>
      <c r="B54" s="41" t="s">
        <v>565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77</v>
      </c>
      <c r="B55" s="41" t="s">
        <v>566</v>
      </c>
      <c r="C55" s="53">
        <v>140</v>
      </c>
      <c r="D55" s="53">
        <v>140</v>
      </c>
      <c r="E55" s="53">
        <v>72</v>
      </c>
      <c r="F55" s="53">
        <v>72</v>
      </c>
      <c r="G55" s="53">
        <v>72</v>
      </c>
      <c r="H55" s="53">
        <v>72</v>
      </c>
      <c r="I55" s="53">
        <v>72</v>
      </c>
      <c r="J55" s="53">
        <v>72</v>
      </c>
      <c r="K55" s="53">
        <v>72</v>
      </c>
      <c r="L55" s="53">
        <v>72</v>
      </c>
      <c r="M55" s="53">
        <v>72</v>
      </c>
      <c r="N55" s="53">
        <v>72</v>
      </c>
      <c r="O55" s="53">
        <f aca="true" t="shared" si="8" ref="O55:O60">SUM(C55:N55)</f>
        <v>1000</v>
      </c>
      <c r="P55" s="4"/>
      <c r="Q55" s="4"/>
    </row>
    <row r="56" spans="1:17" ht="15">
      <c r="A56" s="22" t="s">
        <v>78</v>
      </c>
      <c r="B56" s="41" t="s">
        <v>567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>
        <f t="shared" si="8"/>
        <v>0</v>
      </c>
      <c r="P56" s="4"/>
      <c r="Q56" s="4"/>
    </row>
    <row r="57" spans="1:17" ht="15">
      <c r="A57" s="17" t="s">
        <v>79</v>
      </c>
      <c r="B57" s="41" t="s">
        <v>568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>
        <f t="shared" si="8"/>
        <v>0</v>
      </c>
      <c r="P57" s="4"/>
      <c r="Q57" s="4"/>
    </row>
    <row r="58" spans="1:17" ht="15">
      <c r="A58" s="17" t="s">
        <v>80</v>
      </c>
      <c r="B58" s="41" t="s">
        <v>569</v>
      </c>
      <c r="C58" s="53">
        <v>275</v>
      </c>
      <c r="D58" s="53"/>
      <c r="E58" s="53"/>
      <c r="F58" s="53"/>
      <c r="G58" s="53"/>
      <c r="H58" s="53"/>
      <c r="I58" s="53"/>
      <c r="J58" s="53">
        <v>275</v>
      </c>
      <c r="K58" s="53"/>
      <c r="L58" s="53"/>
      <c r="M58" s="53"/>
      <c r="N58" s="53"/>
      <c r="O58" s="53">
        <f t="shared" si="8"/>
        <v>550</v>
      </c>
      <c r="P58" s="4"/>
      <c r="Q58" s="4"/>
    </row>
    <row r="59" spans="1:17" ht="15">
      <c r="A59" s="17" t="s">
        <v>81</v>
      </c>
      <c r="B59" s="41" t="s">
        <v>570</v>
      </c>
      <c r="C59" s="53">
        <v>160</v>
      </c>
      <c r="D59" s="53">
        <v>160</v>
      </c>
      <c r="E59" s="53">
        <v>160</v>
      </c>
      <c r="F59" s="53">
        <v>160</v>
      </c>
      <c r="G59" s="53">
        <v>160</v>
      </c>
      <c r="H59" s="53">
        <v>150</v>
      </c>
      <c r="I59" s="53">
        <v>120</v>
      </c>
      <c r="J59" s="53">
        <v>110</v>
      </c>
      <c r="K59" s="53">
        <v>1740</v>
      </c>
      <c r="L59" s="53">
        <v>160</v>
      </c>
      <c r="M59" s="53">
        <v>160</v>
      </c>
      <c r="N59" s="53">
        <v>160</v>
      </c>
      <c r="O59" s="53">
        <f t="shared" si="8"/>
        <v>3400</v>
      </c>
      <c r="P59" s="4"/>
      <c r="Q59" s="4"/>
    </row>
    <row r="60" spans="1:17" ht="15">
      <c r="A60" s="64" t="s">
        <v>38</v>
      </c>
      <c r="B60" s="67" t="s">
        <v>571</v>
      </c>
      <c r="C60" s="181">
        <f aca="true" t="shared" si="9" ref="C60:N60">SUM(C52:C59)</f>
        <v>604</v>
      </c>
      <c r="D60" s="181">
        <f t="shared" si="9"/>
        <v>329</v>
      </c>
      <c r="E60" s="181">
        <f t="shared" si="9"/>
        <v>232</v>
      </c>
      <c r="F60" s="181">
        <f t="shared" si="9"/>
        <v>232</v>
      </c>
      <c r="G60" s="181">
        <f t="shared" si="9"/>
        <v>232</v>
      </c>
      <c r="H60" s="181">
        <f t="shared" si="9"/>
        <v>222</v>
      </c>
      <c r="I60" s="181">
        <f t="shared" si="9"/>
        <v>192</v>
      </c>
      <c r="J60" s="181">
        <f t="shared" si="9"/>
        <v>457</v>
      </c>
      <c r="K60" s="181">
        <f t="shared" si="9"/>
        <v>1812</v>
      </c>
      <c r="L60" s="181">
        <f t="shared" si="9"/>
        <v>232</v>
      </c>
      <c r="M60" s="181">
        <f t="shared" si="9"/>
        <v>232</v>
      </c>
      <c r="N60" s="181">
        <f t="shared" si="9"/>
        <v>232</v>
      </c>
      <c r="O60" s="181">
        <f t="shared" si="8"/>
        <v>5008</v>
      </c>
      <c r="P60" s="4"/>
      <c r="Q60" s="4"/>
    </row>
    <row r="61" spans="1:17" ht="15">
      <c r="A61" s="16" t="s">
        <v>82</v>
      </c>
      <c r="B61" s="41" t="s">
        <v>572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574</v>
      </c>
      <c r="B62" s="41" t="s">
        <v>575</v>
      </c>
      <c r="C62" s="53"/>
      <c r="D62" s="53"/>
      <c r="E62" s="53">
        <v>442</v>
      </c>
      <c r="F62" s="53"/>
      <c r="G62" s="53"/>
      <c r="H62" s="53"/>
      <c r="I62" s="53"/>
      <c r="J62" s="53"/>
      <c r="K62" s="53"/>
      <c r="L62" s="53"/>
      <c r="M62" s="53"/>
      <c r="N62" s="53"/>
      <c r="O62" s="53">
        <f>SUM(C62:N62)</f>
        <v>442</v>
      </c>
      <c r="P62" s="4"/>
      <c r="Q62" s="4"/>
    </row>
    <row r="63" spans="1:17" ht="15">
      <c r="A63" s="16" t="s">
        <v>576</v>
      </c>
      <c r="B63" s="41" t="s">
        <v>577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40</v>
      </c>
      <c r="B64" s="41" t="s">
        <v>578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83</v>
      </c>
      <c r="B65" s="41" t="s">
        <v>579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42</v>
      </c>
      <c r="B66" s="41" t="s">
        <v>580</v>
      </c>
      <c r="C66" s="53">
        <v>1630</v>
      </c>
      <c r="D66" s="53">
        <v>1630</v>
      </c>
      <c r="E66" s="53">
        <v>1630</v>
      </c>
      <c r="F66" s="53">
        <v>1630</v>
      </c>
      <c r="G66" s="53">
        <v>1630</v>
      </c>
      <c r="H66" s="53">
        <v>1630</v>
      </c>
      <c r="I66" s="53">
        <v>2040</v>
      </c>
      <c r="J66" s="53">
        <v>2040</v>
      </c>
      <c r="K66" s="53">
        <v>2040</v>
      </c>
      <c r="L66" s="53">
        <v>2040</v>
      </c>
      <c r="M66" s="53">
        <v>2040</v>
      </c>
      <c r="N66" s="53">
        <v>2029</v>
      </c>
      <c r="O66" s="53">
        <f>SUM(C66:N66)</f>
        <v>22009</v>
      </c>
      <c r="P66" s="4"/>
      <c r="Q66" s="4"/>
    </row>
    <row r="67" spans="1:17" ht="15">
      <c r="A67" s="16" t="s">
        <v>84</v>
      </c>
      <c r="B67" s="41" t="s">
        <v>581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85</v>
      </c>
      <c r="B68" s="41" t="s">
        <v>583</v>
      </c>
      <c r="C68" s="53"/>
      <c r="D68" s="53"/>
      <c r="E68" s="53"/>
      <c r="F68" s="53"/>
      <c r="G68" s="53"/>
      <c r="H68" s="53"/>
      <c r="I68" s="53"/>
      <c r="J68" s="53">
        <v>2613</v>
      </c>
      <c r="K68" s="53"/>
      <c r="L68" s="53"/>
      <c r="M68" s="53"/>
      <c r="N68" s="53"/>
      <c r="O68" s="53">
        <f>SUM(C68:N68)</f>
        <v>2613</v>
      </c>
      <c r="P68" s="4"/>
      <c r="Q68" s="4"/>
    </row>
    <row r="69" spans="1:17" ht="15">
      <c r="A69" s="16" t="s">
        <v>584</v>
      </c>
      <c r="B69" s="41" t="s">
        <v>585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586</v>
      </c>
      <c r="B70" s="41" t="s">
        <v>587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86</v>
      </c>
      <c r="B71" s="41" t="s">
        <v>588</v>
      </c>
      <c r="C71" s="53">
        <v>3764</v>
      </c>
      <c r="D71" s="53">
        <v>3764</v>
      </c>
      <c r="E71" s="53">
        <v>3764</v>
      </c>
      <c r="F71" s="53">
        <v>3764</v>
      </c>
      <c r="G71" s="53">
        <v>3764</v>
      </c>
      <c r="H71" s="53">
        <v>3764</v>
      </c>
      <c r="I71" s="53">
        <v>3764</v>
      </c>
      <c r="J71" s="53">
        <v>3764</v>
      </c>
      <c r="K71" s="53">
        <v>5084</v>
      </c>
      <c r="L71" s="53">
        <v>3764</v>
      </c>
      <c r="M71" s="53">
        <v>3764</v>
      </c>
      <c r="N71" s="53">
        <v>3764</v>
      </c>
      <c r="O71" s="53">
        <v>46488</v>
      </c>
      <c r="P71" s="4"/>
      <c r="Q71" s="4"/>
    </row>
    <row r="72" spans="1:17" ht="15">
      <c r="A72" s="29" t="s">
        <v>305</v>
      </c>
      <c r="B72" s="41" t="s">
        <v>589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>
        <v>47797</v>
      </c>
      <c r="O72" s="53">
        <f>SUM(C72:N72)</f>
        <v>47797</v>
      </c>
      <c r="P72" s="4"/>
      <c r="Q72" s="4"/>
    </row>
    <row r="73" spans="1:17" ht="15">
      <c r="A73" s="29" t="s">
        <v>306</v>
      </c>
      <c r="B73" s="41" t="s">
        <v>589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46</v>
      </c>
      <c r="B74" s="67" t="s">
        <v>590</v>
      </c>
      <c r="C74" s="181">
        <f aca="true" t="shared" si="10" ref="C74:N74">SUM(C61:C73)</f>
        <v>5394</v>
      </c>
      <c r="D74" s="181">
        <f t="shared" si="10"/>
        <v>5394</v>
      </c>
      <c r="E74" s="181">
        <f t="shared" si="10"/>
        <v>5836</v>
      </c>
      <c r="F74" s="181">
        <f t="shared" si="10"/>
        <v>5394</v>
      </c>
      <c r="G74" s="181">
        <f t="shared" si="10"/>
        <v>5394</v>
      </c>
      <c r="H74" s="181">
        <f t="shared" si="10"/>
        <v>5394</v>
      </c>
      <c r="I74" s="181">
        <f t="shared" si="10"/>
        <v>5804</v>
      </c>
      <c r="J74" s="181">
        <f>SUM(J61:J73)</f>
        <v>8417</v>
      </c>
      <c r="K74" s="181">
        <f t="shared" si="10"/>
        <v>7124</v>
      </c>
      <c r="L74" s="181">
        <f t="shared" si="10"/>
        <v>5804</v>
      </c>
      <c r="M74" s="181">
        <f t="shared" si="10"/>
        <v>5804</v>
      </c>
      <c r="N74" s="181">
        <f t="shared" si="10"/>
        <v>53590</v>
      </c>
      <c r="O74" s="181">
        <f>SUM(C74:N74)</f>
        <v>119349</v>
      </c>
      <c r="P74" s="4"/>
      <c r="Q74" s="4"/>
    </row>
    <row r="75" spans="1:17" ht="15.75">
      <c r="A75" s="83" t="s">
        <v>251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591</v>
      </c>
      <c r="B76" s="41" t="s">
        <v>592</v>
      </c>
      <c r="C76" s="53"/>
      <c r="D76" s="53"/>
      <c r="E76" s="53"/>
      <c r="F76" s="53"/>
      <c r="G76" s="53"/>
      <c r="H76" s="53">
        <v>100</v>
      </c>
      <c r="I76" s="53"/>
      <c r="J76" s="53"/>
      <c r="K76" s="53"/>
      <c r="L76" s="53"/>
      <c r="M76" s="53"/>
      <c r="N76" s="53"/>
      <c r="O76" s="53">
        <f>SUM(C76:N76)</f>
        <v>100</v>
      </c>
      <c r="P76" s="4"/>
      <c r="Q76" s="4"/>
    </row>
    <row r="77" spans="1:17" ht="15">
      <c r="A77" s="45" t="s">
        <v>87</v>
      </c>
      <c r="B77" s="41" t="s">
        <v>593</v>
      </c>
      <c r="C77" s="53"/>
      <c r="D77" s="53"/>
      <c r="E77" s="53"/>
      <c r="F77" s="53"/>
      <c r="G77" s="53">
        <v>26700</v>
      </c>
      <c r="H77" s="53"/>
      <c r="I77" s="53"/>
      <c r="J77" s="53">
        <v>18279</v>
      </c>
      <c r="K77" s="53">
        <v>23000</v>
      </c>
      <c r="L77" s="53">
        <v>11048</v>
      </c>
      <c r="M77" s="53"/>
      <c r="N77" s="53"/>
      <c r="O77" s="53">
        <f>SUM(C77:N77)</f>
        <v>79027</v>
      </c>
      <c r="P77" s="4"/>
      <c r="Q77" s="4"/>
    </row>
    <row r="78" spans="1:17" ht="15">
      <c r="A78" s="45" t="s">
        <v>595</v>
      </c>
      <c r="B78" s="41" t="s">
        <v>596</v>
      </c>
      <c r="C78" s="53"/>
      <c r="D78" s="53"/>
      <c r="E78" s="53"/>
      <c r="F78" s="53"/>
      <c r="G78" s="53"/>
      <c r="H78" s="53">
        <v>1000</v>
      </c>
      <c r="I78" s="53"/>
      <c r="J78" s="53"/>
      <c r="K78" s="53"/>
      <c r="L78" s="53"/>
      <c r="M78" s="53">
        <v>400</v>
      </c>
      <c r="N78" s="53"/>
      <c r="O78" s="53">
        <v>1400</v>
      </c>
      <c r="P78" s="4"/>
      <c r="Q78" s="4"/>
    </row>
    <row r="79" spans="1:17" ht="15">
      <c r="A79" s="45" t="s">
        <v>597</v>
      </c>
      <c r="B79" s="41" t="s">
        <v>598</v>
      </c>
      <c r="C79" s="53"/>
      <c r="D79" s="53"/>
      <c r="E79" s="53"/>
      <c r="F79" s="53"/>
      <c r="G79" s="53"/>
      <c r="H79" s="53">
        <v>400</v>
      </c>
      <c r="I79" s="53"/>
      <c r="J79" s="53"/>
      <c r="K79" s="53">
        <v>7086</v>
      </c>
      <c r="L79" s="53"/>
      <c r="M79" s="53">
        <v>753</v>
      </c>
      <c r="N79" s="53"/>
      <c r="O79" s="53">
        <f>SUM(C79:N79)</f>
        <v>8239</v>
      </c>
      <c r="P79" s="4"/>
      <c r="Q79" s="4"/>
    </row>
    <row r="80" spans="1:17" ht="15">
      <c r="A80" s="6" t="s">
        <v>599</v>
      </c>
      <c r="B80" s="41" t="s">
        <v>600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601</v>
      </c>
      <c r="B81" s="41" t="s">
        <v>602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603</v>
      </c>
      <c r="B82" s="41" t="s">
        <v>604</v>
      </c>
      <c r="C82" s="53"/>
      <c r="D82" s="53"/>
      <c r="E82" s="53"/>
      <c r="F82" s="53"/>
      <c r="G82" s="53">
        <v>13200</v>
      </c>
      <c r="H82" s="53">
        <v>384</v>
      </c>
      <c r="I82" s="53"/>
      <c r="J82" s="53">
        <v>9750</v>
      </c>
      <c r="K82" s="53">
        <v>12094</v>
      </c>
      <c r="L82" s="53">
        <v>2983</v>
      </c>
      <c r="M82" s="53">
        <v>311</v>
      </c>
      <c r="N82" s="53"/>
      <c r="O82" s="53">
        <f>SUM(C82:N82)</f>
        <v>38722</v>
      </c>
      <c r="P82" s="4"/>
      <c r="Q82" s="4"/>
    </row>
    <row r="83" spans="1:17" ht="15">
      <c r="A83" s="65" t="s">
        <v>48</v>
      </c>
      <c r="B83" s="67" t="s">
        <v>605</v>
      </c>
      <c r="C83" s="181"/>
      <c r="D83" s="181"/>
      <c r="E83" s="181"/>
      <c r="F83" s="181"/>
      <c r="G83" s="181">
        <f aca="true" t="shared" si="11" ref="G83:M83">SUM(G76:G82)</f>
        <v>39900</v>
      </c>
      <c r="H83" s="181">
        <f t="shared" si="11"/>
        <v>1884</v>
      </c>
      <c r="I83" s="181">
        <f t="shared" si="11"/>
        <v>0</v>
      </c>
      <c r="J83" s="181">
        <f t="shared" si="11"/>
        <v>28029</v>
      </c>
      <c r="K83" s="181">
        <f t="shared" si="11"/>
        <v>42180</v>
      </c>
      <c r="L83" s="181">
        <f t="shared" si="11"/>
        <v>14031</v>
      </c>
      <c r="M83" s="181">
        <f t="shared" si="11"/>
        <v>1464</v>
      </c>
      <c r="N83" s="181"/>
      <c r="O83" s="181">
        <f>SUM(O75:O82)</f>
        <v>127488</v>
      </c>
      <c r="P83" s="4"/>
      <c r="Q83" s="4"/>
    </row>
    <row r="84" spans="1:17" ht="15">
      <c r="A84" s="17" t="s">
        <v>606</v>
      </c>
      <c r="B84" s="41" t="s">
        <v>607</v>
      </c>
      <c r="C84" s="53"/>
      <c r="D84" s="53"/>
      <c r="E84" s="53"/>
      <c r="F84" s="53"/>
      <c r="G84" s="53"/>
      <c r="H84" s="53">
        <v>23694</v>
      </c>
      <c r="I84" s="53"/>
      <c r="J84" s="53">
        <v>27227</v>
      </c>
      <c r="K84" s="53">
        <v>23000</v>
      </c>
      <c r="L84" s="53">
        <v>20000</v>
      </c>
      <c r="M84" s="53">
        <v>21732</v>
      </c>
      <c r="N84" s="53"/>
      <c r="O84" s="53">
        <f>SUM(C84:N84)</f>
        <v>115653</v>
      </c>
      <c r="P84" s="4"/>
      <c r="Q84" s="4"/>
    </row>
    <row r="85" spans="1:17" ht="15">
      <c r="A85" s="17" t="s">
        <v>608</v>
      </c>
      <c r="B85" s="41" t="s">
        <v>609</v>
      </c>
      <c r="C85" s="53"/>
      <c r="D85" s="53"/>
      <c r="E85" s="53"/>
      <c r="F85" s="53"/>
      <c r="G85" s="53"/>
      <c r="H85" s="53"/>
      <c r="I85" s="53"/>
      <c r="J85" s="53"/>
      <c r="K85" s="53"/>
      <c r="L85" s="53">
        <v>5354</v>
      </c>
      <c r="M85" s="53"/>
      <c r="N85" s="53"/>
      <c r="O85" s="53">
        <f>SUM(C85:N85)</f>
        <v>5354</v>
      </c>
      <c r="P85" s="4"/>
      <c r="Q85" s="4"/>
    </row>
    <row r="86" spans="1:17" ht="15">
      <c r="A86" s="17" t="s">
        <v>610</v>
      </c>
      <c r="B86" s="41" t="s">
        <v>611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612</v>
      </c>
      <c r="B87" s="41" t="s">
        <v>613</v>
      </c>
      <c r="C87" s="53"/>
      <c r="D87" s="53"/>
      <c r="E87" s="53"/>
      <c r="F87" s="53"/>
      <c r="G87" s="53"/>
      <c r="H87" s="53">
        <v>7397</v>
      </c>
      <c r="I87" s="53"/>
      <c r="J87" s="53">
        <v>8676</v>
      </c>
      <c r="K87" s="53">
        <v>6720</v>
      </c>
      <c r="L87" s="53">
        <v>6400</v>
      </c>
      <c r="M87" s="53">
        <v>3479</v>
      </c>
      <c r="N87" s="53"/>
      <c r="O87" s="53">
        <f>SUM(C87:N87)</f>
        <v>32672</v>
      </c>
      <c r="P87" s="4"/>
      <c r="Q87" s="4"/>
    </row>
    <row r="88" spans="1:17" ht="15">
      <c r="A88" s="64" t="s">
        <v>49</v>
      </c>
      <c r="B88" s="67" t="s">
        <v>614</v>
      </c>
      <c r="C88" s="181"/>
      <c r="D88" s="181"/>
      <c r="E88" s="181"/>
      <c r="F88" s="181"/>
      <c r="G88" s="181"/>
      <c r="H88" s="181">
        <f>SUM(H84:H87)</f>
        <v>31091</v>
      </c>
      <c r="I88" s="181"/>
      <c r="J88" s="181">
        <f>SUM(J84:J87)</f>
        <v>35903</v>
      </c>
      <c r="K88" s="181">
        <f>SUM(K84:K87)</f>
        <v>29720</v>
      </c>
      <c r="L88" s="181">
        <f>SUM(L84:L87)</f>
        <v>31754</v>
      </c>
      <c r="M88" s="181">
        <f>SUM(M84:M87)</f>
        <v>25211</v>
      </c>
      <c r="N88" s="181"/>
      <c r="O88" s="181">
        <f>SUM(C88:N88)</f>
        <v>153679</v>
      </c>
      <c r="P88" s="4"/>
      <c r="Q88" s="4"/>
    </row>
    <row r="89" spans="1:17" ht="30" hidden="1">
      <c r="A89" s="17" t="s">
        <v>615</v>
      </c>
      <c r="B89" s="41" t="s">
        <v>616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hidden="1">
      <c r="A90" s="17" t="s">
        <v>88</v>
      </c>
      <c r="B90" s="41" t="s">
        <v>617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hidden="1">
      <c r="A91" s="17" t="s">
        <v>89</v>
      </c>
      <c r="B91" s="41" t="s">
        <v>618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 hidden="1">
      <c r="A92" s="17" t="s">
        <v>90</v>
      </c>
      <c r="B92" s="41" t="s">
        <v>619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hidden="1">
      <c r="A93" s="17" t="s">
        <v>91</v>
      </c>
      <c r="B93" s="41" t="s">
        <v>620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hidden="1">
      <c r="A94" s="17" t="s">
        <v>92</v>
      </c>
      <c r="B94" s="41" t="s">
        <v>621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90</v>
      </c>
      <c r="B95" s="41" t="s">
        <v>619</v>
      </c>
      <c r="C95" s="53"/>
      <c r="D95" s="53"/>
      <c r="E95" s="53"/>
      <c r="F95" s="53">
        <v>14621</v>
      </c>
      <c r="G95" s="53"/>
      <c r="H95" s="53"/>
      <c r="I95" s="53"/>
      <c r="J95" s="53"/>
      <c r="K95" s="53"/>
      <c r="L95" s="53"/>
      <c r="M95" s="53"/>
      <c r="N95" s="53"/>
      <c r="O95" s="53">
        <v>14621</v>
      </c>
      <c r="P95" s="4"/>
      <c r="Q95" s="4"/>
    </row>
    <row r="96" spans="1:17" ht="18" customHeight="1">
      <c r="A96" s="17" t="s">
        <v>92</v>
      </c>
      <c r="B96" s="41" t="s">
        <v>621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>
        <f>SUM(C96:N96)</f>
        <v>0</v>
      </c>
      <c r="P96" s="4"/>
      <c r="Q96" s="4"/>
    </row>
    <row r="97" spans="1:17" ht="15">
      <c r="A97" s="17" t="s">
        <v>622</v>
      </c>
      <c r="B97" s="41" t="s">
        <v>623</v>
      </c>
      <c r="C97" s="53"/>
      <c r="D97" s="53"/>
      <c r="E97" s="53"/>
      <c r="F97" s="53"/>
      <c r="G97" s="53"/>
      <c r="H97" s="53">
        <v>300</v>
      </c>
      <c r="I97" s="53"/>
      <c r="J97" s="53"/>
      <c r="K97" s="53"/>
      <c r="L97" s="53">
        <v>300</v>
      </c>
      <c r="M97" s="53"/>
      <c r="N97" s="53"/>
      <c r="O97" s="53">
        <v>600</v>
      </c>
      <c r="P97" s="4"/>
      <c r="Q97" s="4"/>
    </row>
    <row r="98" spans="1:17" ht="15">
      <c r="A98" s="17" t="s">
        <v>93</v>
      </c>
      <c r="B98" s="41" t="s">
        <v>624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">
      <c r="A99" s="17" t="s">
        <v>93</v>
      </c>
      <c r="B99" s="41" t="s">
        <v>872</v>
      </c>
      <c r="C99" s="53"/>
      <c r="D99" s="53"/>
      <c r="E99" s="53"/>
      <c r="F99" s="53"/>
      <c r="G99" s="53"/>
      <c r="H99" s="53">
        <v>14360</v>
      </c>
      <c r="I99" s="53">
        <v>6038</v>
      </c>
      <c r="J99" s="53"/>
      <c r="K99" s="53"/>
      <c r="L99" s="53"/>
      <c r="M99" s="53"/>
      <c r="N99" s="53"/>
      <c r="O99" s="53">
        <f>SUM(C99:N99)</f>
        <v>20398</v>
      </c>
      <c r="P99" s="4"/>
      <c r="Q99" s="4"/>
    </row>
    <row r="100" spans="1:17" ht="15">
      <c r="A100" s="64" t="s">
        <v>50</v>
      </c>
      <c r="B100" s="67" t="s">
        <v>625</v>
      </c>
      <c r="C100" s="181"/>
      <c r="D100" s="181"/>
      <c r="E100" s="181"/>
      <c r="F100" s="181">
        <f>SUM(F95:F99)</f>
        <v>14621</v>
      </c>
      <c r="G100" s="181"/>
      <c r="H100" s="181">
        <f>SUM(H95:H99)</f>
        <v>14660</v>
      </c>
      <c r="I100" s="181">
        <f>SUM(I95:I99)</f>
        <v>6038</v>
      </c>
      <c r="J100" s="181"/>
      <c r="K100" s="181"/>
      <c r="L100" s="181">
        <v>300</v>
      </c>
      <c r="M100" s="181"/>
      <c r="N100" s="181"/>
      <c r="O100" s="181">
        <f>SUM(C100:N100)</f>
        <v>35619</v>
      </c>
      <c r="P100" s="4"/>
      <c r="Q100" s="4"/>
    </row>
    <row r="101" spans="1:17" ht="15.75">
      <c r="A101" s="83" t="s">
        <v>250</v>
      </c>
      <c r="B101" s="67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.75">
      <c r="A102" s="46" t="s">
        <v>101</v>
      </c>
      <c r="B102" s="47" t="s">
        <v>626</v>
      </c>
      <c r="C102" s="194">
        <f aca="true" t="shared" si="12" ref="C102:H102">SUM(C25+C26+C51+C60+C74+C83+C88+C100)</f>
        <v>21277</v>
      </c>
      <c r="D102" s="194">
        <f t="shared" si="12"/>
        <v>18597</v>
      </c>
      <c r="E102" s="194">
        <f t="shared" si="12"/>
        <v>19049</v>
      </c>
      <c r="F102" s="194">
        <f t="shared" si="12"/>
        <v>33144</v>
      </c>
      <c r="G102" s="194">
        <f t="shared" si="12"/>
        <v>58190</v>
      </c>
      <c r="H102" s="194">
        <f t="shared" si="12"/>
        <v>66272</v>
      </c>
      <c r="I102" s="194">
        <f>SUM(I25+I26+I51+I60++I74+I83+I88+I100)</f>
        <v>25113</v>
      </c>
      <c r="J102" s="194">
        <f>SUM(J25+J26+J51+J60+J74+J83+J88+J100)</f>
        <v>86388</v>
      </c>
      <c r="K102" s="194">
        <f>SUM(K25+K26+K51+K60+K74+K83+K88+K100)</f>
        <v>94884</v>
      </c>
      <c r="L102" s="194">
        <f>SUM(L25+L26+L51+L60+L74+L83+L88+L100)</f>
        <v>65430</v>
      </c>
      <c r="M102" s="194">
        <f>SUM(M25+M26+M51+M60+M74+M83+M88+M100)</f>
        <v>46078</v>
      </c>
      <c r="N102" s="194">
        <f>SUM(N25+N26+N51+N60+N74+N83+N88+N100)</f>
        <v>67005</v>
      </c>
      <c r="O102" s="194">
        <f>SUM(C102:N102)</f>
        <v>601427</v>
      </c>
      <c r="P102" s="4"/>
      <c r="Q102" s="4"/>
    </row>
    <row r="103" spans="1:17" ht="15" hidden="1">
      <c r="A103" s="17" t="s">
        <v>94</v>
      </c>
      <c r="B103" s="5" t="s">
        <v>627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 hidden="1">
      <c r="A104" s="17" t="s">
        <v>630</v>
      </c>
      <c r="B104" s="5" t="s">
        <v>631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 hidden="1">
      <c r="A105" s="17" t="s">
        <v>95</v>
      </c>
      <c r="B105" s="5" t="s">
        <v>632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20" t="s">
        <v>57</v>
      </c>
      <c r="B106" s="9" t="s">
        <v>634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 hidden="1">
      <c r="A107" s="48" t="s">
        <v>96</v>
      </c>
      <c r="B107" s="5" t="s">
        <v>635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 hidden="1">
      <c r="A108" s="48" t="s">
        <v>63</v>
      </c>
      <c r="B108" s="5" t="s">
        <v>638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 hidden="1">
      <c r="A109" s="17" t="s">
        <v>639</v>
      </c>
      <c r="B109" s="5" t="s">
        <v>640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 hidden="1">
      <c r="A110" s="17" t="s">
        <v>97</v>
      </c>
      <c r="B110" s="5" t="s">
        <v>641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60</v>
      </c>
      <c r="B111" s="9" t="s">
        <v>642</v>
      </c>
      <c r="C111" s="53"/>
      <c r="D111" s="53"/>
      <c r="E111" s="53"/>
      <c r="F111" s="53">
        <v>40000</v>
      </c>
      <c r="G111" s="53"/>
      <c r="H111" s="53"/>
      <c r="I111" s="53"/>
      <c r="J111" s="53"/>
      <c r="K111" s="53"/>
      <c r="L111" s="53"/>
      <c r="M111" s="53"/>
      <c r="N111" s="53"/>
      <c r="O111" s="53">
        <f>SUM(C111:N111)</f>
        <v>40000</v>
      </c>
      <c r="P111" s="4"/>
      <c r="Q111" s="4"/>
    </row>
    <row r="112" spans="1:17" ht="15">
      <c r="A112" s="48" t="s">
        <v>643</v>
      </c>
      <c r="B112" s="5" t="s">
        <v>644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645</v>
      </c>
      <c r="B113" s="5" t="s">
        <v>646</v>
      </c>
      <c r="C113" s="53">
        <v>2106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>
        <f>SUM(C113:N113)</f>
        <v>2106</v>
      </c>
      <c r="P113" s="4"/>
      <c r="Q113" s="4"/>
    </row>
    <row r="114" spans="1:17" ht="15">
      <c r="A114" s="18" t="s">
        <v>647</v>
      </c>
      <c r="B114" s="9" t="s">
        <v>648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8" t="s">
        <v>649</v>
      </c>
      <c r="B115" s="5" t="s">
        <v>650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651</v>
      </c>
      <c r="B116" s="5" t="s">
        <v>652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48" t="s">
        <v>653</v>
      </c>
      <c r="B117" s="5" t="s">
        <v>654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9" t="s">
        <v>61</v>
      </c>
      <c r="B118" s="50" t="s">
        <v>655</v>
      </c>
      <c r="C118" s="53">
        <v>2106</v>
      </c>
      <c r="D118" s="53"/>
      <c r="E118" s="53"/>
      <c r="F118" s="53">
        <v>40000</v>
      </c>
      <c r="G118" s="53"/>
      <c r="H118" s="53"/>
      <c r="I118" s="53"/>
      <c r="J118" s="53"/>
      <c r="K118" s="53"/>
      <c r="L118" s="53"/>
      <c r="M118" s="53"/>
      <c r="N118" s="53"/>
      <c r="O118" s="53">
        <f>SUM(C118:N118)</f>
        <v>42106</v>
      </c>
      <c r="P118" s="4"/>
      <c r="Q118" s="4"/>
    </row>
    <row r="119" spans="1:17" ht="15">
      <c r="A119" s="48" t="s">
        <v>656</v>
      </c>
      <c r="B119" s="5" t="s">
        <v>657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17" t="s">
        <v>658</v>
      </c>
      <c r="B120" s="5" t="s">
        <v>659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48" t="s">
        <v>98</v>
      </c>
      <c r="B121" s="5" t="s">
        <v>660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">
      <c r="A122" s="48" t="s">
        <v>66</v>
      </c>
      <c r="B122" s="5" t="s">
        <v>661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">
      <c r="A123" s="49" t="s">
        <v>67</v>
      </c>
      <c r="B123" s="50" t="s">
        <v>665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15">
      <c r="A124" s="17" t="s">
        <v>666</v>
      </c>
      <c r="B124" s="5" t="s">
        <v>667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.75">
      <c r="A125" s="51" t="s">
        <v>102</v>
      </c>
      <c r="B125" s="52" t="s">
        <v>668</v>
      </c>
      <c r="C125" s="181">
        <f>SUM(C118:C124)</f>
        <v>2106</v>
      </c>
      <c r="D125" s="181"/>
      <c r="E125" s="181"/>
      <c r="F125" s="181">
        <f>SUM(F118:F124)</f>
        <v>40000</v>
      </c>
      <c r="G125" s="181"/>
      <c r="H125" s="181"/>
      <c r="I125" s="181"/>
      <c r="J125" s="181"/>
      <c r="K125" s="181"/>
      <c r="L125" s="181"/>
      <c r="M125" s="181"/>
      <c r="N125" s="181"/>
      <c r="O125" s="181">
        <f>SUM(O118:O124)</f>
        <v>42106</v>
      </c>
      <c r="P125" s="4"/>
      <c r="Q125" s="4"/>
    </row>
    <row r="126" spans="1:17" ht="15.75">
      <c r="A126" s="56" t="s">
        <v>139</v>
      </c>
      <c r="B126" s="57"/>
      <c r="C126" s="194">
        <f aca="true" t="shared" si="13" ref="C126:N126">SUM(C102+C125)</f>
        <v>23383</v>
      </c>
      <c r="D126" s="194">
        <f t="shared" si="13"/>
        <v>18597</v>
      </c>
      <c r="E126" s="194">
        <f t="shared" si="13"/>
        <v>19049</v>
      </c>
      <c r="F126" s="194">
        <f t="shared" si="13"/>
        <v>73144</v>
      </c>
      <c r="G126" s="194">
        <f t="shared" si="13"/>
        <v>58190</v>
      </c>
      <c r="H126" s="194">
        <f t="shared" si="13"/>
        <v>66272</v>
      </c>
      <c r="I126" s="194">
        <f t="shared" si="13"/>
        <v>25113</v>
      </c>
      <c r="J126" s="194">
        <f t="shared" si="13"/>
        <v>86388</v>
      </c>
      <c r="K126" s="194">
        <f t="shared" si="13"/>
        <v>94884</v>
      </c>
      <c r="L126" s="194">
        <f t="shared" si="13"/>
        <v>65430</v>
      </c>
      <c r="M126" s="194">
        <f t="shared" si="13"/>
        <v>46078</v>
      </c>
      <c r="N126" s="194">
        <f t="shared" si="13"/>
        <v>67005</v>
      </c>
      <c r="O126" s="194">
        <f>SUM(C126:N126)</f>
        <v>643533</v>
      </c>
      <c r="P126" s="4"/>
      <c r="Q126" s="4"/>
    </row>
    <row r="127" spans="1:17" ht="25.5">
      <c r="A127" s="2" t="s">
        <v>478</v>
      </c>
      <c r="B127" s="3" t="s">
        <v>132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42" t="s">
        <v>669</v>
      </c>
      <c r="B128" s="6" t="s">
        <v>670</v>
      </c>
      <c r="C128" s="53"/>
      <c r="D128" s="53"/>
      <c r="E128" s="53"/>
      <c r="F128" s="53"/>
      <c r="G128" s="53"/>
      <c r="H128" s="53">
        <v>108</v>
      </c>
      <c r="I128" s="53"/>
      <c r="J128" s="53"/>
      <c r="K128" s="53"/>
      <c r="L128" s="53"/>
      <c r="M128" s="53"/>
      <c r="N128" s="53"/>
      <c r="O128" s="53">
        <f>SUM(C128:N128)</f>
        <v>108</v>
      </c>
      <c r="P128" s="4"/>
      <c r="Q128" s="4"/>
    </row>
    <row r="129" spans="1:17" ht="15">
      <c r="A129" s="5" t="s">
        <v>671</v>
      </c>
      <c r="B129" s="6" t="s">
        <v>672</v>
      </c>
      <c r="C129" s="53">
        <v>3431</v>
      </c>
      <c r="D129" s="53">
        <v>3431</v>
      </c>
      <c r="E129" s="53">
        <v>3431</v>
      </c>
      <c r="F129" s="53">
        <v>3431</v>
      </c>
      <c r="G129" s="53">
        <v>3431</v>
      </c>
      <c r="H129" s="53">
        <v>3431</v>
      </c>
      <c r="I129" s="53">
        <v>3739</v>
      </c>
      <c r="J129" s="53">
        <v>3739</v>
      </c>
      <c r="K129" s="53">
        <v>3738</v>
      </c>
      <c r="L129" s="53">
        <v>3431</v>
      </c>
      <c r="M129" s="53">
        <v>3431</v>
      </c>
      <c r="N129" s="53">
        <v>3431</v>
      </c>
      <c r="O129" s="53">
        <f>SUM(C129:N129)</f>
        <v>42095</v>
      </c>
      <c r="P129" s="4"/>
      <c r="Q129" s="4"/>
    </row>
    <row r="130" spans="1:17" ht="15">
      <c r="A130" s="5" t="s">
        <v>673</v>
      </c>
      <c r="B130" s="6" t="s">
        <v>674</v>
      </c>
      <c r="C130" s="53">
        <v>2063</v>
      </c>
      <c r="D130" s="53">
        <v>2063</v>
      </c>
      <c r="E130" s="53">
        <v>2063</v>
      </c>
      <c r="F130" s="53">
        <v>2063</v>
      </c>
      <c r="G130" s="53">
        <v>2063</v>
      </c>
      <c r="H130" s="53">
        <v>2066</v>
      </c>
      <c r="I130" s="53">
        <v>2495</v>
      </c>
      <c r="J130" s="53">
        <v>2495</v>
      </c>
      <c r="K130" s="53">
        <v>2495</v>
      </c>
      <c r="L130" s="53">
        <v>2196</v>
      </c>
      <c r="M130" s="53">
        <v>1987</v>
      </c>
      <c r="N130" s="53">
        <v>1988</v>
      </c>
      <c r="O130" s="53">
        <f>SUM(C130:N130)</f>
        <v>26037</v>
      </c>
      <c r="P130" s="4"/>
      <c r="Q130" s="4"/>
    </row>
    <row r="131" spans="1:17" ht="15">
      <c r="A131" s="5" t="s">
        <v>675</v>
      </c>
      <c r="B131" s="6" t="s">
        <v>676</v>
      </c>
      <c r="C131" s="53">
        <v>134</v>
      </c>
      <c r="D131" s="53">
        <v>134</v>
      </c>
      <c r="E131" s="53">
        <v>134</v>
      </c>
      <c r="F131" s="53">
        <v>134</v>
      </c>
      <c r="G131" s="53">
        <v>134</v>
      </c>
      <c r="H131" s="53">
        <v>137</v>
      </c>
      <c r="I131" s="53">
        <v>134</v>
      </c>
      <c r="J131" s="53">
        <v>136</v>
      </c>
      <c r="K131" s="53">
        <v>134</v>
      </c>
      <c r="L131" s="53">
        <v>134</v>
      </c>
      <c r="M131" s="53">
        <v>134</v>
      </c>
      <c r="N131" s="53">
        <v>134</v>
      </c>
      <c r="O131" s="53">
        <f>SUM(C131:N131)</f>
        <v>1613</v>
      </c>
      <c r="P131" s="4"/>
      <c r="Q131" s="4"/>
    </row>
    <row r="132" spans="1:17" ht="15">
      <c r="A132" s="5" t="s">
        <v>677</v>
      </c>
      <c r="B132" s="6" t="s">
        <v>678</v>
      </c>
      <c r="C132" s="53">
        <v>97</v>
      </c>
      <c r="D132" s="53">
        <v>97</v>
      </c>
      <c r="E132" s="53">
        <v>97</v>
      </c>
      <c r="F132" s="53">
        <v>14718</v>
      </c>
      <c r="G132" s="53">
        <v>97</v>
      </c>
      <c r="H132" s="53">
        <v>96</v>
      </c>
      <c r="I132" s="53">
        <v>322</v>
      </c>
      <c r="J132" s="53">
        <v>322</v>
      </c>
      <c r="K132" s="53">
        <v>321</v>
      </c>
      <c r="L132" s="53"/>
      <c r="M132" s="53"/>
      <c r="N132" s="53"/>
      <c r="O132" s="53">
        <f>SUM(C132:N132)</f>
        <v>16167</v>
      </c>
      <c r="P132" s="4"/>
      <c r="Q132" s="4"/>
    </row>
    <row r="133" spans="1:17" ht="15">
      <c r="A133" s="5" t="s">
        <v>679</v>
      </c>
      <c r="B133" s="6" t="s">
        <v>680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15">
      <c r="A134" s="9" t="s">
        <v>142</v>
      </c>
      <c r="B134" s="10" t="s">
        <v>681</v>
      </c>
      <c r="C134" s="53">
        <f>SUM(C129:C133)</f>
        <v>5725</v>
      </c>
      <c r="D134" s="53">
        <f>SUM(D129:D133)</f>
        <v>5725</v>
      </c>
      <c r="E134" s="53">
        <f aca="true" t="shared" si="14" ref="E134:L134">SUM(E128:E133)</f>
        <v>5725</v>
      </c>
      <c r="F134" s="53">
        <f t="shared" si="14"/>
        <v>20346</v>
      </c>
      <c r="G134" s="53">
        <f t="shared" si="14"/>
        <v>5725</v>
      </c>
      <c r="H134" s="53">
        <f t="shared" si="14"/>
        <v>5838</v>
      </c>
      <c r="I134" s="53">
        <f t="shared" si="14"/>
        <v>6690</v>
      </c>
      <c r="J134" s="53">
        <f t="shared" si="14"/>
        <v>6692</v>
      </c>
      <c r="K134" s="53">
        <f t="shared" si="14"/>
        <v>6688</v>
      </c>
      <c r="L134" s="53">
        <f t="shared" si="14"/>
        <v>5761</v>
      </c>
      <c r="M134" s="53">
        <v>5552</v>
      </c>
      <c r="N134" s="53">
        <v>5553</v>
      </c>
      <c r="O134" s="53">
        <f>SUM(C134:N134)</f>
        <v>86020</v>
      </c>
      <c r="P134" s="4"/>
      <c r="Q134" s="4"/>
    </row>
    <row r="135" spans="1:17" ht="15">
      <c r="A135" s="5" t="s">
        <v>682</v>
      </c>
      <c r="B135" s="6" t="s">
        <v>683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30">
      <c r="A136" s="5" t="s">
        <v>684</v>
      </c>
      <c r="B136" s="6" t="s">
        <v>685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30">
      <c r="A137" s="5" t="s">
        <v>103</v>
      </c>
      <c r="B137" s="6" t="s">
        <v>686</v>
      </c>
      <c r="C137" s="53"/>
      <c r="D137" s="53"/>
      <c r="E137" s="53"/>
      <c r="F137" s="53">
        <v>2000</v>
      </c>
      <c r="G137" s="53"/>
      <c r="H137" s="53"/>
      <c r="I137" s="53"/>
      <c r="J137" s="53"/>
      <c r="K137" s="53"/>
      <c r="L137" s="53"/>
      <c r="M137" s="53"/>
      <c r="N137" s="53"/>
      <c r="O137" s="53">
        <v>2000</v>
      </c>
      <c r="P137" s="4"/>
      <c r="Q137" s="4"/>
    </row>
    <row r="138" spans="1:17" ht="30">
      <c r="A138" s="5" t="s">
        <v>104</v>
      </c>
      <c r="B138" s="6" t="s">
        <v>687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105</v>
      </c>
      <c r="B139" s="6" t="s">
        <v>688</v>
      </c>
      <c r="C139" s="53">
        <v>533</v>
      </c>
      <c r="D139" s="53">
        <v>533</v>
      </c>
      <c r="E139" s="53">
        <v>533</v>
      </c>
      <c r="F139" s="53">
        <v>533</v>
      </c>
      <c r="G139" s="53">
        <v>534</v>
      </c>
      <c r="H139" s="53">
        <v>534</v>
      </c>
      <c r="I139" s="53">
        <v>597</v>
      </c>
      <c r="J139" s="53">
        <v>597</v>
      </c>
      <c r="K139" s="53">
        <v>595</v>
      </c>
      <c r="L139" s="53">
        <v>362</v>
      </c>
      <c r="M139" s="53">
        <v>363</v>
      </c>
      <c r="N139" s="53">
        <v>362</v>
      </c>
      <c r="O139" s="53">
        <f>SUM(C139:N139)</f>
        <v>6076</v>
      </c>
      <c r="P139" s="4"/>
      <c r="Q139" s="4"/>
    </row>
    <row r="140" spans="1:17" ht="15">
      <c r="A140" s="50" t="s">
        <v>143</v>
      </c>
      <c r="B140" s="65" t="s">
        <v>689</v>
      </c>
      <c r="C140" s="181">
        <f aca="true" t="shared" si="15" ref="C140:O140">SUM(C134:C139)</f>
        <v>6258</v>
      </c>
      <c r="D140" s="181">
        <f t="shared" si="15"/>
        <v>6258</v>
      </c>
      <c r="E140" s="181">
        <f t="shared" si="15"/>
        <v>6258</v>
      </c>
      <c r="F140" s="181">
        <f t="shared" si="15"/>
        <v>22879</v>
      </c>
      <c r="G140" s="181">
        <f t="shared" si="15"/>
        <v>6259</v>
      </c>
      <c r="H140" s="181">
        <f t="shared" si="15"/>
        <v>6372</v>
      </c>
      <c r="I140" s="181">
        <f t="shared" si="15"/>
        <v>7287</v>
      </c>
      <c r="J140" s="181">
        <f t="shared" si="15"/>
        <v>7289</v>
      </c>
      <c r="K140" s="181">
        <f t="shared" si="15"/>
        <v>7283</v>
      </c>
      <c r="L140" s="181">
        <f t="shared" si="15"/>
        <v>6123</v>
      </c>
      <c r="M140" s="181">
        <f t="shared" si="15"/>
        <v>5915</v>
      </c>
      <c r="N140" s="181">
        <f t="shared" si="15"/>
        <v>5915</v>
      </c>
      <c r="O140" s="181">
        <f t="shared" si="15"/>
        <v>94096</v>
      </c>
      <c r="P140" s="4"/>
      <c r="Q140" s="4"/>
    </row>
    <row r="141" spans="1:17" ht="15">
      <c r="A141" s="5" t="s">
        <v>109</v>
      </c>
      <c r="B141" s="6" t="s">
        <v>698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110</v>
      </c>
      <c r="B142" s="6" t="s">
        <v>702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9" t="s">
        <v>145</v>
      </c>
      <c r="B143" s="10" t="s">
        <v>703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111</v>
      </c>
      <c r="B144" s="6" t="s">
        <v>704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112</v>
      </c>
      <c r="B145" s="6" t="s">
        <v>705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113</v>
      </c>
      <c r="B146" s="6" t="s">
        <v>706</v>
      </c>
      <c r="C146" s="53"/>
      <c r="D146" s="53"/>
      <c r="E146" s="53">
        <v>950</v>
      </c>
      <c r="F146" s="53"/>
      <c r="G146" s="53"/>
      <c r="H146" s="53"/>
      <c r="I146" s="53"/>
      <c r="J146" s="53"/>
      <c r="K146" s="53">
        <v>950</v>
      </c>
      <c r="L146" s="53"/>
      <c r="M146" s="53"/>
      <c r="N146" s="53"/>
      <c r="O146" s="53">
        <v>1900</v>
      </c>
      <c r="P146" s="4"/>
      <c r="Q146" s="4"/>
    </row>
    <row r="147" spans="1:17" ht="15">
      <c r="A147" s="5" t="s">
        <v>114</v>
      </c>
      <c r="B147" s="6" t="s">
        <v>707</v>
      </c>
      <c r="C147" s="53"/>
      <c r="D147" s="53"/>
      <c r="E147" s="53">
        <v>80000</v>
      </c>
      <c r="F147" s="53"/>
      <c r="G147" s="53"/>
      <c r="H147" s="53"/>
      <c r="I147" s="53"/>
      <c r="J147" s="53"/>
      <c r="K147" s="53">
        <v>80000</v>
      </c>
      <c r="L147" s="53"/>
      <c r="M147" s="53"/>
      <c r="N147" s="53">
        <v>20000</v>
      </c>
      <c r="O147" s="53">
        <v>180000</v>
      </c>
      <c r="P147" s="4"/>
      <c r="Q147" s="4"/>
    </row>
    <row r="148" spans="1:17" ht="15">
      <c r="A148" s="5" t="s">
        <v>115</v>
      </c>
      <c r="B148" s="6" t="s">
        <v>710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5" t="s">
        <v>711</v>
      </c>
      <c r="B149" s="6" t="s">
        <v>712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116</v>
      </c>
      <c r="B150" s="6" t="s">
        <v>713</v>
      </c>
      <c r="C150" s="53"/>
      <c r="D150" s="53"/>
      <c r="E150" s="53">
        <v>2950</v>
      </c>
      <c r="F150" s="53"/>
      <c r="G150" s="53"/>
      <c r="H150" s="53"/>
      <c r="I150" s="53"/>
      <c r="J150" s="53"/>
      <c r="K150" s="53">
        <v>2950</v>
      </c>
      <c r="L150" s="53"/>
      <c r="M150" s="53"/>
      <c r="N150" s="53"/>
      <c r="O150" s="53">
        <v>5900</v>
      </c>
      <c r="P150" s="4"/>
      <c r="Q150" s="4"/>
    </row>
    <row r="151" spans="1:17" ht="15">
      <c r="A151" s="5" t="s">
        <v>117</v>
      </c>
      <c r="B151" s="6" t="s">
        <v>718</v>
      </c>
      <c r="C151" s="53"/>
      <c r="D151" s="53"/>
      <c r="E151" s="53">
        <v>100</v>
      </c>
      <c r="F151" s="53"/>
      <c r="G151" s="53"/>
      <c r="H151" s="53"/>
      <c r="I151" s="53"/>
      <c r="J151" s="53"/>
      <c r="K151" s="53">
        <v>100</v>
      </c>
      <c r="L151" s="53"/>
      <c r="M151" s="53"/>
      <c r="N151" s="53"/>
      <c r="O151" s="53">
        <v>200</v>
      </c>
      <c r="P151" s="4"/>
      <c r="Q151" s="4"/>
    </row>
    <row r="152" spans="1:17" ht="15">
      <c r="A152" s="9" t="s">
        <v>146</v>
      </c>
      <c r="B152" s="10" t="s">
        <v>734</v>
      </c>
      <c r="C152" s="53"/>
      <c r="D152" s="53"/>
      <c r="E152" s="53">
        <v>83050</v>
      </c>
      <c r="F152" s="53"/>
      <c r="G152" s="53"/>
      <c r="H152" s="53"/>
      <c r="I152" s="53"/>
      <c r="J152" s="53"/>
      <c r="K152" s="53">
        <v>83050</v>
      </c>
      <c r="L152" s="53"/>
      <c r="M152" s="53"/>
      <c r="N152" s="53">
        <v>20000</v>
      </c>
      <c r="O152" s="53">
        <f>SUM(O147:O151)</f>
        <v>186100</v>
      </c>
      <c r="P152" s="4"/>
      <c r="Q152" s="4"/>
    </row>
    <row r="153" spans="1:17" ht="15">
      <c r="A153" s="5" t="s">
        <v>118</v>
      </c>
      <c r="B153" s="6" t="s">
        <v>735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50" t="s">
        <v>147</v>
      </c>
      <c r="B154" s="65" t="s">
        <v>736</v>
      </c>
      <c r="C154" s="181"/>
      <c r="D154" s="181"/>
      <c r="E154" s="181">
        <v>84000</v>
      </c>
      <c r="F154" s="181"/>
      <c r="G154" s="181"/>
      <c r="H154" s="181"/>
      <c r="I154" s="181"/>
      <c r="J154" s="181"/>
      <c r="K154" s="181">
        <v>84000</v>
      </c>
      <c r="L154" s="181"/>
      <c r="M154" s="181"/>
      <c r="N154" s="181">
        <v>20000</v>
      </c>
      <c r="O154" s="181">
        <f>SUM(O143+O144+O145+O146+O152+O153)</f>
        <v>188000</v>
      </c>
      <c r="P154" s="4"/>
      <c r="Q154" s="4"/>
    </row>
    <row r="155" spans="1:17" ht="15">
      <c r="A155" s="17" t="s">
        <v>737</v>
      </c>
      <c r="B155" s="6" t="s">
        <v>738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119</v>
      </c>
      <c r="B156" s="6" t="s">
        <v>739</v>
      </c>
      <c r="C156" s="53">
        <v>1086</v>
      </c>
      <c r="D156" s="53">
        <v>1086</v>
      </c>
      <c r="E156" s="53">
        <v>1086</v>
      </c>
      <c r="F156" s="53">
        <v>1086</v>
      </c>
      <c r="G156" s="53">
        <v>1086</v>
      </c>
      <c r="H156" s="53">
        <v>1087</v>
      </c>
      <c r="I156" s="53">
        <v>1086</v>
      </c>
      <c r="J156" s="53">
        <v>1086</v>
      </c>
      <c r="K156" s="53">
        <v>1086</v>
      </c>
      <c r="L156" s="53">
        <v>1086</v>
      </c>
      <c r="M156" s="53">
        <v>1086</v>
      </c>
      <c r="N156" s="53">
        <v>1088</v>
      </c>
      <c r="O156" s="53">
        <f>SUM(C156:N156)</f>
        <v>13035</v>
      </c>
      <c r="P156" s="4"/>
      <c r="Q156" s="4"/>
    </row>
    <row r="157" spans="1:17" ht="15">
      <c r="A157" s="17" t="s">
        <v>120</v>
      </c>
      <c r="B157" s="6" t="s">
        <v>742</v>
      </c>
      <c r="C157" s="53">
        <v>286</v>
      </c>
      <c r="D157" s="53">
        <v>286</v>
      </c>
      <c r="E157" s="53">
        <v>286</v>
      </c>
      <c r="F157" s="53">
        <v>286</v>
      </c>
      <c r="G157" s="53">
        <v>286</v>
      </c>
      <c r="H157" s="53">
        <v>286</v>
      </c>
      <c r="I157" s="53">
        <v>286</v>
      </c>
      <c r="J157" s="53">
        <v>286</v>
      </c>
      <c r="K157" s="53">
        <v>286</v>
      </c>
      <c r="L157" s="53">
        <v>286</v>
      </c>
      <c r="M157" s="53">
        <v>286</v>
      </c>
      <c r="N157" s="53">
        <v>288</v>
      </c>
      <c r="O157" s="53">
        <v>3434</v>
      </c>
      <c r="P157" s="4"/>
      <c r="Q157" s="4"/>
    </row>
    <row r="158" spans="1:17" ht="15">
      <c r="A158" s="17" t="s">
        <v>121</v>
      </c>
      <c r="B158" s="6" t="s">
        <v>743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750</v>
      </c>
      <c r="B159" s="6" t="s">
        <v>751</v>
      </c>
      <c r="C159" s="53">
        <v>433</v>
      </c>
      <c r="D159" s="53">
        <v>433</v>
      </c>
      <c r="E159" s="53">
        <v>433</v>
      </c>
      <c r="F159" s="53">
        <v>433</v>
      </c>
      <c r="G159" s="53">
        <v>433</v>
      </c>
      <c r="H159" s="53">
        <v>390</v>
      </c>
      <c r="I159" s="53">
        <v>0</v>
      </c>
      <c r="J159" s="53">
        <v>46</v>
      </c>
      <c r="K159" s="53">
        <v>433</v>
      </c>
      <c r="L159" s="53">
        <v>433</v>
      </c>
      <c r="M159" s="53">
        <v>433</v>
      </c>
      <c r="N159" s="53">
        <v>433</v>
      </c>
      <c r="O159" s="53">
        <v>4333</v>
      </c>
      <c r="P159" s="4"/>
      <c r="Q159" s="4"/>
    </row>
    <row r="160" spans="1:17" ht="15">
      <c r="A160" s="17" t="s">
        <v>752</v>
      </c>
      <c r="B160" s="6" t="s">
        <v>753</v>
      </c>
      <c r="C160" s="53">
        <v>390</v>
      </c>
      <c r="D160" s="53">
        <v>390</v>
      </c>
      <c r="E160" s="53">
        <v>390</v>
      </c>
      <c r="F160" s="53">
        <v>390</v>
      </c>
      <c r="G160" s="53">
        <v>390</v>
      </c>
      <c r="H160" s="53">
        <v>370</v>
      </c>
      <c r="I160" s="53">
        <v>370</v>
      </c>
      <c r="J160" s="53">
        <v>370</v>
      </c>
      <c r="K160" s="53">
        <v>390</v>
      </c>
      <c r="L160" s="53">
        <v>390</v>
      </c>
      <c r="M160" s="53">
        <v>390</v>
      </c>
      <c r="N160" s="53">
        <v>381</v>
      </c>
      <c r="O160" s="53">
        <v>4611</v>
      </c>
      <c r="P160" s="4"/>
      <c r="Q160" s="4"/>
    </row>
    <row r="161" spans="1:17" ht="15">
      <c r="A161" s="17" t="s">
        <v>754</v>
      </c>
      <c r="B161" s="6" t="s">
        <v>755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17" t="s">
        <v>122</v>
      </c>
      <c r="B162" s="6" t="s">
        <v>756</v>
      </c>
      <c r="C162" s="53"/>
      <c r="D162" s="53"/>
      <c r="E162" s="53">
        <v>1250</v>
      </c>
      <c r="F162" s="53"/>
      <c r="G162" s="53"/>
      <c r="H162" s="53">
        <v>1250</v>
      </c>
      <c r="I162" s="53"/>
      <c r="J162" s="53"/>
      <c r="K162" s="53">
        <v>1250</v>
      </c>
      <c r="L162" s="53"/>
      <c r="M162" s="53"/>
      <c r="N162" s="53">
        <v>1250</v>
      </c>
      <c r="O162" s="53">
        <v>5000</v>
      </c>
      <c r="P162" s="4"/>
      <c r="Q162" s="4"/>
    </row>
    <row r="163" spans="1:17" ht="15">
      <c r="A163" s="17" t="s">
        <v>123</v>
      </c>
      <c r="B163" s="6" t="s">
        <v>758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15">
      <c r="A164" s="17" t="s">
        <v>124</v>
      </c>
      <c r="B164" s="6" t="s">
        <v>763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/>
      <c r="B165" s="6" t="s">
        <v>891</v>
      </c>
      <c r="C165" s="53"/>
      <c r="D165" s="53"/>
      <c r="E165" s="53"/>
      <c r="F165" s="53"/>
      <c r="G165" s="53"/>
      <c r="H165" s="53"/>
      <c r="I165" s="53">
        <v>20</v>
      </c>
      <c r="J165" s="53"/>
      <c r="K165" s="53"/>
      <c r="L165" s="53"/>
      <c r="M165" s="53"/>
      <c r="N165" s="53"/>
      <c r="O165" s="53">
        <f>SUM(C165:N165)</f>
        <v>20</v>
      </c>
      <c r="P165" s="4"/>
      <c r="Q165" s="4"/>
    </row>
    <row r="166" spans="1:17" ht="15">
      <c r="A166" s="64" t="s">
        <v>148</v>
      </c>
      <c r="B166" s="65" t="s">
        <v>767</v>
      </c>
      <c r="C166" s="181">
        <v>2195</v>
      </c>
      <c r="D166" s="181">
        <v>2195</v>
      </c>
      <c r="E166" s="181">
        <v>3445</v>
      </c>
      <c r="F166" s="181">
        <v>2195</v>
      </c>
      <c r="G166" s="181">
        <v>2195</v>
      </c>
      <c r="H166" s="181">
        <f>SUM(H155:H164)</f>
        <v>3383</v>
      </c>
      <c r="I166" s="181">
        <f>SUM(I155:I165)</f>
        <v>1762</v>
      </c>
      <c r="J166" s="181">
        <v>1788</v>
      </c>
      <c r="K166" s="181">
        <v>3445</v>
      </c>
      <c r="L166" s="181">
        <v>2195</v>
      </c>
      <c r="M166" s="181">
        <v>2195</v>
      </c>
      <c r="N166" s="181">
        <v>3440</v>
      </c>
      <c r="O166" s="181">
        <f>SUM(C166:N166)</f>
        <v>30433</v>
      </c>
      <c r="P166" s="4"/>
      <c r="Q166" s="4"/>
    </row>
    <row r="167" spans="1:17" ht="30" hidden="1">
      <c r="A167" s="17" t="s">
        <v>779</v>
      </c>
      <c r="B167" s="6" t="s">
        <v>780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30" hidden="1">
      <c r="A168" s="5" t="s">
        <v>128</v>
      </c>
      <c r="B168" s="6" t="s">
        <v>781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15" hidden="1">
      <c r="A169" s="17" t="s">
        <v>129</v>
      </c>
      <c r="B169" s="6" t="s">
        <v>782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15">
      <c r="A170" s="50" t="s">
        <v>150</v>
      </c>
      <c r="B170" s="65" t="s">
        <v>783</v>
      </c>
      <c r="C170" s="181"/>
      <c r="D170" s="181"/>
      <c r="E170" s="181"/>
      <c r="F170" s="181"/>
      <c r="G170" s="181"/>
      <c r="H170" s="181"/>
      <c r="I170" s="181">
        <v>150</v>
      </c>
      <c r="J170" s="181"/>
      <c r="K170" s="181"/>
      <c r="L170" s="181"/>
      <c r="M170" s="181"/>
      <c r="N170" s="181"/>
      <c r="O170" s="181">
        <v>150</v>
      </c>
      <c r="P170" s="4"/>
      <c r="Q170" s="4"/>
    </row>
    <row r="171" spans="1:17" ht="15.75">
      <c r="A171" s="83" t="s">
        <v>251</v>
      </c>
      <c r="B171" s="88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 hidden="1">
      <c r="A172" s="5" t="s">
        <v>690</v>
      </c>
      <c r="B172" s="6" t="s">
        <v>691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30" hidden="1">
      <c r="A173" s="5" t="s">
        <v>692</v>
      </c>
      <c r="B173" s="6" t="s">
        <v>693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30" hidden="1">
      <c r="A174" s="5" t="s">
        <v>106</v>
      </c>
      <c r="B174" s="6" t="s">
        <v>694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30" hidden="1">
      <c r="A175" s="5" t="s">
        <v>107</v>
      </c>
      <c r="B175" s="6" t="s">
        <v>695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5" t="s">
        <v>108</v>
      </c>
      <c r="B176" s="6" t="s">
        <v>696</v>
      </c>
      <c r="C176" s="53"/>
      <c r="D176" s="53"/>
      <c r="E176" s="53"/>
      <c r="F176" s="53"/>
      <c r="G176" s="53"/>
      <c r="H176" s="53"/>
      <c r="I176" s="53"/>
      <c r="J176" s="53"/>
      <c r="K176" s="53">
        <v>29161</v>
      </c>
      <c r="L176" s="53"/>
      <c r="M176" s="53">
        <v>38454</v>
      </c>
      <c r="N176" s="53"/>
      <c r="O176" s="53">
        <v>67615</v>
      </c>
      <c r="P176" s="4"/>
      <c r="Q176" s="4"/>
    </row>
    <row r="177" spans="1:17" ht="15">
      <c r="A177" s="50" t="s">
        <v>144</v>
      </c>
      <c r="B177" s="65" t="s">
        <v>697</v>
      </c>
      <c r="C177" s="181"/>
      <c r="D177" s="181"/>
      <c r="E177" s="181"/>
      <c r="F177" s="181"/>
      <c r="G177" s="181"/>
      <c r="H177" s="181"/>
      <c r="I177" s="181"/>
      <c r="J177" s="181"/>
      <c r="K177" s="181">
        <v>29161</v>
      </c>
      <c r="L177" s="181"/>
      <c r="M177" s="181">
        <v>38454</v>
      </c>
      <c r="N177" s="181"/>
      <c r="O177" s="181">
        <f>SUM(O172:O176)</f>
        <v>67615</v>
      </c>
      <c r="P177" s="4"/>
      <c r="Q177" s="4"/>
    </row>
    <row r="178" spans="1:17" ht="15" hidden="1">
      <c r="A178" s="17" t="s">
        <v>125</v>
      </c>
      <c r="B178" s="6" t="s">
        <v>768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 hidden="1">
      <c r="A179" s="17" t="s">
        <v>126</v>
      </c>
      <c r="B179" s="6" t="s">
        <v>770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15" hidden="1">
      <c r="A180" s="17" t="s">
        <v>772</v>
      </c>
      <c r="B180" s="6" t="s">
        <v>773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15" hidden="1">
      <c r="A181" s="17" t="s">
        <v>127</v>
      </c>
      <c r="B181" s="6" t="s">
        <v>774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 hidden="1">
      <c r="A182" s="17" t="s">
        <v>776</v>
      </c>
      <c r="B182" s="6" t="s">
        <v>777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149</v>
      </c>
      <c r="B183" s="65" t="s">
        <v>778</v>
      </c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4"/>
      <c r="Q183" s="4"/>
    </row>
    <row r="184" spans="1:17" ht="30" hidden="1">
      <c r="A184" s="17" t="s">
        <v>784</v>
      </c>
      <c r="B184" s="6" t="s">
        <v>785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30" hidden="1">
      <c r="A185" s="5" t="s">
        <v>130</v>
      </c>
      <c r="B185" s="6" t="s">
        <v>786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>
        <v>0</v>
      </c>
      <c r="P185" s="4"/>
      <c r="Q185" s="4"/>
    </row>
    <row r="186" spans="1:17" ht="15" hidden="1">
      <c r="A186" s="17" t="s">
        <v>131</v>
      </c>
      <c r="B186" s="6" t="s">
        <v>787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">
      <c r="A187" s="50" t="s">
        <v>152</v>
      </c>
      <c r="B187" s="65" t="s">
        <v>788</v>
      </c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4"/>
      <c r="Q187" s="4"/>
    </row>
    <row r="188" spans="1:17" ht="15.75">
      <c r="A188" s="83" t="s">
        <v>250</v>
      </c>
      <c r="B188" s="88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.75">
      <c r="A189" s="62" t="s">
        <v>151</v>
      </c>
      <c r="B189" s="46" t="s">
        <v>789</v>
      </c>
      <c r="C189" s="181">
        <f>SUM(C140+C154+C166+C170+C177+C183+C187)</f>
        <v>8453</v>
      </c>
      <c r="D189" s="181">
        <f>SUM(D140+D154+D166+D170+D177+D183+D187)</f>
        <v>8453</v>
      </c>
      <c r="E189" s="181">
        <f>SUM(E140+E154+E166+E170+E177+E187)</f>
        <v>93703</v>
      </c>
      <c r="F189" s="181">
        <f aca="true" t="shared" si="16" ref="F189:L189">SUM(F140+F154+F166+F170+F177+F183+F187)</f>
        <v>25074</v>
      </c>
      <c r="G189" s="181">
        <f t="shared" si="16"/>
        <v>8454</v>
      </c>
      <c r="H189" s="181">
        <f t="shared" si="16"/>
        <v>9755</v>
      </c>
      <c r="I189" s="181">
        <f t="shared" si="16"/>
        <v>9199</v>
      </c>
      <c r="J189" s="181">
        <f t="shared" si="16"/>
        <v>9077</v>
      </c>
      <c r="K189" s="181">
        <f t="shared" si="16"/>
        <v>123889</v>
      </c>
      <c r="L189" s="181">
        <f t="shared" si="16"/>
        <v>8318</v>
      </c>
      <c r="M189" s="181">
        <f>SUM(M140+M154+M166+M177+M183+M187)</f>
        <v>46564</v>
      </c>
      <c r="N189" s="181">
        <f>SUM(N140+N154+N166+N170+N177+N183+N187)</f>
        <v>29355</v>
      </c>
      <c r="O189" s="181">
        <f>SUM(O140+O154+O166+O170+O177+O183+O187)</f>
        <v>380294</v>
      </c>
      <c r="P189" s="4"/>
      <c r="Q189" s="4"/>
    </row>
    <row r="190" spans="1:17" ht="15.75">
      <c r="A190" s="87" t="s">
        <v>303</v>
      </c>
      <c r="B190" s="86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.75">
      <c r="A191" s="87" t="s">
        <v>304</v>
      </c>
      <c r="B191" s="86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 hidden="1">
      <c r="A192" s="48" t="s">
        <v>133</v>
      </c>
      <c r="B192" s="5" t="s">
        <v>790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 hidden="1">
      <c r="A193" s="17" t="s">
        <v>791</v>
      </c>
      <c r="B193" s="5" t="s">
        <v>792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 hidden="1">
      <c r="A194" s="48" t="s">
        <v>134</v>
      </c>
      <c r="B194" s="5" t="s">
        <v>793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20" t="s">
        <v>153</v>
      </c>
      <c r="B195" s="9" t="s">
        <v>794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 hidden="1">
      <c r="A196" s="17" t="s">
        <v>135</v>
      </c>
      <c r="B196" s="5" t="s">
        <v>795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 hidden="1">
      <c r="A197" s="48" t="s">
        <v>796</v>
      </c>
      <c r="B197" s="5" t="s">
        <v>797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 hidden="1">
      <c r="A198" s="17" t="s">
        <v>136</v>
      </c>
      <c r="B198" s="5" t="s">
        <v>798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 hidden="1">
      <c r="A199" s="48" t="s">
        <v>799</v>
      </c>
      <c r="B199" s="5" t="s">
        <v>800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18" t="s">
        <v>154</v>
      </c>
      <c r="B200" s="9" t="s">
        <v>801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5" t="s">
        <v>301</v>
      </c>
      <c r="B201" s="5" t="s">
        <v>802</v>
      </c>
      <c r="C201" s="53"/>
      <c r="D201" s="53"/>
      <c r="E201" s="53">
        <v>47519</v>
      </c>
      <c r="F201" s="53"/>
      <c r="G201" s="53">
        <v>50000</v>
      </c>
      <c r="H201" s="53"/>
      <c r="I201" s="53">
        <v>60000</v>
      </c>
      <c r="J201" s="53"/>
      <c r="K201" s="53">
        <v>105720</v>
      </c>
      <c r="L201" s="53"/>
      <c r="M201" s="53"/>
      <c r="N201" s="53"/>
      <c r="O201" s="53">
        <v>263239</v>
      </c>
      <c r="P201" s="4"/>
      <c r="Q201" s="4"/>
    </row>
    <row r="202" spans="1:17" ht="15">
      <c r="A202" s="5" t="s">
        <v>302</v>
      </c>
      <c r="B202" s="5" t="s">
        <v>802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5" t="s">
        <v>299</v>
      </c>
      <c r="B203" s="5" t="s">
        <v>803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5" t="s">
        <v>300</v>
      </c>
      <c r="B204" s="5" t="s">
        <v>803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9" t="s">
        <v>155</v>
      </c>
      <c r="B205" s="9" t="s">
        <v>804</v>
      </c>
      <c r="C205" s="53"/>
      <c r="D205" s="53"/>
      <c r="E205" s="53">
        <v>47519</v>
      </c>
      <c r="F205" s="53"/>
      <c r="G205" s="53">
        <v>50000</v>
      </c>
      <c r="H205" s="53"/>
      <c r="I205" s="53">
        <v>60000</v>
      </c>
      <c r="J205" s="53"/>
      <c r="K205" s="53">
        <v>105720</v>
      </c>
      <c r="L205" s="53"/>
      <c r="M205" s="53"/>
      <c r="N205" s="53"/>
      <c r="O205" s="53">
        <f>SUM(O201:O204)</f>
        <v>263239</v>
      </c>
      <c r="P205" s="4"/>
      <c r="Q205" s="4"/>
    </row>
    <row r="206" spans="1:17" ht="15" hidden="1">
      <c r="A206" s="48" t="s">
        <v>805</v>
      </c>
      <c r="B206" s="5" t="s">
        <v>806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 hidden="1">
      <c r="A207" s="48" t="s">
        <v>807</v>
      </c>
      <c r="B207" s="5" t="s">
        <v>808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 hidden="1">
      <c r="A208" s="48" t="s">
        <v>809</v>
      </c>
      <c r="B208" s="5" t="s">
        <v>810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 hidden="1">
      <c r="A209" s="48" t="s">
        <v>811</v>
      </c>
      <c r="B209" s="5" t="s">
        <v>812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17" t="s">
        <v>137</v>
      </c>
      <c r="B210" s="5" t="s">
        <v>813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20" t="s">
        <v>156</v>
      </c>
      <c r="B211" s="9" t="s">
        <v>815</v>
      </c>
      <c r="C211" s="53"/>
      <c r="D211" s="53"/>
      <c r="E211" s="53">
        <v>47519</v>
      </c>
      <c r="F211" s="53"/>
      <c r="G211" s="53">
        <v>50000</v>
      </c>
      <c r="H211" s="53"/>
      <c r="I211" s="53">
        <v>60000</v>
      </c>
      <c r="J211" s="53"/>
      <c r="K211" s="53">
        <v>105720</v>
      </c>
      <c r="L211" s="53"/>
      <c r="M211" s="53"/>
      <c r="N211" s="53"/>
      <c r="O211" s="53">
        <v>263239</v>
      </c>
      <c r="P211" s="4"/>
      <c r="Q211" s="4"/>
    </row>
    <row r="212" spans="1:17" ht="15" hidden="1">
      <c r="A212" s="17" t="s">
        <v>816</v>
      </c>
      <c r="B212" s="5" t="s">
        <v>817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 hidden="1">
      <c r="A213" s="17" t="s">
        <v>818</v>
      </c>
      <c r="B213" s="5" t="s">
        <v>819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" hidden="1">
      <c r="A214" s="48" t="s">
        <v>820</v>
      </c>
      <c r="B214" s="5" t="s">
        <v>821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" hidden="1">
      <c r="A215" s="48" t="s">
        <v>138</v>
      </c>
      <c r="B215" s="5" t="s">
        <v>822</v>
      </c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ht="15">
      <c r="A216" s="18" t="s">
        <v>157</v>
      </c>
      <c r="B216" s="9" t="s">
        <v>823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4"/>
      <c r="Q216" s="4"/>
    </row>
    <row r="217" spans="1:17" ht="15">
      <c r="A217" s="20" t="s">
        <v>824</v>
      </c>
      <c r="B217" s="9" t="s">
        <v>825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4"/>
      <c r="Q217" s="4"/>
    </row>
    <row r="218" spans="1:17" ht="15.75">
      <c r="A218" s="51" t="s">
        <v>158</v>
      </c>
      <c r="B218" s="52" t="s">
        <v>826</v>
      </c>
      <c r="C218" s="181"/>
      <c r="D218" s="181"/>
      <c r="E218" s="181">
        <v>47519</v>
      </c>
      <c r="F218" s="181"/>
      <c r="G218" s="181">
        <v>50000</v>
      </c>
      <c r="H218" s="181"/>
      <c r="I218" s="181">
        <v>60000</v>
      </c>
      <c r="J218" s="181"/>
      <c r="K218" s="181">
        <v>105720</v>
      </c>
      <c r="L218" s="181"/>
      <c r="M218" s="181"/>
      <c r="N218" s="181"/>
      <c r="O218" s="181">
        <f>SUM(C218:N218)</f>
        <v>263239</v>
      </c>
      <c r="P218" s="4"/>
      <c r="Q218" s="4"/>
    </row>
    <row r="219" spans="1:17" ht="15.75">
      <c r="A219" s="56" t="s">
        <v>140</v>
      </c>
      <c r="B219" s="57"/>
      <c r="C219" s="194">
        <v>8453</v>
      </c>
      <c r="D219" s="194">
        <v>8453</v>
      </c>
      <c r="E219" s="194">
        <f>SUM(E189+E218)</f>
        <v>141222</v>
      </c>
      <c r="F219" s="194">
        <v>25074</v>
      </c>
      <c r="G219" s="194">
        <f>SUM(G189+G218)</f>
        <v>58454</v>
      </c>
      <c r="H219" s="194">
        <v>9755</v>
      </c>
      <c r="I219" s="194">
        <f>SUM(I189+I218)</f>
        <v>69199</v>
      </c>
      <c r="J219" s="194">
        <f>SUM(J189+J218)</f>
        <v>9077</v>
      </c>
      <c r="K219" s="194">
        <f>SUM(K189+K218)</f>
        <v>229609</v>
      </c>
      <c r="L219" s="194">
        <f>SUM(L189+L218)</f>
        <v>8318</v>
      </c>
      <c r="M219" s="194">
        <v>46564</v>
      </c>
      <c r="N219" s="194">
        <v>29355</v>
      </c>
      <c r="O219" s="194">
        <f>SUM(O189+O218)</f>
        <v>643533</v>
      </c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2:17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2:17" ht="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2:17" ht="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2:17" ht="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</sheetData>
  <sheetProtection/>
  <mergeCells count="3">
    <mergeCell ref="A3:O3"/>
    <mergeCell ref="A4:O4"/>
    <mergeCell ref="A2:O2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7" t="s">
        <v>370</v>
      </c>
      <c r="B1" s="118"/>
      <c r="C1" s="118"/>
      <c r="D1" s="118"/>
      <c r="E1" s="118"/>
      <c r="F1" s="118"/>
    </row>
    <row r="2" spans="1:9" ht="30.75" customHeight="1">
      <c r="A2" s="283" t="s">
        <v>204</v>
      </c>
      <c r="B2" s="284"/>
      <c r="C2" s="284"/>
      <c r="D2" s="284"/>
      <c r="E2" s="284"/>
      <c r="F2" s="284"/>
      <c r="G2" s="284"/>
      <c r="H2" s="284"/>
      <c r="I2" s="284"/>
    </row>
    <row r="3" spans="1:9" ht="23.25" customHeight="1">
      <c r="A3" s="282" t="s">
        <v>390</v>
      </c>
      <c r="B3" s="286"/>
      <c r="C3" s="286"/>
      <c r="D3" s="286"/>
      <c r="E3" s="286"/>
      <c r="F3" s="286"/>
      <c r="G3" s="286"/>
      <c r="H3" s="286"/>
      <c r="I3" s="286"/>
    </row>
    <row r="5" ht="15">
      <c r="A5" s="4" t="s">
        <v>344</v>
      </c>
    </row>
    <row r="6" spans="1:9" ht="36.75">
      <c r="A6" s="128" t="s">
        <v>427</v>
      </c>
      <c r="B6" s="129" t="s">
        <v>428</v>
      </c>
      <c r="C6" s="129" t="s">
        <v>429</v>
      </c>
      <c r="D6" s="129" t="s">
        <v>437</v>
      </c>
      <c r="E6" s="129" t="s">
        <v>430</v>
      </c>
      <c r="F6" s="129" t="s">
        <v>438</v>
      </c>
      <c r="G6" s="129" t="s">
        <v>439</v>
      </c>
      <c r="H6" s="129" t="s">
        <v>440</v>
      </c>
      <c r="I6" s="136" t="s">
        <v>431</v>
      </c>
    </row>
    <row r="7" spans="1:9" ht="15.75">
      <c r="A7" s="130"/>
      <c r="B7" s="130"/>
      <c r="C7" s="131"/>
      <c r="D7" s="131"/>
      <c r="E7" s="131"/>
      <c r="F7" s="131"/>
      <c r="G7" s="131"/>
      <c r="H7" s="131"/>
      <c r="I7" s="131"/>
    </row>
    <row r="8" spans="1:9" ht="15.75">
      <c r="A8" s="130"/>
      <c r="B8" s="130"/>
      <c r="C8" s="131"/>
      <c r="D8" s="131"/>
      <c r="E8" s="131"/>
      <c r="F8" s="131"/>
      <c r="G8" s="131"/>
      <c r="H8" s="131"/>
      <c r="I8" s="131"/>
    </row>
    <row r="9" spans="1:9" ht="15.75">
      <c r="A9" s="130"/>
      <c r="B9" s="130"/>
      <c r="C9" s="131"/>
      <c r="D9" s="131"/>
      <c r="E9" s="131"/>
      <c r="F9" s="131"/>
      <c r="G9" s="131"/>
      <c r="H9" s="131"/>
      <c r="I9" s="131"/>
    </row>
    <row r="10" spans="1:9" ht="15.75">
      <c r="A10" s="130"/>
      <c r="B10" s="130"/>
      <c r="C10" s="131"/>
      <c r="D10" s="131"/>
      <c r="E10" s="131"/>
      <c r="F10" s="131"/>
      <c r="G10" s="131"/>
      <c r="H10" s="131"/>
      <c r="I10" s="131"/>
    </row>
    <row r="11" spans="1:9" ht="15">
      <c r="A11" s="132" t="s">
        <v>432</v>
      </c>
      <c r="B11" s="132"/>
      <c r="C11" s="133"/>
      <c r="D11" s="133"/>
      <c r="E11" s="133"/>
      <c r="F11" s="133"/>
      <c r="G11" s="133"/>
      <c r="H11" s="133"/>
      <c r="I11" s="133"/>
    </row>
    <row r="12" spans="1:9" ht="15.75">
      <c r="A12" s="130"/>
      <c r="B12" s="130"/>
      <c r="C12" s="131"/>
      <c r="D12" s="131"/>
      <c r="E12" s="131"/>
      <c r="F12" s="131"/>
      <c r="G12" s="131"/>
      <c r="H12" s="131"/>
      <c r="I12" s="131"/>
    </row>
    <row r="13" spans="1:9" ht="15.75">
      <c r="A13" s="130"/>
      <c r="B13" s="130"/>
      <c r="C13" s="131"/>
      <c r="D13" s="131"/>
      <c r="E13" s="131"/>
      <c r="F13" s="131"/>
      <c r="G13" s="131"/>
      <c r="H13" s="131"/>
      <c r="I13" s="131"/>
    </row>
    <row r="14" spans="1:9" ht="15.75">
      <c r="A14" s="130"/>
      <c r="B14" s="130"/>
      <c r="C14" s="131"/>
      <c r="D14" s="131"/>
      <c r="E14" s="131"/>
      <c r="F14" s="131"/>
      <c r="G14" s="131"/>
      <c r="H14" s="131"/>
      <c r="I14" s="131"/>
    </row>
    <row r="15" spans="1:9" ht="15.75">
      <c r="A15" s="130"/>
      <c r="B15" s="130"/>
      <c r="C15" s="131"/>
      <c r="D15" s="131"/>
      <c r="E15" s="131"/>
      <c r="F15" s="131"/>
      <c r="G15" s="131"/>
      <c r="H15" s="131"/>
      <c r="I15" s="131"/>
    </row>
    <row r="16" spans="1:9" ht="15">
      <c r="A16" s="132" t="s">
        <v>433</v>
      </c>
      <c r="B16" s="132"/>
      <c r="C16" s="133"/>
      <c r="D16" s="133"/>
      <c r="E16" s="133"/>
      <c r="F16" s="133"/>
      <c r="G16" s="133"/>
      <c r="H16" s="133"/>
      <c r="I16" s="133"/>
    </row>
    <row r="17" spans="1:9" ht="15.75">
      <c r="A17" s="130"/>
      <c r="B17" s="130"/>
      <c r="C17" s="131"/>
      <c r="D17" s="131"/>
      <c r="E17" s="131"/>
      <c r="F17" s="131"/>
      <c r="G17" s="131"/>
      <c r="H17" s="131"/>
      <c r="I17" s="131"/>
    </row>
    <row r="18" spans="1:9" ht="15.75">
      <c r="A18" s="130"/>
      <c r="B18" s="130"/>
      <c r="C18" s="131"/>
      <c r="D18" s="131"/>
      <c r="E18" s="131"/>
      <c r="F18" s="131"/>
      <c r="G18" s="131"/>
      <c r="H18" s="131"/>
      <c r="I18" s="131"/>
    </row>
    <row r="19" spans="1:9" ht="15.75">
      <c r="A19" s="130"/>
      <c r="B19" s="130"/>
      <c r="C19" s="131"/>
      <c r="D19" s="131"/>
      <c r="E19" s="131"/>
      <c r="F19" s="131"/>
      <c r="G19" s="131"/>
      <c r="H19" s="131"/>
      <c r="I19" s="131"/>
    </row>
    <row r="20" spans="1:9" ht="15.75">
      <c r="A20" s="130"/>
      <c r="B20" s="130"/>
      <c r="C20" s="131"/>
      <c r="D20" s="131"/>
      <c r="E20" s="131"/>
      <c r="F20" s="131"/>
      <c r="G20" s="131"/>
      <c r="H20" s="131"/>
      <c r="I20" s="131"/>
    </row>
    <row r="21" spans="1:9" ht="15">
      <c r="A21" s="132" t="s">
        <v>434</v>
      </c>
      <c r="B21" s="132"/>
      <c r="C21" s="133"/>
      <c r="D21" s="133"/>
      <c r="E21" s="133"/>
      <c r="F21" s="133"/>
      <c r="G21" s="133"/>
      <c r="H21" s="133"/>
      <c r="I21" s="133"/>
    </row>
    <row r="22" spans="1:9" ht="15.75">
      <c r="A22" s="130"/>
      <c r="B22" s="130"/>
      <c r="C22" s="131"/>
      <c r="D22" s="131"/>
      <c r="E22" s="131"/>
      <c r="F22" s="131"/>
      <c r="G22" s="131"/>
      <c r="H22" s="131"/>
      <c r="I22" s="131"/>
    </row>
    <row r="23" spans="1:9" ht="15.75">
      <c r="A23" s="130"/>
      <c r="B23" s="130"/>
      <c r="C23" s="131"/>
      <c r="D23" s="131"/>
      <c r="E23" s="131"/>
      <c r="F23" s="131"/>
      <c r="G23" s="131"/>
      <c r="H23" s="131"/>
      <c r="I23" s="131"/>
    </row>
    <row r="24" spans="1:9" ht="15.75">
      <c r="A24" s="130"/>
      <c r="B24" s="130"/>
      <c r="C24" s="131"/>
      <c r="D24" s="131"/>
      <c r="E24" s="131"/>
      <c r="F24" s="131"/>
      <c r="G24" s="131"/>
      <c r="H24" s="131"/>
      <c r="I24" s="131"/>
    </row>
    <row r="25" spans="1:9" ht="15.75">
      <c r="A25" s="130"/>
      <c r="B25" s="130"/>
      <c r="C25" s="131"/>
      <c r="D25" s="131"/>
      <c r="E25" s="131"/>
      <c r="F25" s="131"/>
      <c r="G25" s="131"/>
      <c r="H25" s="131"/>
      <c r="I25" s="131"/>
    </row>
    <row r="26" spans="1:9" ht="15">
      <c r="A26" s="132" t="s">
        <v>435</v>
      </c>
      <c r="B26" s="132"/>
      <c r="C26" s="133"/>
      <c r="D26" s="133"/>
      <c r="E26" s="133"/>
      <c r="F26" s="133"/>
      <c r="G26" s="133"/>
      <c r="H26" s="133"/>
      <c r="I26" s="133"/>
    </row>
    <row r="27" spans="1:9" ht="15">
      <c r="A27" s="132"/>
      <c r="B27" s="132"/>
      <c r="C27" s="133"/>
      <c r="D27" s="133"/>
      <c r="E27" s="133"/>
      <c r="F27" s="133"/>
      <c r="G27" s="133"/>
      <c r="H27" s="133"/>
      <c r="I27" s="133"/>
    </row>
    <row r="28" spans="1:9" ht="15">
      <c r="A28" s="132"/>
      <c r="B28" s="132"/>
      <c r="C28" s="133"/>
      <c r="D28" s="133"/>
      <c r="E28" s="133"/>
      <c r="F28" s="133"/>
      <c r="G28" s="133"/>
      <c r="H28" s="133"/>
      <c r="I28" s="133"/>
    </row>
    <row r="29" spans="1:9" ht="15">
      <c r="A29" s="132"/>
      <c r="B29" s="132"/>
      <c r="C29" s="133"/>
      <c r="D29" s="133"/>
      <c r="E29" s="133"/>
      <c r="F29" s="133"/>
      <c r="G29" s="133"/>
      <c r="H29" s="133"/>
      <c r="I29" s="133"/>
    </row>
    <row r="30" spans="1:9" ht="15">
      <c r="A30" s="132"/>
      <c r="B30" s="132"/>
      <c r="C30" s="133"/>
      <c r="D30" s="133"/>
      <c r="E30" s="133"/>
      <c r="F30" s="133"/>
      <c r="G30" s="133"/>
      <c r="H30" s="133"/>
      <c r="I30" s="133"/>
    </row>
    <row r="31" spans="1:9" ht="16.5">
      <c r="A31" s="134" t="s">
        <v>436</v>
      </c>
      <c r="B31" s="130"/>
      <c r="C31" s="135"/>
      <c r="D31" s="135"/>
      <c r="E31" s="135"/>
      <c r="F31" s="135"/>
      <c r="G31" s="135"/>
      <c r="H31" s="135"/>
      <c r="I31" s="135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7" t="s">
        <v>370</v>
      </c>
      <c r="B1" s="118"/>
      <c r="C1" s="118"/>
      <c r="D1" s="118"/>
    </row>
    <row r="2" spans="1:5" ht="27" customHeight="1">
      <c r="A2" s="283" t="s">
        <v>204</v>
      </c>
      <c r="B2" s="284"/>
      <c r="C2" s="284"/>
      <c r="D2" s="284"/>
      <c r="E2" s="284"/>
    </row>
    <row r="3" spans="1:5" ht="22.5" customHeight="1">
      <c r="A3" s="282" t="s">
        <v>391</v>
      </c>
      <c r="B3" s="286"/>
      <c r="C3" s="286"/>
      <c r="D3" s="286"/>
      <c r="E3" s="286"/>
    </row>
    <row r="4" ht="18">
      <c r="A4" s="110"/>
    </row>
    <row r="5" ht="15">
      <c r="A5" s="4" t="s">
        <v>344</v>
      </c>
    </row>
    <row r="6" spans="1:5" ht="31.5" customHeight="1">
      <c r="A6" s="111" t="s">
        <v>478</v>
      </c>
      <c r="B6" s="112" t="s">
        <v>479</v>
      </c>
      <c r="C6" s="97" t="s">
        <v>382</v>
      </c>
      <c r="D6" s="97" t="s">
        <v>383</v>
      </c>
      <c r="E6" s="97" t="s">
        <v>384</v>
      </c>
    </row>
    <row r="7" spans="1:5" ht="15" customHeight="1">
      <c r="A7" s="113"/>
      <c r="B7" s="53"/>
      <c r="C7" s="53"/>
      <c r="D7" s="53"/>
      <c r="E7" s="53"/>
    </row>
    <row r="8" spans="1:5" ht="15" customHeight="1">
      <c r="A8" s="113"/>
      <c r="B8" s="53"/>
      <c r="C8" s="53"/>
      <c r="D8" s="53"/>
      <c r="E8" s="53"/>
    </row>
    <row r="9" spans="1:5" ht="15" customHeight="1">
      <c r="A9" s="113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4" t="s">
        <v>375</v>
      </c>
      <c r="B11" s="65" t="s">
        <v>751</v>
      </c>
      <c r="C11" s="53"/>
      <c r="D11" s="53"/>
      <c r="E11" s="53"/>
    </row>
    <row r="12" spans="1:5" ht="15" customHeight="1">
      <c r="A12" s="114"/>
      <c r="B12" s="53"/>
      <c r="C12" s="53"/>
      <c r="D12" s="53"/>
      <c r="E12" s="53"/>
    </row>
    <row r="13" spans="1:5" ht="15" customHeight="1">
      <c r="A13" s="114"/>
      <c r="B13" s="53"/>
      <c r="C13" s="53"/>
      <c r="D13" s="53"/>
      <c r="E13" s="53"/>
    </row>
    <row r="14" spans="1:5" ht="15" customHeight="1">
      <c r="A14" s="115"/>
      <c r="B14" s="53"/>
      <c r="C14" s="53"/>
      <c r="D14" s="53"/>
      <c r="E14" s="53"/>
    </row>
    <row r="15" spans="1:5" ht="15" customHeight="1">
      <c r="A15" s="115"/>
      <c r="B15" s="53"/>
      <c r="C15" s="53"/>
      <c r="D15" s="53"/>
      <c r="E15" s="53"/>
    </row>
    <row r="16" spans="1:5" ht="15" customHeight="1">
      <c r="A16" s="114" t="s">
        <v>376</v>
      </c>
      <c r="B16" s="50" t="s">
        <v>786</v>
      </c>
      <c r="C16" s="53"/>
      <c r="D16" s="53"/>
      <c r="E16" s="53"/>
    </row>
    <row r="17" spans="1:5" ht="15" customHeight="1">
      <c r="A17" s="102" t="s">
        <v>166</v>
      </c>
      <c r="B17" s="102" t="s">
        <v>706</v>
      </c>
      <c r="C17" s="53"/>
      <c r="D17" s="53"/>
      <c r="E17" s="53"/>
    </row>
    <row r="18" spans="1:5" ht="15" customHeight="1">
      <c r="A18" s="102" t="s">
        <v>167</v>
      </c>
      <c r="B18" s="102" t="s">
        <v>706</v>
      </c>
      <c r="C18" s="53"/>
      <c r="D18" s="53"/>
      <c r="E18" s="53"/>
    </row>
    <row r="19" spans="1:5" ht="15" customHeight="1">
      <c r="A19" s="102" t="s">
        <v>168</v>
      </c>
      <c r="B19" s="102" t="s">
        <v>706</v>
      </c>
      <c r="C19" s="53"/>
      <c r="D19" s="53"/>
      <c r="E19" s="53"/>
    </row>
    <row r="20" spans="1:5" ht="15" customHeight="1">
      <c r="A20" s="102" t="s">
        <v>169</v>
      </c>
      <c r="B20" s="102" t="s">
        <v>706</v>
      </c>
      <c r="C20" s="53"/>
      <c r="D20" s="53"/>
      <c r="E20" s="53"/>
    </row>
    <row r="21" spans="1:5" ht="15" customHeight="1">
      <c r="A21" s="102" t="s">
        <v>116</v>
      </c>
      <c r="B21" s="116" t="s">
        <v>713</v>
      </c>
      <c r="C21" s="53"/>
      <c r="D21" s="53"/>
      <c r="E21" s="53"/>
    </row>
    <row r="22" spans="1:5" ht="15" customHeight="1">
      <c r="A22" s="102" t="s">
        <v>114</v>
      </c>
      <c r="B22" s="116" t="s">
        <v>707</v>
      </c>
      <c r="C22" s="53"/>
      <c r="D22" s="53"/>
      <c r="E22" s="53"/>
    </row>
    <row r="23" spans="1:5" ht="15" customHeight="1">
      <c r="A23" s="115"/>
      <c r="B23" s="53"/>
      <c r="C23" s="53"/>
      <c r="D23" s="53"/>
      <c r="E23" s="53"/>
    </row>
    <row r="24" spans="1:5" ht="15" customHeight="1">
      <c r="A24" s="114" t="s">
        <v>377</v>
      </c>
      <c r="B24" s="54" t="s">
        <v>380</v>
      </c>
      <c r="C24" s="53"/>
      <c r="D24" s="53"/>
      <c r="E24" s="53"/>
    </row>
    <row r="25" spans="1:5" ht="15" customHeight="1">
      <c r="A25" s="114"/>
      <c r="B25" s="53" t="s">
        <v>739</v>
      </c>
      <c r="C25" s="53"/>
      <c r="D25" s="53"/>
      <c r="E25" s="53"/>
    </row>
    <row r="26" spans="1:5" ht="15" customHeight="1">
      <c r="A26" s="114"/>
      <c r="B26" s="53" t="s">
        <v>778</v>
      </c>
      <c r="C26" s="53"/>
      <c r="D26" s="53"/>
      <c r="E26" s="53"/>
    </row>
    <row r="27" spans="1:5" ht="15" customHeight="1">
      <c r="A27" s="115"/>
      <c r="B27" s="53"/>
      <c r="C27" s="53"/>
      <c r="D27" s="53"/>
      <c r="E27" s="53"/>
    </row>
    <row r="28" spans="1:5" ht="15" customHeight="1">
      <c r="A28" s="115"/>
      <c r="B28" s="53"/>
      <c r="C28" s="53"/>
      <c r="D28" s="53"/>
      <c r="E28" s="53"/>
    </row>
    <row r="29" spans="1:5" ht="15" customHeight="1">
      <c r="A29" s="114" t="s">
        <v>378</v>
      </c>
      <c r="B29" s="54" t="s">
        <v>381</v>
      </c>
      <c r="C29" s="53"/>
      <c r="D29" s="53"/>
      <c r="E29" s="53"/>
    </row>
    <row r="30" spans="1:5" ht="15" customHeight="1">
      <c r="A30" s="114"/>
      <c r="B30" s="53"/>
      <c r="C30" s="53"/>
      <c r="D30" s="53"/>
      <c r="E30" s="53"/>
    </row>
    <row r="31" spans="1:5" ht="15" customHeight="1">
      <c r="A31" s="114"/>
      <c r="B31" s="53"/>
      <c r="C31" s="53"/>
      <c r="D31" s="53"/>
      <c r="E31" s="53"/>
    </row>
    <row r="32" spans="1:5" ht="15" customHeight="1">
      <c r="A32" s="115"/>
      <c r="B32" s="53"/>
      <c r="C32" s="53"/>
      <c r="D32" s="53"/>
      <c r="E32" s="53"/>
    </row>
    <row r="33" spans="1:5" ht="15" customHeight="1">
      <c r="A33" s="115"/>
      <c r="B33" s="53"/>
      <c r="C33" s="53"/>
      <c r="D33" s="53"/>
      <c r="E33" s="53"/>
    </row>
    <row r="34" spans="1:5" ht="15" customHeight="1">
      <c r="A34" s="114" t="s">
        <v>379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72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105.140625" style="0" customWidth="1"/>
    <col min="3" max="3" width="11.00390625" style="0" customWidth="1"/>
    <col min="4" max="4" width="11.140625" style="0" customWidth="1"/>
    <col min="5" max="5" width="12.421875" style="0" customWidth="1"/>
    <col min="6" max="6" width="11.57421875" style="0" customWidth="1"/>
    <col min="7" max="7" width="10.7109375" style="0" customWidth="1"/>
    <col min="8" max="8" width="10.28125" style="0" customWidth="1"/>
  </cols>
  <sheetData>
    <row r="1" ht="15" hidden="1"/>
    <row r="2" spans="1:7" ht="18" customHeight="1">
      <c r="A2" s="280" t="s">
        <v>894</v>
      </c>
      <c r="B2" s="280"/>
      <c r="C2" s="280"/>
      <c r="D2" s="280"/>
      <c r="E2" s="280"/>
      <c r="F2" s="280"/>
      <c r="G2" s="280"/>
    </row>
    <row r="3" spans="1:7" ht="21.75" customHeight="1">
      <c r="A3" s="283" t="s">
        <v>228</v>
      </c>
      <c r="B3" s="283"/>
      <c r="C3" s="283"/>
      <c r="D3" s="283"/>
      <c r="E3" s="283"/>
      <c r="F3" s="283"/>
      <c r="G3" s="283"/>
    </row>
    <row r="4" spans="1:7" ht="19.5" customHeight="1">
      <c r="A4" s="282" t="s">
        <v>206</v>
      </c>
      <c r="B4" s="282"/>
      <c r="C4" s="282"/>
      <c r="D4" s="282"/>
      <c r="E4" s="282"/>
      <c r="F4" s="282"/>
      <c r="G4" s="282"/>
    </row>
    <row r="5" ht="15.75" thickBot="1">
      <c r="A5" s="4" t="s">
        <v>319</v>
      </c>
    </row>
    <row r="6" spans="1:10" ht="41.25" customHeight="1">
      <c r="A6" s="242" t="s">
        <v>478</v>
      </c>
      <c r="B6" s="243" t="s">
        <v>479</v>
      </c>
      <c r="C6" s="244" t="s">
        <v>252</v>
      </c>
      <c r="D6" s="244" t="s">
        <v>253</v>
      </c>
      <c r="E6" s="244" t="s">
        <v>254</v>
      </c>
      <c r="F6" s="245" t="s">
        <v>354</v>
      </c>
      <c r="G6" s="245" t="s">
        <v>877</v>
      </c>
      <c r="H6" s="246" t="s">
        <v>876</v>
      </c>
      <c r="I6" s="241" t="s">
        <v>884</v>
      </c>
      <c r="J6" s="223" t="s">
        <v>885</v>
      </c>
    </row>
    <row r="7" spans="1:10" ht="15">
      <c r="A7" s="247" t="s">
        <v>480</v>
      </c>
      <c r="B7" s="40" t="s">
        <v>481</v>
      </c>
      <c r="C7" s="53">
        <v>28159</v>
      </c>
      <c r="D7" s="53"/>
      <c r="E7" s="53">
        <v>16514</v>
      </c>
      <c r="F7" s="38">
        <f>SUM(C7:E7)</f>
        <v>44673</v>
      </c>
      <c r="G7" s="38">
        <v>44698</v>
      </c>
      <c r="H7" s="248">
        <f>SUM(I7:J7)</f>
        <v>45388</v>
      </c>
      <c r="I7">
        <v>16527</v>
      </c>
      <c r="J7">
        <v>28861</v>
      </c>
    </row>
    <row r="8" spans="1:10" ht="15">
      <c r="A8" s="247" t="s">
        <v>482</v>
      </c>
      <c r="B8" s="41" t="s">
        <v>483</v>
      </c>
      <c r="C8" s="53"/>
      <c r="D8" s="53"/>
      <c r="E8" s="53"/>
      <c r="F8" s="38"/>
      <c r="G8" s="38">
        <v>260</v>
      </c>
      <c r="H8" s="248">
        <f>SUM(I8:J8)</f>
        <v>260</v>
      </c>
      <c r="J8">
        <v>260</v>
      </c>
    </row>
    <row r="9" spans="1:8" ht="15">
      <c r="A9" s="247" t="s">
        <v>484</v>
      </c>
      <c r="B9" s="41" t="s">
        <v>485</v>
      </c>
      <c r="C9" s="53"/>
      <c r="D9" s="53"/>
      <c r="E9" s="53"/>
      <c r="F9" s="38"/>
      <c r="G9" s="38"/>
      <c r="H9" s="248"/>
    </row>
    <row r="10" spans="1:10" ht="15">
      <c r="A10" s="249" t="s">
        <v>486</v>
      </c>
      <c r="B10" s="41" t="s">
        <v>487</v>
      </c>
      <c r="C10" s="53">
        <v>400</v>
      </c>
      <c r="D10" s="53"/>
      <c r="E10" s="53"/>
      <c r="F10" s="38">
        <f>SUM(C10:E10)</f>
        <v>400</v>
      </c>
      <c r="G10" s="38">
        <v>400</v>
      </c>
      <c r="H10" s="248">
        <f>SUM(I10:J10)</f>
        <v>370</v>
      </c>
      <c r="J10">
        <v>370</v>
      </c>
    </row>
    <row r="11" spans="1:8" ht="15">
      <c r="A11" s="249" t="s">
        <v>488</v>
      </c>
      <c r="B11" s="41" t="s">
        <v>489</v>
      </c>
      <c r="C11" s="53"/>
      <c r="D11" s="53"/>
      <c r="E11" s="53"/>
      <c r="F11" s="38"/>
      <c r="G11" s="38"/>
      <c r="H11" s="248"/>
    </row>
    <row r="12" spans="1:10" ht="15">
      <c r="A12" s="249" t="s">
        <v>490</v>
      </c>
      <c r="B12" s="41" t="s">
        <v>491</v>
      </c>
      <c r="C12" s="53">
        <v>530</v>
      </c>
      <c r="D12" s="53"/>
      <c r="E12" s="53"/>
      <c r="F12" s="38">
        <f>SUM(C12:E12)</f>
        <v>530</v>
      </c>
      <c r="G12" s="38">
        <v>530</v>
      </c>
      <c r="H12" s="248">
        <f>SUM(I12:J12)</f>
        <v>530</v>
      </c>
      <c r="J12">
        <v>530</v>
      </c>
    </row>
    <row r="13" spans="1:10" ht="15">
      <c r="A13" s="249" t="s">
        <v>492</v>
      </c>
      <c r="B13" s="41" t="s">
        <v>493</v>
      </c>
      <c r="C13" s="53">
        <v>1474</v>
      </c>
      <c r="D13" s="53"/>
      <c r="E13" s="53">
        <v>884</v>
      </c>
      <c r="F13" s="38">
        <f>SUM(C13:E13)</f>
        <v>2358</v>
      </c>
      <c r="G13" s="38">
        <v>2358</v>
      </c>
      <c r="H13" s="248">
        <f>SUM(I13:J13)</f>
        <v>2358</v>
      </c>
      <c r="I13">
        <v>884</v>
      </c>
      <c r="J13">
        <v>1474</v>
      </c>
    </row>
    <row r="14" spans="1:8" ht="15">
      <c r="A14" s="249" t="s">
        <v>494</v>
      </c>
      <c r="B14" s="41" t="s">
        <v>495</v>
      </c>
      <c r="C14" s="53"/>
      <c r="D14" s="53"/>
      <c r="E14" s="53"/>
      <c r="F14" s="38"/>
      <c r="G14" s="38"/>
      <c r="H14" s="248"/>
    </row>
    <row r="15" spans="1:10" ht="15">
      <c r="A15" s="250" t="s">
        <v>496</v>
      </c>
      <c r="B15" s="41" t="s">
        <v>497</v>
      </c>
      <c r="C15" s="53">
        <v>100</v>
      </c>
      <c r="D15" s="53"/>
      <c r="E15" s="53">
        <v>317</v>
      </c>
      <c r="F15" s="38">
        <f>SUM(C15:E15)</f>
        <v>417</v>
      </c>
      <c r="G15" s="38">
        <v>417</v>
      </c>
      <c r="H15" s="248">
        <f>SUM(I15:J15)</f>
        <v>417</v>
      </c>
      <c r="I15">
        <v>317</v>
      </c>
      <c r="J15">
        <v>100</v>
      </c>
    </row>
    <row r="16" spans="1:9" ht="15">
      <c r="A16" s="250" t="s">
        <v>498</v>
      </c>
      <c r="B16" s="41" t="s">
        <v>499</v>
      </c>
      <c r="C16" s="53"/>
      <c r="D16" s="53"/>
      <c r="E16" s="53">
        <v>300</v>
      </c>
      <c r="F16" s="38">
        <f>SUM(C16:E16)</f>
        <v>300</v>
      </c>
      <c r="G16" s="38">
        <v>300</v>
      </c>
      <c r="H16" s="248">
        <f>SUM(I16:J16)</f>
        <v>300</v>
      </c>
      <c r="I16">
        <v>300</v>
      </c>
    </row>
    <row r="17" spans="1:8" ht="15" hidden="1">
      <c r="A17" s="250" t="s">
        <v>500</v>
      </c>
      <c r="B17" s="41" t="s">
        <v>501</v>
      </c>
      <c r="C17" s="53"/>
      <c r="D17" s="53"/>
      <c r="E17" s="53"/>
      <c r="F17" s="38"/>
      <c r="G17" s="38"/>
      <c r="H17" s="248"/>
    </row>
    <row r="18" spans="1:8" ht="15" hidden="1">
      <c r="A18" s="250" t="s">
        <v>502</v>
      </c>
      <c r="B18" s="41" t="s">
        <v>503</v>
      </c>
      <c r="C18" s="53"/>
      <c r="D18" s="53"/>
      <c r="E18" s="53"/>
      <c r="F18" s="38"/>
      <c r="G18" s="38"/>
      <c r="H18" s="248"/>
    </row>
    <row r="19" spans="1:10" ht="15">
      <c r="A19" s="250" t="s">
        <v>69</v>
      </c>
      <c r="B19" s="41" t="s">
        <v>504</v>
      </c>
      <c r="C19" s="53"/>
      <c r="D19" s="53"/>
      <c r="E19" s="53">
        <v>1400</v>
      </c>
      <c r="F19" s="38">
        <f>SUM(C19:E19)</f>
        <v>1400</v>
      </c>
      <c r="G19" s="38">
        <v>3086</v>
      </c>
      <c r="H19" s="248">
        <f>SUM(I19:J19)</f>
        <v>3190</v>
      </c>
      <c r="I19">
        <v>2862</v>
      </c>
      <c r="J19">
        <v>328</v>
      </c>
    </row>
    <row r="20" spans="1:10" ht="15">
      <c r="A20" s="251" t="s">
        <v>828</v>
      </c>
      <c r="B20" s="44" t="s">
        <v>506</v>
      </c>
      <c r="C20" s="53">
        <f>SUM(C7:C19)</f>
        <v>30663</v>
      </c>
      <c r="D20" s="53"/>
      <c r="E20" s="53">
        <f aca="true" t="shared" si="0" ref="E20:J20">SUM(E7:E19)</f>
        <v>19415</v>
      </c>
      <c r="F20" s="38">
        <f t="shared" si="0"/>
        <v>50078</v>
      </c>
      <c r="G20" s="38">
        <f t="shared" si="0"/>
        <v>52049</v>
      </c>
      <c r="H20" s="248">
        <f t="shared" si="0"/>
        <v>52813</v>
      </c>
      <c r="I20">
        <f t="shared" si="0"/>
        <v>20890</v>
      </c>
      <c r="J20">
        <f t="shared" si="0"/>
        <v>31923</v>
      </c>
    </row>
    <row r="21" spans="1:8" ht="15">
      <c r="A21" s="250" t="s">
        <v>507</v>
      </c>
      <c r="B21" s="41" t="s">
        <v>508</v>
      </c>
      <c r="C21" s="53"/>
      <c r="D21" s="53"/>
      <c r="E21" s="53"/>
      <c r="F21" s="38"/>
      <c r="G21" s="38"/>
      <c r="H21" s="248"/>
    </row>
    <row r="22" spans="1:8" ht="15">
      <c r="A22" s="250" t="s">
        <v>509</v>
      </c>
      <c r="B22" s="41" t="s">
        <v>510</v>
      </c>
      <c r="C22" s="53"/>
      <c r="D22" s="53"/>
      <c r="E22" s="53"/>
      <c r="F22" s="38"/>
      <c r="G22" s="38"/>
      <c r="H22" s="248"/>
    </row>
    <row r="23" spans="1:9" ht="15">
      <c r="A23" s="252" t="s">
        <v>511</v>
      </c>
      <c r="B23" s="41" t="s">
        <v>512</v>
      </c>
      <c r="C23" s="53">
        <v>166</v>
      </c>
      <c r="D23" s="53"/>
      <c r="E23" s="53">
        <v>120</v>
      </c>
      <c r="F23" s="38">
        <f>SUM(C23:E23)</f>
        <v>286</v>
      </c>
      <c r="G23" s="38">
        <v>120</v>
      </c>
      <c r="H23" s="248">
        <f aca="true" t="shared" si="1" ref="H23:H28">SUM(I23:J23)</f>
        <v>120</v>
      </c>
      <c r="I23">
        <v>120</v>
      </c>
    </row>
    <row r="24" spans="1:9" ht="15">
      <c r="A24" s="253" t="s">
        <v>829</v>
      </c>
      <c r="B24" s="44" t="s">
        <v>513</v>
      </c>
      <c r="C24" s="53">
        <v>166</v>
      </c>
      <c r="D24" s="53"/>
      <c r="E24" s="53">
        <v>120</v>
      </c>
      <c r="F24" s="38">
        <f>SUM(C24:E24)</f>
        <v>286</v>
      </c>
      <c r="G24" s="38">
        <f>SUM(G21:G23)</f>
        <v>120</v>
      </c>
      <c r="H24" s="248">
        <f t="shared" si="1"/>
        <v>120</v>
      </c>
      <c r="I24">
        <f>SUM(I21:I23)</f>
        <v>120</v>
      </c>
    </row>
    <row r="25" spans="1:10" ht="15">
      <c r="A25" s="254" t="s">
        <v>99</v>
      </c>
      <c r="B25" s="67" t="s">
        <v>514</v>
      </c>
      <c r="C25" s="53">
        <f>SUM(C20+C24)</f>
        <v>30829</v>
      </c>
      <c r="D25" s="53"/>
      <c r="E25" s="53">
        <f>SUM(E20+E24)</f>
        <v>19535</v>
      </c>
      <c r="F25" s="38">
        <f>SUM(F20+F24)</f>
        <v>50364</v>
      </c>
      <c r="G25" s="38">
        <f>SUM(G24,G20)</f>
        <v>52169</v>
      </c>
      <c r="H25" s="248">
        <f t="shared" si="1"/>
        <v>52933</v>
      </c>
      <c r="I25">
        <f>SUM(I24,I20)</f>
        <v>21010</v>
      </c>
      <c r="J25">
        <f>SUM(J20+J24)</f>
        <v>31923</v>
      </c>
    </row>
    <row r="26" spans="1:10" ht="15">
      <c r="A26" s="255" t="s">
        <v>70</v>
      </c>
      <c r="B26" s="67" t="s">
        <v>515</v>
      </c>
      <c r="C26" s="53">
        <v>8448</v>
      </c>
      <c r="D26" s="53"/>
      <c r="E26" s="53">
        <v>4848</v>
      </c>
      <c r="F26" s="38">
        <f>SUM(C26:E26)</f>
        <v>13296</v>
      </c>
      <c r="G26" s="38">
        <v>13338</v>
      </c>
      <c r="H26" s="248">
        <f t="shared" si="1"/>
        <v>13544</v>
      </c>
      <c r="I26">
        <v>4873</v>
      </c>
      <c r="J26">
        <v>8671</v>
      </c>
    </row>
    <row r="27" spans="1:10" ht="15">
      <c r="A27" s="250" t="s">
        <v>516</v>
      </c>
      <c r="B27" s="41" t="s">
        <v>517</v>
      </c>
      <c r="C27" s="53">
        <v>150</v>
      </c>
      <c r="D27" s="53"/>
      <c r="E27" s="53">
        <v>440</v>
      </c>
      <c r="F27" s="38">
        <f>SUM(C27:E27)</f>
        <v>590</v>
      </c>
      <c r="G27" s="38">
        <v>590</v>
      </c>
      <c r="H27" s="248">
        <f t="shared" si="1"/>
        <v>590</v>
      </c>
      <c r="I27">
        <v>440</v>
      </c>
      <c r="J27">
        <v>150</v>
      </c>
    </row>
    <row r="28" spans="1:10" ht="15">
      <c r="A28" s="250" t="s">
        <v>518</v>
      </c>
      <c r="B28" s="41" t="s">
        <v>519</v>
      </c>
      <c r="C28" s="53">
        <v>1044</v>
      </c>
      <c r="D28" s="53"/>
      <c r="E28" s="53">
        <v>1710</v>
      </c>
      <c r="F28" s="38">
        <f>SUM(C28:E28)</f>
        <v>2754</v>
      </c>
      <c r="G28" s="38">
        <v>2754</v>
      </c>
      <c r="H28" s="248">
        <f t="shared" si="1"/>
        <v>2754</v>
      </c>
      <c r="I28">
        <v>1710</v>
      </c>
      <c r="J28">
        <v>1044</v>
      </c>
    </row>
    <row r="29" spans="1:8" ht="15">
      <c r="A29" s="250" t="s">
        <v>520</v>
      </c>
      <c r="B29" s="41" t="s">
        <v>521</v>
      </c>
      <c r="C29" s="53"/>
      <c r="D29" s="53"/>
      <c r="E29" s="53"/>
      <c r="F29" s="38"/>
      <c r="G29" s="38"/>
      <c r="H29" s="248"/>
    </row>
    <row r="30" spans="1:10" ht="15">
      <c r="A30" s="253" t="s">
        <v>839</v>
      </c>
      <c r="B30" s="44" t="s">
        <v>522</v>
      </c>
      <c r="C30" s="53">
        <f>SUM(C27:C29)</f>
        <v>1194</v>
      </c>
      <c r="D30" s="53"/>
      <c r="E30" s="53">
        <f>SUM(E27:E29)</f>
        <v>2150</v>
      </c>
      <c r="F30" s="38">
        <f>SUM(F27:F29)</f>
        <v>3344</v>
      </c>
      <c r="G30" s="38">
        <f>SUM(G27:G29)</f>
        <v>3344</v>
      </c>
      <c r="H30" s="248">
        <f>SUM(I30:J30)</f>
        <v>3344</v>
      </c>
      <c r="I30">
        <f>SUM(I27:I29)</f>
        <v>2150</v>
      </c>
      <c r="J30">
        <f>SUM(J27:J29)</f>
        <v>1194</v>
      </c>
    </row>
    <row r="31" spans="1:9" ht="15">
      <c r="A31" s="250" t="s">
        <v>523</v>
      </c>
      <c r="B31" s="41" t="s">
        <v>524</v>
      </c>
      <c r="C31" s="53"/>
      <c r="D31" s="53"/>
      <c r="E31" s="53">
        <v>800</v>
      </c>
      <c r="F31" s="38">
        <f>SUM(C31:E31)</f>
        <v>800</v>
      </c>
      <c r="G31" s="38">
        <v>800</v>
      </c>
      <c r="H31" s="248">
        <f>SUM(I31:J31)</f>
        <v>800</v>
      </c>
      <c r="I31">
        <v>800</v>
      </c>
    </row>
    <row r="32" spans="1:10" ht="15">
      <c r="A32" s="250" t="s">
        <v>525</v>
      </c>
      <c r="B32" s="41" t="s">
        <v>526</v>
      </c>
      <c r="C32" s="53">
        <v>190</v>
      </c>
      <c r="D32" s="53"/>
      <c r="E32" s="53">
        <v>400</v>
      </c>
      <c r="F32" s="38">
        <f>SUM(C32:E32)</f>
        <v>590</v>
      </c>
      <c r="G32" s="38">
        <v>590</v>
      </c>
      <c r="H32" s="248">
        <f>SUM(I32:J32)</f>
        <v>590</v>
      </c>
      <c r="I32">
        <v>400</v>
      </c>
      <c r="J32">
        <v>190</v>
      </c>
    </row>
    <row r="33" spans="1:10" ht="15" customHeight="1">
      <c r="A33" s="253" t="s">
        <v>100</v>
      </c>
      <c r="B33" s="44" t="s">
        <v>527</v>
      </c>
      <c r="C33" s="53">
        <v>190</v>
      </c>
      <c r="D33" s="53"/>
      <c r="E33" s="53">
        <f>SUM(E31:E32)</f>
        <v>1200</v>
      </c>
      <c r="F33" s="38">
        <f>SUM(C33:E33)</f>
        <v>1390</v>
      </c>
      <c r="G33" s="38">
        <f>SUM(G31:G32)</f>
        <v>1390</v>
      </c>
      <c r="H33" s="248">
        <f>SUM(I33:J33)</f>
        <v>1390</v>
      </c>
      <c r="I33">
        <f>SUM(I31:I32)</f>
        <v>1200</v>
      </c>
      <c r="J33">
        <f>SUM(J31:J32)</f>
        <v>190</v>
      </c>
    </row>
    <row r="34" spans="1:10" ht="15">
      <c r="A34" s="250" t="s">
        <v>528</v>
      </c>
      <c r="B34" s="41" t="s">
        <v>529</v>
      </c>
      <c r="C34" s="53">
        <v>1070</v>
      </c>
      <c r="D34" s="53"/>
      <c r="E34" s="53">
        <v>960</v>
      </c>
      <c r="F34" s="38">
        <f>SUM(C34:E34)</f>
        <v>2030</v>
      </c>
      <c r="G34" s="38">
        <v>2030</v>
      </c>
      <c r="H34" s="248">
        <f>SUM(I34:J34)</f>
        <v>2180</v>
      </c>
      <c r="I34">
        <v>960</v>
      </c>
      <c r="J34">
        <v>1220</v>
      </c>
    </row>
    <row r="35" spans="1:8" ht="15">
      <c r="A35" s="250" t="s">
        <v>530</v>
      </c>
      <c r="B35" s="41" t="s">
        <v>531</v>
      </c>
      <c r="C35" s="53"/>
      <c r="D35" s="53"/>
      <c r="E35" s="53"/>
      <c r="F35" s="38"/>
      <c r="G35" s="38"/>
      <c r="H35" s="248"/>
    </row>
    <row r="36" spans="1:8" ht="15">
      <c r="A36" s="250" t="s">
        <v>71</v>
      </c>
      <c r="B36" s="41" t="s">
        <v>532</v>
      </c>
      <c r="C36" s="53"/>
      <c r="D36" s="53"/>
      <c r="E36" s="53"/>
      <c r="F36" s="38"/>
      <c r="G36" s="38"/>
      <c r="H36" s="248"/>
    </row>
    <row r="37" spans="1:10" ht="15">
      <c r="A37" s="250" t="s">
        <v>534</v>
      </c>
      <c r="B37" s="41" t="s">
        <v>535</v>
      </c>
      <c r="C37" s="53">
        <v>300</v>
      </c>
      <c r="D37" s="53"/>
      <c r="E37" s="53">
        <v>900</v>
      </c>
      <c r="F37" s="38">
        <f>SUM(C37:E37)</f>
        <v>1200</v>
      </c>
      <c r="G37" s="38">
        <v>1200</v>
      </c>
      <c r="H37" s="248">
        <f>SUM(I37:J37)</f>
        <v>1576</v>
      </c>
      <c r="I37">
        <v>900</v>
      </c>
      <c r="J37">
        <v>676</v>
      </c>
    </row>
    <row r="38" spans="1:8" ht="15">
      <c r="A38" s="256" t="s">
        <v>72</v>
      </c>
      <c r="B38" s="41" t="s">
        <v>536</v>
      </c>
      <c r="C38" s="53"/>
      <c r="D38" s="53"/>
      <c r="E38" s="53"/>
      <c r="F38" s="38"/>
      <c r="G38" s="38"/>
      <c r="H38" s="248"/>
    </row>
    <row r="39" spans="1:10" ht="15">
      <c r="A39" s="252" t="s">
        <v>538</v>
      </c>
      <c r="B39" s="41" t="s">
        <v>539</v>
      </c>
      <c r="C39" s="53">
        <v>225</v>
      </c>
      <c r="D39" s="53"/>
      <c r="E39" s="53">
        <v>200</v>
      </c>
      <c r="F39" s="38">
        <f>SUM(C39:E39)</f>
        <v>425</v>
      </c>
      <c r="G39" s="38">
        <v>425</v>
      </c>
      <c r="H39" s="248">
        <f>SUM(I39:J39)</f>
        <v>425</v>
      </c>
      <c r="I39">
        <v>200</v>
      </c>
      <c r="J39">
        <v>225</v>
      </c>
    </row>
    <row r="40" spans="1:10" ht="15">
      <c r="A40" s="250" t="s">
        <v>73</v>
      </c>
      <c r="B40" s="41" t="s">
        <v>540</v>
      </c>
      <c r="C40" s="53">
        <v>4746</v>
      </c>
      <c r="D40" s="53"/>
      <c r="E40" s="53">
        <v>1800</v>
      </c>
      <c r="F40" s="38">
        <f>SUM(C40:E40)</f>
        <v>6546</v>
      </c>
      <c r="G40" s="38">
        <v>6546</v>
      </c>
      <c r="H40" s="248">
        <f>SUM(I40:J40)</f>
        <v>6545</v>
      </c>
      <c r="I40">
        <v>1800</v>
      </c>
      <c r="J40">
        <v>4745</v>
      </c>
    </row>
    <row r="41" spans="1:10" ht="15">
      <c r="A41" s="253" t="s">
        <v>844</v>
      </c>
      <c r="B41" s="44" t="s">
        <v>542</v>
      </c>
      <c r="C41" s="53">
        <f>SUM(C34:C40)</f>
        <v>6341</v>
      </c>
      <c r="D41" s="53"/>
      <c r="E41" s="53">
        <f>SUM(E34:E40)</f>
        <v>3860</v>
      </c>
      <c r="F41" s="38">
        <f>SUM(C41:E41)</f>
        <v>10201</v>
      </c>
      <c r="G41" s="38">
        <f>SUM(G34:G40)</f>
        <v>10201</v>
      </c>
      <c r="H41" s="248">
        <f>SUM(I41:J41)</f>
        <v>10726</v>
      </c>
      <c r="I41">
        <f>SUM(I34:I40)</f>
        <v>3860</v>
      </c>
      <c r="J41">
        <f>SUM(J34:J40)</f>
        <v>6866</v>
      </c>
    </row>
    <row r="42" spans="1:10" ht="15">
      <c r="A42" s="250" t="s">
        <v>543</v>
      </c>
      <c r="B42" s="41" t="s">
        <v>544</v>
      </c>
      <c r="C42" s="53">
        <v>80</v>
      </c>
      <c r="D42" s="53"/>
      <c r="E42" s="53">
        <v>250</v>
      </c>
      <c r="F42" s="38">
        <f>SUM(C42:E42)</f>
        <v>330</v>
      </c>
      <c r="G42" s="38">
        <v>330</v>
      </c>
      <c r="H42" s="248">
        <f>SUM(I42:J43)</f>
        <v>330</v>
      </c>
      <c r="I42">
        <v>250</v>
      </c>
      <c r="J42">
        <v>80</v>
      </c>
    </row>
    <row r="43" spans="1:8" ht="15">
      <c r="A43" s="250" t="s">
        <v>545</v>
      </c>
      <c r="B43" s="41" t="s">
        <v>546</v>
      </c>
      <c r="C43" s="53"/>
      <c r="D43" s="53"/>
      <c r="E43" s="53"/>
      <c r="F43" s="38"/>
      <c r="G43" s="38"/>
      <c r="H43" s="248"/>
    </row>
    <row r="44" spans="1:10" ht="15">
      <c r="A44" s="253" t="s">
        <v>845</v>
      </c>
      <c r="B44" s="44" t="s">
        <v>547</v>
      </c>
      <c r="C44" s="53">
        <v>80</v>
      </c>
      <c r="D44" s="53"/>
      <c r="E44" s="53">
        <v>250</v>
      </c>
      <c r="F44" s="38">
        <f>SUM(C44:E44)</f>
        <v>330</v>
      </c>
      <c r="G44" s="38">
        <v>330</v>
      </c>
      <c r="H44" s="248">
        <f>SUM(I44:J44)</f>
        <v>330</v>
      </c>
      <c r="I44">
        <f>SUM(I42:I43)</f>
        <v>250</v>
      </c>
      <c r="J44">
        <f>SUM(J42:J43)</f>
        <v>80</v>
      </c>
    </row>
    <row r="45" spans="1:10" ht="15">
      <c r="A45" s="250" t="s">
        <v>548</v>
      </c>
      <c r="B45" s="41" t="s">
        <v>549</v>
      </c>
      <c r="C45" s="53">
        <v>2087</v>
      </c>
      <c r="D45" s="53"/>
      <c r="E45" s="53">
        <v>1940</v>
      </c>
      <c r="F45" s="38">
        <f>SUM(C45:E45)</f>
        <v>4027</v>
      </c>
      <c r="G45" s="38">
        <v>2398</v>
      </c>
      <c r="H45" s="248">
        <f>SUM(I45:J45)</f>
        <v>2092</v>
      </c>
      <c r="I45">
        <v>571</v>
      </c>
      <c r="J45">
        <v>1521</v>
      </c>
    </row>
    <row r="46" spans="1:8" ht="15">
      <c r="A46" s="250" t="s">
        <v>550</v>
      </c>
      <c r="B46" s="41" t="s">
        <v>551</v>
      </c>
      <c r="C46" s="53"/>
      <c r="D46" s="53"/>
      <c r="E46" s="53"/>
      <c r="F46" s="38"/>
      <c r="G46" s="38"/>
      <c r="H46" s="248"/>
    </row>
    <row r="47" spans="1:8" ht="15">
      <c r="A47" s="250" t="s">
        <v>74</v>
      </c>
      <c r="B47" s="41" t="s">
        <v>552</v>
      </c>
      <c r="C47" s="53"/>
      <c r="D47" s="53"/>
      <c r="E47" s="53"/>
      <c r="F47" s="38"/>
      <c r="G47" s="38"/>
      <c r="H47" s="248"/>
    </row>
    <row r="48" spans="1:8" ht="15">
      <c r="A48" s="250" t="s">
        <v>75</v>
      </c>
      <c r="B48" s="41" t="s">
        <v>554</v>
      </c>
      <c r="C48" s="53"/>
      <c r="D48" s="53"/>
      <c r="E48" s="53"/>
      <c r="F48" s="38"/>
      <c r="G48" s="38"/>
      <c r="H48" s="248"/>
    </row>
    <row r="49" spans="1:8" ht="15">
      <c r="A49" s="250" t="s">
        <v>558</v>
      </c>
      <c r="B49" s="41" t="s">
        <v>559</v>
      </c>
      <c r="C49" s="53"/>
      <c r="D49" s="53"/>
      <c r="E49" s="53"/>
      <c r="F49" s="38"/>
      <c r="G49" s="38"/>
      <c r="H49" s="248"/>
    </row>
    <row r="50" spans="1:10" ht="15">
      <c r="A50" s="253" t="s">
        <v>848</v>
      </c>
      <c r="B50" s="44" t="s">
        <v>560</v>
      </c>
      <c r="C50" s="53">
        <f>SUM(C45:C49)</f>
        <v>2087</v>
      </c>
      <c r="D50" s="53"/>
      <c r="E50" s="53">
        <v>1940</v>
      </c>
      <c r="F50" s="38">
        <f>SUM(C50:E50)</f>
        <v>4027</v>
      </c>
      <c r="G50" s="38">
        <f>SUM(G45:G49)</f>
        <v>2398</v>
      </c>
      <c r="H50" s="248">
        <f>SUM(I50:J50)</f>
        <v>2092</v>
      </c>
      <c r="I50">
        <f>SUM(I45:I49)</f>
        <v>571</v>
      </c>
      <c r="J50">
        <f>SUM(J45:J49)</f>
        <v>1521</v>
      </c>
    </row>
    <row r="51" spans="1:10" ht="15">
      <c r="A51" s="255" t="s">
        <v>849</v>
      </c>
      <c r="B51" s="67" t="s">
        <v>561</v>
      </c>
      <c r="C51" s="53">
        <f>SUM(C30+C33+C41+C44+C50)</f>
        <v>9892</v>
      </c>
      <c r="D51" s="53"/>
      <c r="E51" s="53">
        <f>SUM(E30+E33+E41+E44+E50)</f>
        <v>9400</v>
      </c>
      <c r="F51" s="38">
        <f>SUM(F30+F33+F41+F44+F50)</f>
        <v>19292</v>
      </c>
      <c r="G51" s="38">
        <f>SUM(G30+G33+G41+G44+G50)</f>
        <v>17663</v>
      </c>
      <c r="H51" s="248">
        <f>SUM(I51:J51)</f>
        <v>17882</v>
      </c>
      <c r="I51">
        <f>SUM(I30+I33+I41+I44+I50)</f>
        <v>8031</v>
      </c>
      <c r="J51">
        <f>SUM(J30+J33+J41+J44+J50)</f>
        <v>9851</v>
      </c>
    </row>
    <row r="52" spans="1:8" ht="15" hidden="1">
      <c r="A52" s="257" t="s">
        <v>562</v>
      </c>
      <c r="B52" s="41" t="s">
        <v>563</v>
      </c>
      <c r="C52" s="53"/>
      <c r="D52" s="53"/>
      <c r="E52" s="53"/>
      <c r="F52" s="38"/>
      <c r="G52" s="38"/>
      <c r="H52" s="248"/>
    </row>
    <row r="53" spans="1:8" ht="15" hidden="1">
      <c r="A53" s="257" t="s">
        <v>5</v>
      </c>
      <c r="B53" s="41" t="s">
        <v>564</v>
      </c>
      <c r="C53" s="53"/>
      <c r="D53" s="53"/>
      <c r="E53" s="53"/>
      <c r="F53" s="38"/>
      <c r="G53" s="38"/>
      <c r="H53" s="248"/>
    </row>
    <row r="54" spans="1:8" ht="15" hidden="1">
      <c r="A54" s="258" t="s">
        <v>76</v>
      </c>
      <c r="B54" s="41" t="s">
        <v>565</v>
      </c>
      <c r="C54" s="53"/>
      <c r="D54" s="53"/>
      <c r="E54" s="53"/>
      <c r="F54" s="38"/>
      <c r="G54" s="38"/>
      <c r="H54" s="248"/>
    </row>
    <row r="55" spans="1:8" ht="15" hidden="1">
      <c r="A55" s="258" t="s">
        <v>77</v>
      </c>
      <c r="B55" s="41" t="s">
        <v>566</v>
      </c>
      <c r="C55" s="53"/>
      <c r="D55" s="53"/>
      <c r="E55" s="53"/>
      <c r="F55" s="38"/>
      <c r="G55" s="38"/>
      <c r="H55" s="248"/>
    </row>
    <row r="56" spans="1:8" ht="15" hidden="1">
      <c r="A56" s="258" t="s">
        <v>78</v>
      </c>
      <c r="B56" s="41" t="s">
        <v>567</v>
      </c>
      <c r="C56" s="53"/>
      <c r="D56" s="53"/>
      <c r="E56" s="53"/>
      <c r="F56" s="38"/>
      <c r="G56" s="38"/>
      <c r="H56" s="248"/>
    </row>
    <row r="57" spans="1:8" ht="15" hidden="1">
      <c r="A57" s="257" t="s">
        <v>79</v>
      </c>
      <c r="B57" s="41" t="s">
        <v>568</v>
      </c>
      <c r="C57" s="53"/>
      <c r="D57" s="53"/>
      <c r="E57" s="53"/>
      <c r="F57" s="38"/>
      <c r="G57" s="38"/>
      <c r="H57" s="248"/>
    </row>
    <row r="58" spans="1:8" ht="15" hidden="1">
      <c r="A58" s="257" t="s">
        <v>80</v>
      </c>
      <c r="B58" s="41" t="s">
        <v>569</v>
      </c>
      <c r="C58" s="53"/>
      <c r="D58" s="53"/>
      <c r="E58" s="53"/>
      <c r="F58" s="38"/>
      <c r="G58" s="38"/>
      <c r="H58" s="248"/>
    </row>
    <row r="59" spans="1:8" ht="15" hidden="1">
      <c r="A59" s="257" t="s">
        <v>81</v>
      </c>
      <c r="B59" s="41" t="s">
        <v>570</v>
      </c>
      <c r="C59" s="53"/>
      <c r="D59" s="53"/>
      <c r="E59" s="53"/>
      <c r="F59" s="38"/>
      <c r="G59" s="38"/>
      <c r="H59" s="248"/>
    </row>
    <row r="60" spans="1:8" ht="15">
      <c r="A60" s="259" t="s">
        <v>38</v>
      </c>
      <c r="B60" s="67" t="s">
        <v>571</v>
      </c>
      <c r="C60" s="53"/>
      <c r="D60" s="53"/>
      <c r="E60" s="53"/>
      <c r="F60" s="38">
        <v>0</v>
      </c>
      <c r="G60" s="38"/>
      <c r="H60" s="248"/>
    </row>
    <row r="61" spans="1:8" ht="12.75" customHeight="1">
      <c r="A61" s="260" t="s">
        <v>82</v>
      </c>
      <c r="B61" s="41" t="s">
        <v>572</v>
      </c>
      <c r="C61" s="53"/>
      <c r="D61" s="53"/>
      <c r="E61" s="53"/>
      <c r="F61" s="38"/>
      <c r="G61" s="38"/>
      <c r="H61" s="248"/>
    </row>
    <row r="62" spans="1:8" ht="14.25" customHeight="1">
      <c r="A62" s="260" t="s">
        <v>574</v>
      </c>
      <c r="B62" s="41" t="s">
        <v>575</v>
      </c>
      <c r="C62" s="53"/>
      <c r="D62" s="53"/>
      <c r="E62" s="53"/>
      <c r="F62" s="38"/>
      <c r="G62" s="38"/>
      <c r="H62" s="248"/>
    </row>
    <row r="63" spans="1:8" ht="16.5" customHeight="1">
      <c r="A63" s="260" t="s">
        <v>576</v>
      </c>
      <c r="B63" s="41" t="s">
        <v>577</v>
      </c>
      <c r="C63" s="53"/>
      <c r="D63" s="53"/>
      <c r="E63" s="53"/>
      <c r="F63" s="38"/>
      <c r="G63" s="38"/>
      <c r="H63" s="248"/>
    </row>
    <row r="64" spans="1:8" ht="15">
      <c r="A64" s="260" t="s">
        <v>40</v>
      </c>
      <c r="B64" s="41" t="s">
        <v>578</v>
      </c>
      <c r="C64" s="53"/>
      <c r="D64" s="53"/>
      <c r="E64" s="53"/>
      <c r="F64" s="38"/>
      <c r="G64" s="38"/>
      <c r="H64" s="248"/>
    </row>
    <row r="65" spans="1:8" ht="13.5" customHeight="1">
      <c r="A65" s="260" t="s">
        <v>83</v>
      </c>
      <c r="B65" s="41" t="s">
        <v>579</v>
      </c>
      <c r="C65" s="53"/>
      <c r="D65" s="53"/>
      <c r="E65" s="53"/>
      <c r="F65" s="38"/>
      <c r="G65" s="38"/>
      <c r="H65" s="248"/>
    </row>
    <row r="66" spans="1:8" ht="15">
      <c r="A66" s="260" t="s">
        <v>42</v>
      </c>
      <c r="B66" s="41" t="s">
        <v>580</v>
      </c>
      <c r="C66" s="53"/>
      <c r="D66" s="53"/>
      <c r="E66" s="53"/>
      <c r="F66" s="38"/>
      <c r="G66" s="38"/>
      <c r="H66" s="248"/>
    </row>
    <row r="67" spans="1:8" ht="14.25" customHeight="1">
      <c r="A67" s="260" t="s">
        <v>84</v>
      </c>
      <c r="B67" s="41" t="s">
        <v>581</v>
      </c>
      <c r="C67" s="53"/>
      <c r="D67" s="53"/>
      <c r="E67" s="53"/>
      <c r="F67" s="38"/>
      <c r="G67" s="38"/>
      <c r="H67" s="248"/>
    </row>
    <row r="68" spans="1:8" ht="15">
      <c r="A68" s="260" t="s">
        <v>85</v>
      </c>
      <c r="B68" s="41" t="s">
        <v>583</v>
      </c>
      <c r="C68" s="53"/>
      <c r="D68" s="53"/>
      <c r="E68" s="53"/>
      <c r="F68" s="38"/>
      <c r="G68" s="38"/>
      <c r="H68" s="248"/>
    </row>
    <row r="69" spans="1:8" ht="14.25" customHeight="1">
      <c r="A69" s="260" t="s">
        <v>584</v>
      </c>
      <c r="B69" s="41" t="s">
        <v>585</v>
      </c>
      <c r="C69" s="53"/>
      <c r="D69" s="53"/>
      <c r="E69" s="53"/>
      <c r="F69" s="38"/>
      <c r="G69" s="38"/>
      <c r="H69" s="248"/>
    </row>
    <row r="70" spans="1:8" ht="12" customHeight="1">
      <c r="A70" s="261" t="s">
        <v>586</v>
      </c>
      <c r="B70" s="41" t="s">
        <v>587</v>
      </c>
      <c r="C70" s="53"/>
      <c r="D70" s="53"/>
      <c r="E70" s="53"/>
      <c r="F70" s="38"/>
      <c r="G70" s="38"/>
      <c r="H70" s="248"/>
    </row>
    <row r="71" spans="1:8" ht="14.25" customHeight="1">
      <c r="A71" s="260" t="s">
        <v>86</v>
      </c>
      <c r="B71" s="41" t="s">
        <v>588</v>
      </c>
      <c r="C71" s="53"/>
      <c r="D71" s="53"/>
      <c r="E71" s="53"/>
      <c r="F71" s="38"/>
      <c r="G71" s="38"/>
      <c r="H71" s="248"/>
    </row>
    <row r="72" spans="1:8" ht="15" customHeight="1">
      <c r="A72" s="261" t="s">
        <v>305</v>
      </c>
      <c r="B72" s="41" t="s">
        <v>589</v>
      </c>
      <c r="C72" s="53"/>
      <c r="D72" s="53"/>
      <c r="E72" s="53"/>
      <c r="F72" s="38"/>
      <c r="G72" s="38"/>
      <c r="H72" s="248"/>
    </row>
    <row r="73" spans="1:8" ht="15" customHeight="1">
      <c r="A73" s="261" t="s">
        <v>306</v>
      </c>
      <c r="B73" s="41" t="s">
        <v>589</v>
      </c>
      <c r="C73" s="53"/>
      <c r="D73" s="53"/>
      <c r="E73" s="53"/>
      <c r="F73" s="38"/>
      <c r="G73" s="38"/>
      <c r="H73" s="248"/>
    </row>
    <row r="74" spans="1:8" ht="15">
      <c r="A74" s="259" t="s">
        <v>46</v>
      </c>
      <c r="B74" s="67" t="s">
        <v>590</v>
      </c>
      <c r="C74" s="53"/>
      <c r="D74" s="53"/>
      <c r="E74" s="53"/>
      <c r="F74" s="38"/>
      <c r="G74" s="38"/>
      <c r="H74" s="248"/>
    </row>
    <row r="75" spans="1:8" ht="15.75">
      <c r="A75" s="262" t="s">
        <v>251</v>
      </c>
      <c r="B75" s="67"/>
      <c r="C75" s="53"/>
      <c r="D75" s="53"/>
      <c r="E75" s="53"/>
      <c r="F75" s="38"/>
      <c r="G75" s="38"/>
      <c r="H75" s="248"/>
    </row>
    <row r="76" spans="1:8" ht="15">
      <c r="A76" s="263" t="s">
        <v>591</v>
      </c>
      <c r="B76" s="41" t="s">
        <v>592</v>
      </c>
      <c r="C76" s="53"/>
      <c r="D76" s="53"/>
      <c r="E76" s="53"/>
      <c r="F76" s="38"/>
      <c r="G76" s="38"/>
      <c r="H76" s="248"/>
    </row>
    <row r="77" spans="1:8" ht="15">
      <c r="A77" s="263" t="s">
        <v>87</v>
      </c>
      <c r="B77" s="41" t="s">
        <v>593</v>
      </c>
      <c r="C77" s="53"/>
      <c r="D77" s="53"/>
      <c r="E77" s="53"/>
      <c r="F77" s="38"/>
      <c r="G77" s="38"/>
      <c r="H77" s="248"/>
    </row>
    <row r="78" spans="1:10" ht="15">
      <c r="A78" s="263" t="s">
        <v>595</v>
      </c>
      <c r="B78" s="41" t="s">
        <v>596</v>
      </c>
      <c r="C78" s="53">
        <v>400</v>
      </c>
      <c r="D78" s="53"/>
      <c r="E78" s="53">
        <v>1000</v>
      </c>
      <c r="F78" s="38">
        <f>SUM(C78:E78)</f>
        <v>1400</v>
      </c>
      <c r="G78" s="38">
        <v>1400</v>
      </c>
      <c r="H78" s="248">
        <f>SUM(I78:J78)</f>
        <v>1400</v>
      </c>
      <c r="I78">
        <v>1000</v>
      </c>
      <c r="J78">
        <v>400</v>
      </c>
    </row>
    <row r="79" spans="1:10" ht="15">
      <c r="A79" s="263" t="s">
        <v>597</v>
      </c>
      <c r="B79" s="41" t="s">
        <v>598</v>
      </c>
      <c r="C79" s="53">
        <v>753</v>
      </c>
      <c r="D79" s="53"/>
      <c r="E79" s="53">
        <v>400</v>
      </c>
      <c r="F79" s="38">
        <f>SUM(C79:E79)</f>
        <v>1153</v>
      </c>
      <c r="G79" s="38">
        <v>1153</v>
      </c>
      <c r="H79" s="248">
        <f>SUM(I79:J79)</f>
        <v>1153</v>
      </c>
      <c r="I79">
        <v>400</v>
      </c>
      <c r="J79">
        <v>753</v>
      </c>
    </row>
    <row r="80" spans="1:8" ht="15">
      <c r="A80" s="252" t="s">
        <v>599</v>
      </c>
      <c r="B80" s="41" t="s">
        <v>600</v>
      </c>
      <c r="C80" s="53"/>
      <c r="D80" s="53"/>
      <c r="E80" s="53"/>
      <c r="F80" s="38"/>
      <c r="G80" s="38"/>
      <c r="H80" s="248"/>
    </row>
    <row r="81" spans="1:8" ht="15">
      <c r="A81" s="252" t="s">
        <v>601</v>
      </c>
      <c r="B81" s="41" t="s">
        <v>602</v>
      </c>
      <c r="C81" s="53"/>
      <c r="D81" s="53"/>
      <c r="E81" s="53"/>
      <c r="F81" s="38"/>
      <c r="G81" s="38"/>
      <c r="H81" s="248"/>
    </row>
    <row r="82" spans="1:10" ht="15">
      <c r="A82" s="252" t="s">
        <v>603</v>
      </c>
      <c r="B82" s="41" t="s">
        <v>604</v>
      </c>
      <c r="C82" s="53">
        <v>311</v>
      </c>
      <c r="D82" s="53"/>
      <c r="E82" s="53">
        <v>384</v>
      </c>
      <c r="F82" s="38">
        <f>SUM(C82:E82)</f>
        <v>695</v>
      </c>
      <c r="G82" s="38">
        <v>695</v>
      </c>
      <c r="H82" s="248">
        <f>SUM(I82:J82)</f>
        <v>695</v>
      </c>
      <c r="I82">
        <v>384</v>
      </c>
      <c r="J82">
        <v>311</v>
      </c>
    </row>
    <row r="83" spans="1:10" ht="15">
      <c r="A83" s="264" t="s">
        <v>48</v>
      </c>
      <c r="B83" s="67" t="s">
        <v>605</v>
      </c>
      <c r="C83" s="53">
        <f>SUM(C76:C82)</f>
        <v>1464</v>
      </c>
      <c r="D83" s="53"/>
      <c r="E83" s="53">
        <f>SUM(E76:E82)</f>
        <v>1784</v>
      </c>
      <c r="F83" s="38">
        <f>SUM(F76:F82)</f>
        <v>3248</v>
      </c>
      <c r="G83" s="38">
        <f>SUM(G76:G82)</f>
        <v>3248</v>
      </c>
      <c r="H83" s="248">
        <f>SUM(I83:J83)</f>
        <v>3248</v>
      </c>
      <c r="I83">
        <f>SUM(I76:I82)</f>
        <v>1784</v>
      </c>
      <c r="J83">
        <f>SUM(J76:J82)</f>
        <v>1464</v>
      </c>
    </row>
    <row r="84" spans="1:8" ht="15">
      <c r="A84" s="257" t="s">
        <v>606</v>
      </c>
      <c r="B84" s="41" t="s">
        <v>607</v>
      </c>
      <c r="C84" s="53"/>
      <c r="D84" s="53"/>
      <c r="E84" s="53"/>
      <c r="F84" s="38"/>
      <c r="G84" s="38"/>
      <c r="H84" s="248"/>
    </row>
    <row r="85" spans="1:8" ht="15">
      <c r="A85" s="257" t="s">
        <v>608</v>
      </c>
      <c r="B85" s="41" t="s">
        <v>609</v>
      </c>
      <c r="C85" s="53"/>
      <c r="D85" s="53"/>
      <c r="E85" s="53"/>
      <c r="F85" s="38"/>
      <c r="G85" s="38"/>
      <c r="H85" s="248"/>
    </row>
    <row r="86" spans="1:8" ht="15">
      <c r="A86" s="257" t="s">
        <v>610</v>
      </c>
      <c r="B86" s="41" t="s">
        <v>611</v>
      </c>
      <c r="C86" s="53"/>
      <c r="D86" s="53"/>
      <c r="E86" s="53"/>
      <c r="F86" s="38"/>
      <c r="G86" s="38"/>
      <c r="H86" s="248"/>
    </row>
    <row r="87" spans="1:8" ht="15">
      <c r="A87" s="257" t="s">
        <v>612</v>
      </c>
      <c r="B87" s="41" t="s">
        <v>613</v>
      </c>
      <c r="C87" s="53"/>
      <c r="D87" s="53"/>
      <c r="E87" s="53"/>
      <c r="F87" s="38"/>
      <c r="G87" s="38"/>
      <c r="H87" s="248"/>
    </row>
    <row r="88" spans="1:8" ht="15">
      <c r="A88" s="259" t="s">
        <v>49</v>
      </c>
      <c r="B88" s="67" t="s">
        <v>614</v>
      </c>
      <c r="C88" s="53"/>
      <c r="D88" s="53"/>
      <c r="E88" s="53"/>
      <c r="F88" s="38"/>
      <c r="G88" s="38"/>
      <c r="H88" s="248"/>
    </row>
    <row r="89" spans="1:8" ht="15">
      <c r="A89" s="257" t="s">
        <v>615</v>
      </c>
      <c r="B89" s="41" t="s">
        <v>616</v>
      </c>
      <c r="C89" s="53"/>
      <c r="D89" s="53"/>
      <c r="E89" s="53"/>
      <c r="F89" s="38"/>
      <c r="G89" s="38"/>
      <c r="H89" s="248"/>
    </row>
    <row r="90" spans="1:8" ht="15">
      <c r="A90" s="257" t="s">
        <v>88</v>
      </c>
      <c r="B90" s="41" t="s">
        <v>617</v>
      </c>
      <c r="C90" s="53"/>
      <c r="D90" s="53"/>
      <c r="E90" s="53"/>
      <c r="F90" s="38"/>
      <c r="G90" s="38"/>
      <c r="H90" s="248"/>
    </row>
    <row r="91" spans="1:8" ht="15">
      <c r="A91" s="257" t="s">
        <v>89</v>
      </c>
      <c r="B91" s="41" t="s">
        <v>618</v>
      </c>
      <c r="C91" s="53"/>
      <c r="D91" s="53"/>
      <c r="E91" s="53"/>
      <c r="F91" s="38"/>
      <c r="G91" s="38"/>
      <c r="H91" s="248"/>
    </row>
    <row r="92" spans="1:8" ht="15">
      <c r="A92" s="257" t="s">
        <v>90</v>
      </c>
      <c r="B92" s="41" t="s">
        <v>619</v>
      </c>
      <c r="C92" s="53"/>
      <c r="D92" s="53"/>
      <c r="E92" s="53"/>
      <c r="F92" s="38"/>
      <c r="G92" s="38"/>
      <c r="H92" s="248"/>
    </row>
    <row r="93" spans="1:8" ht="15">
      <c r="A93" s="257" t="s">
        <v>91</v>
      </c>
      <c r="B93" s="41" t="s">
        <v>620</v>
      </c>
      <c r="C93" s="53"/>
      <c r="D93" s="53"/>
      <c r="E93" s="53"/>
      <c r="F93" s="38"/>
      <c r="G93" s="38"/>
      <c r="H93" s="248"/>
    </row>
    <row r="94" spans="1:8" ht="15">
      <c r="A94" s="257" t="s">
        <v>92</v>
      </c>
      <c r="B94" s="41" t="s">
        <v>621</v>
      </c>
      <c r="C94" s="53"/>
      <c r="D94" s="53"/>
      <c r="E94" s="53"/>
      <c r="F94" s="38"/>
      <c r="G94" s="38"/>
      <c r="H94" s="248"/>
    </row>
    <row r="95" spans="1:8" ht="15">
      <c r="A95" s="257" t="s">
        <v>622</v>
      </c>
      <c r="B95" s="41" t="s">
        <v>623</v>
      </c>
      <c r="C95" s="53"/>
      <c r="D95" s="53"/>
      <c r="E95" s="53"/>
      <c r="F95" s="38"/>
      <c r="G95" s="38"/>
      <c r="H95" s="248"/>
    </row>
    <row r="96" spans="1:8" ht="15">
      <c r="A96" s="257" t="s">
        <v>93</v>
      </c>
      <c r="B96" s="41" t="s">
        <v>624</v>
      </c>
      <c r="C96" s="53"/>
      <c r="D96" s="53"/>
      <c r="E96" s="53"/>
      <c r="F96" s="38"/>
      <c r="G96" s="38"/>
      <c r="H96" s="248"/>
    </row>
    <row r="97" spans="1:8" ht="15">
      <c r="A97" s="259" t="s">
        <v>50</v>
      </c>
      <c r="B97" s="67" t="s">
        <v>625</v>
      </c>
      <c r="C97" s="53"/>
      <c r="D97" s="53"/>
      <c r="E97" s="53"/>
      <c r="F97" s="38"/>
      <c r="G97" s="38"/>
      <c r="H97" s="248"/>
    </row>
    <row r="98" spans="1:8" ht="15.75">
      <c r="A98" s="262" t="s">
        <v>250</v>
      </c>
      <c r="B98" s="67"/>
      <c r="C98" s="53"/>
      <c r="D98" s="53"/>
      <c r="E98" s="53"/>
      <c r="F98" s="38"/>
      <c r="G98" s="38"/>
      <c r="H98" s="248"/>
    </row>
    <row r="99" spans="1:10" ht="15.75">
      <c r="A99" s="265" t="s">
        <v>101</v>
      </c>
      <c r="B99" s="47" t="s">
        <v>626</v>
      </c>
      <c r="C99" s="53">
        <f>SUM(C25+C26+C51+C60+C74+C83+C88+C97)</f>
        <v>50633</v>
      </c>
      <c r="D99" s="53"/>
      <c r="E99" s="53">
        <f>SUM(E25+E26+E51+E60+E74+E83+E88+E97)</f>
        <v>35567</v>
      </c>
      <c r="F99" s="38">
        <f>SUM(F25+F26+F51+F60+F74+F83+F88+F97)</f>
        <v>86200</v>
      </c>
      <c r="G99" s="38">
        <f>SUM(G25+G26+G51+G60+G74+G83+G88+G97)</f>
        <v>86418</v>
      </c>
      <c r="H99" s="248">
        <f>SUM(I99:J99)</f>
        <v>87607</v>
      </c>
      <c r="I99">
        <f>SUM(I25+I26+I51+I60+I74+I83+I88+I97)</f>
        <v>35698</v>
      </c>
      <c r="J99">
        <f>SUM(J25+J26+J51+J60+J74+J83+J88+J97)</f>
        <v>51909</v>
      </c>
    </row>
    <row r="100" spans="1:25" ht="15">
      <c r="A100" s="257" t="s">
        <v>94</v>
      </c>
      <c r="B100" s="5" t="s">
        <v>627</v>
      </c>
      <c r="C100" s="17"/>
      <c r="D100" s="17"/>
      <c r="E100" s="17"/>
      <c r="F100" s="146"/>
      <c r="G100" s="146"/>
      <c r="H100" s="266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customHeight="1">
      <c r="A101" s="257" t="s">
        <v>630</v>
      </c>
      <c r="B101" s="5" t="s">
        <v>631</v>
      </c>
      <c r="C101" s="17"/>
      <c r="D101" s="17"/>
      <c r="E101" s="17"/>
      <c r="F101" s="146"/>
      <c r="G101" s="146"/>
      <c r="H101" s="266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57" t="s">
        <v>95</v>
      </c>
      <c r="B102" s="5" t="s">
        <v>632</v>
      </c>
      <c r="C102" s="17"/>
      <c r="D102" s="17"/>
      <c r="E102" s="17"/>
      <c r="F102" s="146"/>
      <c r="G102" s="146"/>
      <c r="H102" s="266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2.75" customHeight="1">
      <c r="A103" s="267" t="s">
        <v>57</v>
      </c>
      <c r="B103" s="9" t="s">
        <v>634</v>
      </c>
      <c r="C103" s="20"/>
      <c r="D103" s="20"/>
      <c r="E103" s="20"/>
      <c r="F103" s="147"/>
      <c r="G103" s="147"/>
      <c r="H103" s="268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3.5" customHeight="1">
      <c r="A104" s="269" t="s">
        <v>96</v>
      </c>
      <c r="B104" s="5" t="s">
        <v>635</v>
      </c>
      <c r="C104" s="48"/>
      <c r="D104" s="48"/>
      <c r="E104" s="48"/>
      <c r="F104" s="148"/>
      <c r="G104" s="148"/>
      <c r="H104" s="270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269" t="s">
        <v>63</v>
      </c>
      <c r="B105" s="5" t="s">
        <v>638</v>
      </c>
      <c r="C105" s="48"/>
      <c r="D105" s="48"/>
      <c r="E105" s="48"/>
      <c r="F105" s="148"/>
      <c r="G105" s="148"/>
      <c r="H105" s="270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>
      <c r="A106" s="257" t="s">
        <v>639</v>
      </c>
      <c r="B106" s="5" t="s">
        <v>640</v>
      </c>
      <c r="C106" s="17"/>
      <c r="D106" s="17"/>
      <c r="E106" s="17"/>
      <c r="F106" s="146"/>
      <c r="G106" s="146"/>
      <c r="H106" s="266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257" t="s">
        <v>97</v>
      </c>
      <c r="B107" s="5" t="s">
        <v>641</v>
      </c>
      <c r="C107" s="17"/>
      <c r="D107" s="17"/>
      <c r="E107" s="17"/>
      <c r="F107" s="146"/>
      <c r="G107" s="146"/>
      <c r="H107" s="266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271" t="s">
        <v>60</v>
      </c>
      <c r="B108" s="9" t="s">
        <v>642</v>
      </c>
      <c r="C108" s="18"/>
      <c r="D108" s="18"/>
      <c r="E108" s="18"/>
      <c r="F108" s="149"/>
      <c r="G108" s="149"/>
      <c r="H108" s="272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269" t="s">
        <v>643</v>
      </c>
      <c r="B109" s="5" t="s">
        <v>644</v>
      </c>
      <c r="C109" s="48"/>
      <c r="D109" s="48"/>
      <c r="E109" s="48"/>
      <c r="F109" s="148"/>
      <c r="G109" s="148"/>
      <c r="H109" s="270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269" t="s">
        <v>645</v>
      </c>
      <c r="B110" s="5" t="s">
        <v>646</v>
      </c>
      <c r="C110" s="48"/>
      <c r="D110" s="48"/>
      <c r="E110" s="48"/>
      <c r="F110" s="148"/>
      <c r="G110" s="148"/>
      <c r="H110" s="270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271" t="s">
        <v>647</v>
      </c>
      <c r="B111" s="9" t="s">
        <v>648</v>
      </c>
      <c r="C111" s="48"/>
      <c r="D111" s="48"/>
      <c r="E111" s="48"/>
      <c r="F111" s="148"/>
      <c r="G111" s="148"/>
      <c r="H111" s="270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269" t="s">
        <v>649</v>
      </c>
      <c r="B112" s="5" t="s">
        <v>650</v>
      </c>
      <c r="C112" s="48"/>
      <c r="D112" s="48"/>
      <c r="E112" s="48"/>
      <c r="F112" s="148"/>
      <c r="G112" s="148"/>
      <c r="H112" s="270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269" t="s">
        <v>651</v>
      </c>
      <c r="B113" s="5" t="s">
        <v>652</v>
      </c>
      <c r="C113" s="48"/>
      <c r="D113" s="48"/>
      <c r="E113" s="48"/>
      <c r="F113" s="148"/>
      <c r="G113" s="148"/>
      <c r="H113" s="270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269" t="s">
        <v>653</v>
      </c>
      <c r="B114" s="5" t="s">
        <v>654</v>
      </c>
      <c r="C114" s="48"/>
      <c r="D114" s="48"/>
      <c r="E114" s="48"/>
      <c r="F114" s="148"/>
      <c r="G114" s="148"/>
      <c r="H114" s="270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273" t="s">
        <v>61</v>
      </c>
      <c r="B115" s="50" t="s">
        <v>655</v>
      </c>
      <c r="C115" s="18"/>
      <c r="D115" s="18"/>
      <c r="E115" s="18"/>
      <c r="F115" s="149"/>
      <c r="G115" s="149"/>
      <c r="H115" s="272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269" t="s">
        <v>656</v>
      </c>
      <c r="B116" s="5" t="s">
        <v>657</v>
      </c>
      <c r="C116" s="48"/>
      <c r="D116" s="48"/>
      <c r="E116" s="48"/>
      <c r="F116" s="148"/>
      <c r="G116" s="148"/>
      <c r="H116" s="270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t="15">
      <c r="A117" s="257" t="s">
        <v>658</v>
      </c>
      <c r="B117" s="5" t="s">
        <v>659</v>
      </c>
      <c r="C117" s="17"/>
      <c r="D117" s="17"/>
      <c r="E117" s="17"/>
      <c r="F117" s="146"/>
      <c r="G117" s="146"/>
      <c r="H117" s="266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 ht="15">
      <c r="A118" s="269" t="s">
        <v>98</v>
      </c>
      <c r="B118" s="5" t="s">
        <v>660</v>
      </c>
      <c r="C118" s="48"/>
      <c r="D118" s="48"/>
      <c r="E118" s="48"/>
      <c r="F118" s="148"/>
      <c r="G118" s="148"/>
      <c r="H118" s="270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269" t="s">
        <v>66</v>
      </c>
      <c r="B119" s="5" t="s">
        <v>661</v>
      </c>
      <c r="C119" s="48"/>
      <c r="D119" s="48"/>
      <c r="E119" s="48"/>
      <c r="F119" s="148"/>
      <c r="G119" s="148"/>
      <c r="H119" s="270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>
      <c r="A120" s="273" t="s">
        <v>67</v>
      </c>
      <c r="B120" s="50" t="s">
        <v>665</v>
      </c>
      <c r="C120" s="18"/>
      <c r="D120" s="18"/>
      <c r="E120" s="18"/>
      <c r="F120" s="149"/>
      <c r="G120" s="149"/>
      <c r="H120" s="272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 ht="15">
      <c r="A121" s="257" t="s">
        <v>666</v>
      </c>
      <c r="B121" s="5" t="s">
        <v>667</v>
      </c>
      <c r="C121" s="17"/>
      <c r="D121" s="17"/>
      <c r="E121" s="17"/>
      <c r="F121" s="146"/>
      <c r="G121" s="146"/>
      <c r="H121" s="266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.75">
      <c r="A122" s="274" t="s">
        <v>102</v>
      </c>
      <c r="B122" s="52" t="s">
        <v>668</v>
      </c>
      <c r="C122" s="18"/>
      <c r="D122" s="18"/>
      <c r="E122" s="18"/>
      <c r="F122" s="149"/>
      <c r="G122" s="149"/>
      <c r="H122" s="272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16.5" thickBot="1">
      <c r="A123" s="275" t="s">
        <v>139</v>
      </c>
      <c r="B123" s="276"/>
      <c r="C123" s="277">
        <f>SUM(C99+C122)</f>
        <v>50633</v>
      </c>
      <c r="D123" s="277"/>
      <c r="E123" s="277">
        <f>SUM(E99+E122)</f>
        <v>35567</v>
      </c>
      <c r="F123" s="278">
        <f>SUM(C123:E123)</f>
        <v>86200</v>
      </c>
      <c r="G123" s="278">
        <f>SUM(G99+G122)</f>
        <v>86418</v>
      </c>
      <c r="H123" s="279">
        <f>SUM(I123:J123)</f>
        <v>87607</v>
      </c>
      <c r="I123" s="34">
        <v>35698</v>
      </c>
      <c r="J123" s="34">
        <v>51909</v>
      </c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sheetProtection/>
  <mergeCells count="3">
    <mergeCell ref="A2:G2"/>
    <mergeCell ref="A3:G3"/>
    <mergeCell ref="A4:G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8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7" t="s">
        <v>370</v>
      </c>
      <c r="B1" s="118"/>
      <c r="C1" s="118"/>
      <c r="D1" s="118"/>
      <c r="E1" s="118"/>
      <c r="F1" s="118"/>
      <c r="G1" s="118"/>
    </row>
    <row r="2" spans="1:10" ht="30" customHeight="1">
      <c r="A2" s="283" t="s">
        <v>204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9" ht="43.5" customHeight="1">
      <c r="A3" s="282" t="s">
        <v>374</v>
      </c>
      <c r="B3" s="282"/>
      <c r="C3" s="282"/>
      <c r="D3" s="282"/>
      <c r="E3" s="282"/>
      <c r="F3" s="282"/>
      <c r="G3" s="282"/>
      <c r="H3" s="282"/>
      <c r="I3" s="282"/>
    </row>
    <row r="5" ht="26.25">
      <c r="A5" s="105" t="s">
        <v>453</v>
      </c>
    </row>
    <row r="6" ht="26.25">
      <c r="A6" s="106" t="s">
        <v>371</v>
      </c>
    </row>
    <row r="7" ht="15">
      <c r="A7" s="106" t="s">
        <v>372</v>
      </c>
    </row>
    <row r="8" ht="15">
      <c r="A8" s="107" t="s">
        <v>373</v>
      </c>
    </row>
    <row r="10" ht="15.75">
      <c r="A10" s="139" t="s">
        <v>444</v>
      </c>
    </row>
    <row r="11" ht="15.75">
      <c r="A11" s="139" t="s">
        <v>445</v>
      </c>
    </row>
    <row r="12" ht="15.75">
      <c r="A12" s="140" t="s">
        <v>446</v>
      </c>
    </row>
    <row r="13" ht="15.75">
      <c r="A13" s="140" t="s">
        <v>447</v>
      </c>
    </row>
    <row r="14" ht="15.75">
      <c r="A14" s="140" t="s">
        <v>448</v>
      </c>
    </row>
    <row r="15" ht="15.75">
      <c r="A15" s="140" t="s">
        <v>449</v>
      </c>
    </row>
    <row r="16" ht="15.75">
      <c r="A16" s="140" t="s">
        <v>450</v>
      </c>
    </row>
    <row r="17" ht="15.75">
      <c r="A17" s="140" t="s">
        <v>451</v>
      </c>
    </row>
    <row r="18" ht="15.75">
      <c r="A18" s="140"/>
    </row>
    <row r="19" ht="15">
      <c r="A19" s="4" t="s">
        <v>347</v>
      </c>
    </row>
    <row r="20" spans="1:10" ht="78.75" customHeight="1">
      <c r="A20" s="2" t="s">
        <v>478</v>
      </c>
      <c r="B20" s="3" t="s">
        <v>479</v>
      </c>
      <c r="C20" s="84" t="s">
        <v>454</v>
      </c>
      <c r="D20" s="84" t="s">
        <v>455</v>
      </c>
      <c r="E20" s="84" t="s">
        <v>456</v>
      </c>
      <c r="F20" s="84" t="s">
        <v>457</v>
      </c>
      <c r="G20" s="84" t="s">
        <v>318</v>
      </c>
      <c r="H20" s="84" t="s">
        <v>325</v>
      </c>
      <c r="I20" s="84" t="s">
        <v>326</v>
      </c>
      <c r="J20" s="84" t="s">
        <v>458</v>
      </c>
    </row>
    <row r="21" spans="1:10" ht="15">
      <c r="A21" s="29" t="s">
        <v>133</v>
      </c>
      <c r="B21" s="5" t="s">
        <v>790</v>
      </c>
      <c r="C21" s="53"/>
      <c r="D21" s="53"/>
      <c r="E21" s="89"/>
      <c r="F21" s="89"/>
      <c r="G21" s="53"/>
      <c r="H21" s="53"/>
      <c r="I21" s="53"/>
      <c r="J21" s="38"/>
    </row>
    <row r="22" spans="1:10" ht="15">
      <c r="A22" s="69" t="s">
        <v>628</v>
      </c>
      <c r="B22" s="69" t="s">
        <v>790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791</v>
      </c>
      <c r="B23" s="5" t="s">
        <v>792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200</v>
      </c>
      <c r="B24" s="5" t="s">
        <v>793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628</v>
      </c>
      <c r="B25" s="69" t="s">
        <v>793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153</v>
      </c>
      <c r="B26" s="9" t="s">
        <v>794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201</v>
      </c>
      <c r="B27" s="5" t="s">
        <v>795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636</v>
      </c>
      <c r="B28" s="69" t="s">
        <v>795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796</v>
      </c>
      <c r="B29" s="5" t="s">
        <v>797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202</v>
      </c>
      <c r="B30" s="5" t="s">
        <v>798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637</v>
      </c>
      <c r="B31" s="69" t="s">
        <v>798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799</v>
      </c>
      <c r="B32" s="5" t="s">
        <v>800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154</v>
      </c>
      <c r="B33" s="9" t="s">
        <v>801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816</v>
      </c>
      <c r="B34" s="5" t="s">
        <v>817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818</v>
      </c>
      <c r="B35" s="5" t="s">
        <v>819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820</v>
      </c>
      <c r="B36" s="5" t="s">
        <v>821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138</v>
      </c>
      <c r="B37" s="5" t="s">
        <v>822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662</v>
      </c>
      <c r="B38" s="69" t="s">
        <v>822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663</v>
      </c>
      <c r="B39" s="69" t="s">
        <v>822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664</v>
      </c>
      <c r="B40" s="77" t="s">
        <v>822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157</v>
      </c>
      <c r="B41" s="50" t="s">
        <v>823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1"/>
      <c r="B42" s="142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1"/>
      <c r="B43" s="142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1"/>
      <c r="B44" s="142"/>
    </row>
    <row r="45" spans="1:6" ht="25.5">
      <c r="A45" s="2" t="s">
        <v>478</v>
      </c>
      <c r="B45" s="3" t="s">
        <v>479</v>
      </c>
      <c r="C45" s="84" t="s">
        <v>318</v>
      </c>
      <c r="D45" s="84" t="s">
        <v>325</v>
      </c>
      <c r="E45" s="84" t="s">
        <v>326</v>
      </c>
      <c r="F45" s="84" t="s">
        <v>458</v>
      </c>
    </row>
    <row r="46" spans="1:6" ht="15.75">
      <c r="A46" s="143" t="s">
        <v>452</v>
      </c>
      <c r="B46" s="50"/>
      <c r="C46" s="38"/>
      <c r="D46" s="38"/>
      <c r="E46" s="38"/>
      <c r="F46" s="38"/>
    </row>
    <row r="47" spans="1:6" ht="15.75">
      <c r="A47" s="144" t="s">
        <v>446</v>
      </c>
      <c r="B47" s="50"/>
      <c r="C47" s="38"/>
      <c r="D47" s="38"/>
      <c r="E47" s="38"/>
      <c r="F47" s="38"/>
    </row>
    <row r="48" spans="1:6" ht="31.5">
      <c r="A48" s="144" t="s">
        <v>447</v>
      </c>
      <c r="B48" s="50"/>
      <c r="C48" s="38"/>
      <c r="D48" s="38"/>
      <c r="E48" s="38"/>
      <c r="F48" s="38"/>
    </row>
    <row r="49" spans="1:6" ht="15.75">
      <c r="A49" s="144" t="s">
        <v>448</v>
      </c>
      <c r="B49" s="50"/>
      <c r="C49" s="38"/>
      <c r="D49" s="38"/>
      <c r="E49" s="38"/>
      <c r="F49" s="38"/>
    </row>
    <row r="50" spans="1:6" ht="31.5">
      <c r="A50" s="144" t="s">
        <v>449</v>
      </c>
      <c r="B50" s="50"/>
      <c r="C50" s="38"/>
      <c r="D50" s="38"/>
      <c r="E50" s="38"/>
      <c r="F50" s="38"/>
    </row>
    <row r="51" spans="1:6" ht="15.75">
      <c r="A51" s="144" t="s">
        <v>450</v>
      </c>
      <c r="B51" s="50"/>
      <c r="C51" s="38"/>
      <c r="D51" s="38"/>
      <c r="E51" s="38"/>
      <c r="F51" s="38"/>
    </row>
    <row r="52" spans="1:6" ht="15.75">
      <c r="A52" s="144" t="s">
        <v>451</v>
      </c>
      <c r="B52" s="50"/>
      <c r="C52" s="38"/>
      <c r="D52" s="38"/>
      <c r="E52" s="38"/>
      <c r="F52" s="38"/>
    </row>
    <row r="53" spans="1:6" ht="15">
      <c r="A53" s="78" t="s">
        <v>410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05.140625" style="0" customWidth="1"/>
    <col min="3" max="3" width="13.140625" style="0" customWidth="1"/>
    <col min="4" max="4" width="12.7109375" style="0" customWidth="1"/>
    <col min="5" max="5" width="16.7109375" style="0" customWidth="1"/>
    <col min="6" max="6" width="11.7109375" style="0" customWidth="1"/>
    <col min="7" max="7" width="11.28125" style="0" customWidth="1"/>
    <col min="8" max="8" width="10.57421875" style="0" customWidth="1"/>
  </cols>
  <sheetData>
    <row r="1" spans="1:7" ht="15.75" customHeight="1">
      <c r="A1" s="280" t="s">
        <v>895</v>
      </c>
      <c r="B1" s="280"/>
      <c r="C1" s="280"/>
      <c r="D1" s="280"/>
      <c r="E1" s="280"/>
      <c r="F1" s="280"/>
      <c r="G1" s="280"/>
    </row>
    <row r="2" spans="1:7" ht="18" customHeight="1">
      <c r="A2" s="283" t="s">
        <v>228</v>
      </c>
      <c r="B2" s="283"/>
      <c r="C2" s="283"/>
      <c r="D2" s="283"/>
      <c r="E2" s="283"/>
      <c r="F2" s="283"/>
      <c r="G2" s="283"/>
    </row>
    <row r="3" spans="1:7" ht="15" customHeight="1">
      <c r="A3" s="282" t="s">
        <v>206</v>
      </c>
      <c r="B3" s="282"/>
      <c r="C3" s="282"/>
      <c r="D3" s="282"/>
      <c r="E3" s="282"/>
      <c r="F3" s="282"/>
      <c r="G3" s="282"/>
    </row>
    <row r="4" ht="15">
      <c r="A4" s="4" t="s">
        <v>347</v>
      </c>
    </row>
    <row r="5" spans="1:10" ht="45">
      <c r="A5" s="2" t="s">
        <v>478</v>
      </c>
      <c r="B5" s="3" t="s">
        <v>479</v>
      </c>
      <c r="C5" s="85" t="s">
        <v>252</v>
      </c>
      <c r="D5" s="85" t="s">
        <v>253</v>
      </c>
      <c r="E5" s="85" t="s">
        <v>254</v>
      </c>
      <c r="F5" s="196" t="s">
        <v>354</v>
      </c>
      <c r="G5" s="196" t="s">
        <v>877</v>
      </c>
      <c r="H5" s="196" t="s">
        <v>876</v>
      </c>
      <c r="I5" s="223" t="s">
        <v>886</v>
      </c>
      <c r="J5" s="223" t="s">
        <v>887</v>
      </c>
    </row>
    <row r="6" spans="1:10" ht="15">
      <c r="A6" s="39" t="s">
        <v>480</v>
      </c>
      <c r="B6" s="40" t="s">
        <v>481</v>
      </c>
      <c r="C6" s="53">
        <v>34916</v>
      </c>
      <c r="D6" s="53"/>
      <c r="E6" s="53">
        <v>16514</v>
      </c>
      <c r="F6" s="38">
        <f>SUM(C6:E6)</f>
        <v>51430</v>
      </c>
      <c r="G6" s="38">
        <v>52444</v>
      </c>
      <c r="H6" s="38">
        <f>SUM(I6:J6)</f>
        <v>53572</v>
      </c>
      <c r="I6">
        <v>8184</v>
      </c>
      <c r="J6">
        <v>45388</v>
      </c>
    </row>
    <row r="7" spans="1:10" ht="15">
      <c r="A7" s="39" t="s">
        <v>482</v>
      </c>
      <c r="B7" s="41" t="s">
        <v>483</v>
      </c>
      <c r="C7" s="53"/>
      <c r="D7" s="53"/>
      <c r="E7" s="53"/>
      <c r="F7" s="38"/>
      <c r="G7" s="38">
        <v>260</v>
      </c>
      <c r="H7" s="38">
        <f>SUM(I7:J7)</f>
        <v>260</v>
      </c>
      <c r="J7">
        <v>260</v>
      </c>
    </row>
    <row r="8" spans="1:8" ht="15">
      <c r="A8" s="39" t="s">
        <v>484</v>
      </c>
      <c r="B8" s="41" t="s">
        <v>485</v>
      </c>
      <c r="C8" s="53"/>
      <c r="D8" s="53"/>
      <c r="E8" s="53"/>
      <c r="F8" s="38"/>
      <c r="G8" s="38"/>
      <c r="H8" s="38"/>
    </row>
    <row r="9" spans="1:10" ht="15">
      <c r="A9" s="42" t="s">
        <v>486</v>
      </c>
      <c r="B9" s="41" t="s">
        <v>487</v>
      </c>
      <c r="C9" s="53">
        <v>400</v>
      </c>
      <c r="D9" s="53"/>
      <c r="E9" s="53"/>
      <c r="F9" s="38">
        <f>SUM(C9:E9)</f>
        <v>400</v>
      </c>
      <c r="G9" s="38">
        <v>400</v>
      </c>
      <c r="H9" s="38">
        <f>SUM(I9:J9)</f>
        <v>370</v>
      </c>
      <c r="J9">
        <v>370</v>
      </c>
    </row>
    <row r="10" spans="1:8" ht="15">
      <c r="A10" s="42" t="s">
        <v>488</v>
      </c>
      <c r="B10" s="41" t="s">
        <v>489</v>
      </c>
      <c r="C10" s="53"/>
      <c r="D10" s="53"/>
      <c r="E10" s="53"/>
      <c r="F10" s="38"/>
      <c r="G10" s="38"/>
      <c r="H10" s="38"/>
    </row>
    <row r="11" spans="1:10" ht="15">
      <c r="A11" s="42" t="s">
        <v>490</v>
      </c>
      <c r="B11" s="41" t="s">
        <v>491</v>
      </c>
      <c r="C11" s="53">
        <v>530</v>
      </c>
      <c r="D11" s="53"/>
      <c r="E11" s="53"/>
      <c r="F11" s="38">
        <f>SUM(C11:E11)</f>
        <v>530</v>
      </c>
      <c r="G11" s="38">
        <v>530</v>
      </c>
      <c r="H11" s="38">
        <f>SUM(I11:J11)</f>
        <v>530</v>
      </c>
      <c r="J11">
        <v>530</v>
      </c>
    </row>
    <row r="12" spans="1:10" ht="15">
      <c r="A12" s="42" t="s">
        <v>492</v>
      </c>
      <c r="B12" s="41" t="s">
        <v>493</v>
      </c>
      <c r="C12" s="53">
        <v>1964</v>
      </c>
      <c r="D12" s="53"/>
      <c r="E12" s="53">
        <v>884</v>
      </c>
      <c r="F12" s="38">
        <f>SUM(C12:E12)</f>
        <v>2848</v>
      </c>
      <c r="G12" s="38">
        <v>2848</v>
      </c>
      <c r="H12" s="38">
        <f>SUM(I12:J12)</f>
        <v>2848</v>
      </c>
      <c r="I12">
        <v>490</v>
      </c>
      <c r="J12">
        <v>2358</v>
      </c>
    </row>
    <row r="13" spans="1:8" ht="15">
      <c r="A13" s="42" t="s">
        <v>494</v>
      </c>
      <c r="B13" s="41" t="s">
        <v>495</v>
      </c>
      <c r="C13" s="53"/>
      <c r="D13" s="53"/>
      <c r="E13" s="53"/>
      <c r="F13" s="38"/>
      <c r="G13" s="38"/>
      <c r="H13" s="38"/>
    </row>
    <row r="14" spans="1:10" ht="15">
      <c r="A14" s="5" t="s">
        <v>496</v>
      </c>
      <c r="B14" s="41" t="s">
        <v>497</v>
      </c>
      <c r="C14" s="53">
        <v>100</v>
      </c>
      <c r="D14" s="53"/>
      <c r="E14" s="53">
        <v>317</v>
      </c>
      <c r="F14" s="38">
        <f>SUM(C14:E14)</f>
        <v>417</v>
      </c>
      <c r="G14" s="38">
        <v>417</v>
      </c>
      <c r="H14" s="38">
        <f>SUM(I14:J14)</f>
        <v>417</v>
      </c>
      <c r="J14">
        <v>417</v>
      </c>
    </row>
    <row r="15" spans="1:10" ht="15">
      <c r="A15" s="5" t="s">
        <v>498</v>
      </c>
      <c r="B15" s="41" t="s">
        <v>499</v>
      </c>
      <c r="C15" s="53"/>
      <c r="D15" s="53"/>
      <c r="E15" s="53">
        <v>300</v>
      </c>
      <c r="F15" s="38">
        <f>SUM(C15:E15)</f>
        <v>300</v>
      </c>
      <c r="G15" s="38">
        <v>300</v>
      </c>
      <c r="H15" s="38">
        <f>SUM(I15:J15)</f>
        <v>300</v>
      </c>
      <c r="J15">
        <v>300</v>
      </c>
    </row>
    <row r="16" spans="1:8" ht="15">
      <c r="A16" s="5" t="s">
        <v>500</v>
      </c>
      <c r="B16" s="41" t="s">
        <v>501</v>
      </c>
      <c r="C16" s="53"/>
      <c r="D16" s="53"/>
      <c r="E16" s="53"/>
      <c r="F16" s="38"/>
      <c r="G16" s="38"/>
      <c r="H16" s="38"/>
    </row>
    <row r="17" spans="1:8" ht="15">
      <c r="A17" s="5" t="s">
        <v>502</v>
      </c>
      <c r="B17" s="41" t="s">
        <v>503</v>
      </c>
      <c r="C17" s="53"/>
      <c r="D17" s="53"/>
      <c r="E17" s="53"/>
      <c r="F17" s="38"/>
      <c r="G17" s="38"/>
      <c r="H17" s="38"/>
    </row>
    <row r="18" spans="1:10" ht="15">
      <c r="A18" s="5" t="s">
        <v>69</v>
      </c>
      <c r="B18" s="41" t="s">
        <v>504</v>
      </c>
      <c r="C18" s="53"/>
      <c r="D18" s="53"/>
      <c r="E18" s="53">
        <v>1400</v>
      </c>
      <c r="F18" s="38">
        <f>SUM(C18:E18)</f>
        <v>1400</v>
      </c>
      <c r="G18" s="38">
        <v>3762</v>
      </c>
      <c r="H18" s="38">
        <f>SUM(I18:J18)</f>
        <v>4203</v>
      </c>
      <c r="I18">
        <v>1013</v>
      </c>
      <c r="J18">
        <v>3190</v>
      </c>
    </row>
    <row r="19" spans="1:10" ht="15">
      <c r="A19" s="43" t="s">
        <v>828</v>
      </c>
      <c r="B19" s="44" t="s">
        <v>506</v>
      </c>
      <c r="C19" s="188">
        <f>SUM(C6:C18)</f>
        <v>37910</v>
      </c>
      <c r="D19" s="188"/>
      <c r="E19" s="188">
        <f>SUM(E6:E18)</f>
        <v>19415</v>
      </c>
      <c r="F19" s="189">
        <f>SUM(C19:E19)</f>
        <v>57325</v>
      </c>
      <c r="G19" s="189">
        <f>SUM(G6:G18)</f>
        <v>60961</v>
      </c>
      <c r="H19" s="189">
        <f>SUM(H6:H18)</f>
        <v>62500</v>
      </c>
      <c r="I19">
        <f>SUM(I6:I18)</f>
        <v>9687</v>
      </c>
      <c r="J19">
        <f>SUM(J6:J18)</f>
        <v>52813</v>
      </c>
    </row>
    <row r="20" spans="1:9" ht="15">
      <c r="A20" s="5" t="s">
        <v>507</v>
      </c>
      <c r="B20" s="41" t="s">
        <v>508</v>
      </c>
      <c r="C20" s="53">
        <v>3411</v>
      </c>
      <c r="D20" s="53"/>
      <c r="E20" s="53"/>
      <c r="F20" s="38">
        <f>SUM(C20:E20)</f>
        <v>3411</v>
      </c>
      <c r="G20" s="38">
        <v>3411</v>
      </c>
      <c r="H20" s="38">
        <v>3411</v>
      </c>
      <c r="I20">
        <v>3411</v>
      </c>
    </row>
    <row r="21" spans="1:9" ht="15">
      <c r="A21" s="5" t="s">
        <v>509</v>
      </c>
      <c r="B21" s="41" t="s">
        <v>510</v>
      </c>
      <c r="C21" s="53"/>
      <c r="D21" s="53"/>
      <c r="E21" s="53"/>
      <c r="F21" s="38"/>
      <c r="G21" s="38">
        <v>400</v>
      </c>
      <c r="H21" s="38">
        <v>504</v>
      </c>
      <c r="I21">
        <v>504</v>
      </c>
    </row>
    <row r="22" spans="1:10" ht="15">
      <c r="A22" s="6" t="s">
        <v>511</v>
      </c>
      <c r="B22" s="41" t="s">
        <v>512</v>
      </c>
      <c r="C22" s="53">
        <v>884</v>
      </c>
      <c r="D22" s="53">
        <v>240</v>
      </c>
      <c r="E22" s="53">
        <v>120</v>
      </c>
      <c r="F22" s="38">
        <f aca="true" t="shared" si="0" ref="F22:F27">SUM(C22:E22)</f>
        <v>1244</v>
      </c>
      <c r="G22" s="38">
        <v>528</v>
      </c>
      <c r="H22" s="38">
        <f>SUM(I22:J22)</f>
        <v>424</v>
      </c>
      <c r="I22" s="224">
        <v>304</v>
      </c>
      <c r="J22">
        <v>120</v>
      </c>
    </row>
    <row r="23" spans="1:10" ht="15">
      <c r="A23" s="9" t="s">
        <v>829</v>
      </c>
      <c r="B23" s="44" t="s">
        <v>513</v>
      </c>
      <c r="C23" s="188">
        <f>SUM(C20:C22)</f>
        <v>4295</v>
      </c>
      <c r="D23" s="188">
        <v>240</v>
      </c>
      <c r="E23" s="188">
        <v>120</v>
      </c>
      <c r="F23" s="189">
        <f t="shared" si="0"/>
        <v>4655</v>
      </c>
      <c r="G23" s="189">
        <f>SUM(G20:G22)</f>
        <v>4339</v>
      </c>
      <c r="H23" s="189">
        <f>SUM(I23:J23)</f>
        <v>4339</v>
      </c>
      <c r="I23">
        <f>SUM(I20:I22)</f>
        <v>4219</v>
      </c>
      <c r="J23">
        <f>SUM(J20:J22)</f>
        <v>120</v>
      </c>
    </row>
    <row r="24" spans="1:10" ht="15.75">
      <c r="A24" s="66" t="s">
        <v>99</v>
      </c>
      <c r="B24" s="67" t="s">
        <v>514</v>
      </c>
      <c r="C24" s="181">
        <f>SUM(C23,C19)</f>
        <v>42205</v>
      </c>
      <c r="D24" s="181">
        <v>240</v>
      </c>
      <c r="E24" s="181">
        <v>19535</v>
      </c>
      <c r="F24" s="187">
        <f t="shared" si="0"/>
        <v>61980</v>
      </c>
      <c r="G24" s="187">
        <f>SUM(G23,G19)</f>
        <v>65300</v>
      </c>
      <c r="H24" s="187">
        <f>SUM(H23,H19)</f>
        <v>66839</v>
      </c>
      <c r="I24">
        <f>SUM(I23,I19)</f>
        <v>13906</v>
      </c>
      <c r="J24">
        <f>SUM(J23,J19)</f>
        <v>52933</v>
      </c>
    </row>
    <row r="25" spans="1:10" ht="15.75">
      <c r="A25" s="50" t="s">
        <v>70</v>
      </c>
      <c r="B25" s="67" t="s">
        <v>515</v>
      </c>
      <c r="C25" s="181">
        <v>11995</v>
      </c>
      <c r="D25" s="181">
        <v>65</v>
      </c>
      <c r="E25" s="181">
        <v>4848</v>
      </c>
      <c r="F25" s="190">
        <f t="shared" si="0"/>
        <v>16908</v>
      </c>
      <c r="G25" s="190">
        <v>17143</v>
      </c>
      <c r="H25" s="190">
        <f>SUM(I25:J25)</f>
        <v>17468</v>
      </c>
      <c r="I25" s="190">
        <v>3924</v>
      </c>
      <c r="J25" s="190">
        <v>13544</v>
      </c>
    </row>
    <row r="26" spans="1:10" ht="15">
      <c r="A26" s="5" t="s">
        <v>516</v>
      </c>
      <c r="B26" s="41" t="s">
        <v>517</v>
      </c>
      <c r="C26" s="53">
        <v>240</v>
      </c>
      <c r="D26" s="53"/>
      <c r="E26" s="53">
        <v>440</v>
      </c>
      <c r="F26" s="189">
        <f t="shared" si="0"/>
        <v>680</v>
      </c>
      <c r="G26" s="189">
        <v>680</v>
      </c>
      <c r="H26" s="189">
        <f>SUM(I26:J26)</f>
        <v>680</v>
      </c>
      <c r="I26">
        <v>90</v>
      </c>
      <c r="J26">
        <v>590</v>
      </c>
    </row>
    <row r="27" spans="1:10" ht="15">
      <c r="A27" s="5" t="s">
        <v>518</v>
      </c>
      <c r="B27" s="41" t="s">
        <v>519</v>
      </c>
      <c r="C27" s="53">
        <v>7624</v>
      </c>
      <c r="D27" s="53"/>
      <c r="E27" s="53">
        <v>1710</v>
      </c>
      <c r="F27" s="38">
        <f t="shared" si="0"/>
        <v>9334</v>
      </c>
      <c r="G27" s="38">
        <v>9134</v>
      </c>
      <c r="H27" s="38">
        <f>SUM(I27:J27)</f>
        <v>9089</v>
      </c>
      <c r="I27">
        <v>6335</v>
      </c>
      <c r="J27">
        <v>2754</v>
      </c>
    </row>
    <row r="28" spans="1:8" ht="15">
      <c r="A28" s="5" t="s">
        <v>520</v>
      </c>
      <c r="B28" s="41" t="s">
        <v>521</v>
      </c>
      <c r="C28" s="53"/>
      <c r="D28" s="53"/>
      <c r="E28" s="53"/>
      <c r="F28" s="38"/>
      <c r="G28" s="38"/>
      <c r="H28" s="38"/>
    </row>
    <row r="29" spans="1:10" ht="15">
      <c r="A29" s="9" t="s">
        <v>839</v>
      </c>
      <c r="B29" s="44" t="s">
        <v>522</v>
      </c>
      <c r="C29" s="53">
        <f>SUM(C26:C28)</f>
        <v>7864</v>
      </c>
      <c r="D29" s="53"/>
      <c r="E29" s="53">
        <v>2150</v>
      </c>
      <c r="F29" s="38">
        <f>SUM(F26:F28)</f>
        <v>10014</v>
      </c>
      <c r="G29" s="38">
        <f>SUM(G26:G28)</f>
        <v>9814</v>
      </c>
      <c r="H29" s="38">
        <f aca="true" t="shared" si="1" ref="H29:H41">SUM(I29:J29)</f>
        <v>9769</v>
      </c>
      <c r="I29">
        <f>SUM(I26:I28)</f>
        <v>6425</v>
      </c>
      <c r="J29">
        <f>SUM(J26:J28)</f>
        <v>3344</v>
      </c>
    </row>
    <row r="30" spans="1:10" ht="15">
      <c r="A30" s="5" t="s">
        <v>523</v>
      </c>
      <c r="B30" s="41" t="s">
        <v>524</v>
      </c>
      <c r="C30" s="53"/>
      <c r="D30" s="53"/>
      <c r="E30" s="53">
        <v>800</v>
      </c>
      <c r="F30" s="38">
        <f>SUM(C30:E30)</f>
        <v>800</v>
      </c>
      <c r="G30" s="38">
        <v>800</v>
      </c>
      <c r="H30" s="38">
        <f t="shared" si="1"/>
        <v>815</v>
      </c>
      <c r="I30">
        <v>15</v>
      </c>
      <c r="J30">
        <v>800</v>
      </c>
    </row>
    <row r="31" spans="1:10" ht="15">
      <c r="A31" s="5" t="s">
        <v>525</v>
      </c>
      <c r="B31" s="41" t="s">
        <v>526</v>
      </c>
      <c r="C31" s="53">
        <v>350</v>
      </c>
      <c r="D31" s="53"/>
      <c r="E31" s="53">
        <v>400</v>
      </c>
      <c r="F31" s="38">
        <f>SUM(C31:E31)</f>
        <v>750</v>
      </c>
      <c r="G31" s="38">
        <v>950</v>
      </c>
      <c r="H31" s="38">
        <f t="shared" si="1"/>
        <v>980</v>
      </c>
      <c r="I31">
        <v>390</v>
      </c>
      <c r="J31">
        <v>590</v>
      </c>
    </row>
    <row r="32" spans="1:10" ht="15" customHeight="1">
      <c r="A32" s="9" t="s">
        <v>100</v>
      </c>
      <c r="B32" s="44" t="s">
        <v>527</v>
      </c>
      <c r="C32" s="53">
        <v>350</v>
      </c>
      <c r="D32" s="53"/>
      <c r="E32" s="53">
        <v>1200</v>
      </c>
      <c r="F32" s="38">
        <f>SUM(F30:F31)</f>
        <v>1550</v>
      </c>
      <c r="G32" s="38">
        <f>SUM(G30:G31)</f>
        <v>1750</v>
      </c>
      <c r="H32" s="38">
        <f t="shared" si="1"/>
        <v>1795</v>
      </c>
      <c r="I32">
        <f>SUM(I30:I31)</f>
        <v>405</v>
      </c>
      <c r="J32">
        <f>SUM(J30:J31)</f>
        <v>1390</v>
      </c>
    </row>
    <row r="33" spans="1:10" ht="15">
      <c r="A33" s="5" t="s">
        <v>528</v>
      </c>
      <c r="B33" s="41" t="s">
        <v>529</v>
      </c>
      <c r="C33" s="53">
        <v>6065</v>
      </c>
      <c r="D33" s="53"/>
      <c r="E33" s="53">
        <v>960</v>
      </c>
      <c r="F33" s="38">
        <f>SUM(C33:E33)</f>
        <v>7025</v>
      </c>
      <c r="G33" s="38">
        <v>7025</v>
      </c>
      <c r="H33" s="38">
        <f t="shared" si="1"/>
        <v>7175</v>
      </c>
      <c r="I33">
        <v>4995</v>
      </c>
      <c r="J33">
        <v>2180</v>
      </c>
    </row>
    <row r="34" spans="1:9" ht="15">
      <c r="A34" s="5" t="s">
        <v>530</v>
      </c>
      <c r="B34" s="41" t="s">
        <v>531</v>
      </c>
      <c r="C34" s="53">
        <v>15559</v>
      </c>
      <c r="D34" s="53"/>
      <c r="E34" s="53"/>
      <c r="F34" s="38">
        <f>SUM(C34:E34)</f>
        <v>15559</v>
      </c>
      <c r="G34" s="38">
        <v>15509</v>
      </c>
      <c r="H34" s="38">
        <f t="shared" si="1"/>
        <v>15509</v>
      </c>
      <c r="I34">
        <v>15509</v>
      </c>
    </row>
    <row r="35" spans="1:9" ht="15">
      <c r="A35" s="5" t="s">
        <v>71</v>
      </c>
      <c r="B35" s="41" t="s">
        <v>532</v>
      </c>
      <c r="C35" s="53"/>
      <c r="D35" s="53"/>
      <c r="E35" s="53"/>
      <c r="F35" s="38"/>
      <c r="G35" s="38">
        <v>150</v>
      </c>
      <c r="H35" s="38">
        <f t="shared" si="1"/>
        <v>150</v>
      </c>
      <c r="I35">
        <v>150</v>
      </c>
    </row>
    <row r="36" spans="1:10" ht="15">
      <c r="A36" s="5" t="s">
        <v>534</v>
      </c>
      <c r="B36" s="41" t="s">
        <v>535</v>
      </c>
      <c r="C36" s="53">
        <v>6507</v>
      </c>
      <c r="D36" s="53"/>
      <c r="E36" s="53">
        <v>900</v>
      </c>
      <c r="F36" s="38">
        <f>SUM(C36:E36)</f>
        <v>7407</v>
      </c>
      <c r="G36" s="38">
        <v>7407</v>
      </c>
      <c r="H36" s="38">
        <f t="shared" si="1"/>
        <v>7783</v>
      </c>
      <c r="I36">
        <v>6207</v>
      </c>
      <c r="J36">
        <v>1576</v>
      </c>
    </row>
    <row r="37" spans="1:9" ht="15">
      <c r="A37" s="14" t="s">
        <v>72</v>
      </c>
      <c r="B37" s="41" t="s">
        <v>536</v>
      </c>
      <c r="C37" s="53">
        <v>2566</v>
      </c>
      <c r="D37" s="53"/>
      <c r="E37" s="53"/>
      <c r="F37" s="38">
        <f>SUM(C37:E37)</f>
        <v>2566</v>
      </c>
      <c r="G37" s="38">
        <v>2566</v>
      </c>
      <c r="H37" s="38">
        <f t="shared" si="1"/>
        <v>2566</v>
      </c>
      <c r="I37">
        <v>2566</v>
      </c>
    </row>
    <row r="38" spans="1:10" ht="15">
      <c r="A38" s="6" t="s">
        <v>538</v>
      </c>
      <c r="B38" s="41" t="s">
        <v>539</v>
      </c>
      <c r="C38" s="53">
        <v>4435</v>
      </c>
      <c r="D38" s="53"/>
      <c r="E38" s="53">
        <v>200</v>
      </c>
      <c r="F38" s="38">
        <f>SUM(C38:E38)</f>
        <v>4635</v>
      </c>
      <c r="G38" s="38">
        <v>4328</v>
      </c>
      <c r="H38" s="38">
        <f t="shared" si="1"/>
        <v>3240</v>
      </c>
      <c r="I38">
        <v>2815</v>
      </c>
      <c r="J38">
        <v>425</v>
      </c>
    </row>
    <row r="39" spans="1:10" ht="15">
      <c r="A39" s="5" t="s">
        <v>73</v>
      </c>
      <c r="B39" s="41" t="s">
        <v>540</v>
      </c>
      <c r="C39" s="53">
        <v>9020</v>
      </c>
      <c r="D39" s="53"/>
      <c r="E39" s="53">
        <v>1800</v>
      </c>
      <c r="F39" s="38">
        <f>SUM(C39:E39)</f>
        <v>10820</v>
      </c>
      <c r="G39" s="38">
        <v>11127</v>
      </c>
      <c r="H39" s="38">
        <f t="shared" si="1"/>
        <v>12214</v>
      </c>
      <c r="I39">
        <v>5669</v>
      </c>
      <c r="J39">
        <v>6545</v>
      </c>
    </row>
    <row r="40" spans="1:10" ht="15">
      <c r="A40" s="9" t="s">
        <v>844</v>
      </c>
      <c r="B40" s="44" t="s">
        <v>542</v>
      </c>
      <c r="C40" s="53">
        <f>SUM(C33:C39)</f>
        <v>44152</v>
      </c>
      <c r="D40" s="53"/>
      <c r="E40" s="53">
        <f>SUM(E33:E39)</f>
        <v>3860</v>
      </c>
      <c r="F40" s="38">
        <f>SUM(F33:F39)</f>
        <v>48012</v>
      </c>
      <c r="G40" s="38">
        <f>SUM(G33:G39)</f>
        <v>48112</v>
      </c>
      <c r="H40" s="38">
        <f t="shared" si="1"/>
        <v>48637</v>
      </c>
      <c r="I40">
        <f>SUM(I33:I39)</f>
        <v>37911</v>
      </c>
      <c r="J40">
        <f>SUM(J33:J39)</f>
        <v>10726</v>
      </c>
    </row>
    <row r="41" spans="1:10" ht="15">
      <c r="A41" s="5" t="s">
        <v>543</v>
      </c>
      <c r="B41" s="41" t="s">
        <v>544</v>
      </c>
      <c r="C41" s="53">
        <v>100</v>
      </c>
      <c r="D41" s="53"/>
      <c r="E41" s="53">
        <v>250</v>
      </c>
      <c r="F41" s="38">
        <f>SUM(C41:E41)</f>
        <v>350</v>
      </c>
      <c r="G41" s="38">
        <v>350</v>
      </c>
      <c r="H41" s="38">
        <f t="shared" si="1"/>
        <v>350</v>
      </c>
      <c r="I41">
        <v>20</v>
      </c>
      <c r="J41">
        <v>330</v>
      </c>
    </row>
    <row r="42" spans="1:9" ht="15">
      <c r="A42" s="5" t="s">
        <v>545</v>
      </c>
      <c r="B42" s="41" t="s">
        <v>546</v>
      </c>
      <c r="C42" s="53"/>
      <c r="D42" s="53"/>
      <c r="E42" s="53"/>
      <c r="F42" s="38"/>
      <c r="G42" s="38">
        <v>65</v>
      </c>
      <c r="H42" s="38">
        <v>65</v>
      </c>
      <c r="I42">
        <v>65</v>
      </c>
    </row>
    <row r="43" spans="1:10" ht="15">
      <c r="A43" s="9" t="s">
        <v>845</v>
      </c>
      <c r="B43" s="44" t="s">
        <v>547</v>
      </c>
      <c r="C43" s="53">
        <v>100</v>
      </c>
      <c r="D43" s="53"/>
      <c r="E43" s="53">
        <v>250</v>
      </c>
      <c r="F43" s="38">
        <f>SUM(C43:E43)</f>
        <v>350</v>
      </c>
      <c r="G43" s="38">
        <f>SUM(G41:G42)</f>
        <v>415</v>
      </c>
      <c r="H43" s="38">
        <f>SUM(I43:J43)</f>
        <v>415</v>
      </c>
      <c r="I43">
        <f>SUM(I41:I42)</f>
        <v>85</v>
      </c>
      <c r="J43">
        <f>SUM(J41:J42)</f>
        <v>330</v>
      </c>
    </row>
    <row r="44" spans="1:10" ht="15">
      <c r="A44" s="5" t="s">
        <v>548</v>
      </c>
      <c r="B44" s="41" t="s">
        <v>549</v>
      </c>
      <c r="C44" s="53">
        <v>13904</v>
      </c>
      <c r="D44" s="53"/>
      <c r="E44" s="53">
        <v>1940</v>
      </c>
      <c r="F44" s="38">
        <f>SUM(C44:E44)</f>
        <v>15844</v>
      </c>
      <c r="G44" s="38">
        <v>14065</v>
      </c>
      <c r="H44" s="38">
        <f>SUM(I44:J44)</f>
        <v>10720</v>
      </c>
      <c r="I44">
        <v>8628</v>
      </c>
      <c r="J44">
        <v>2092</v>
      </c>
    </row>
    <row r="45" spans="1:9" ht="15">
      <c r="A45" s="5" t="s">
        <v>550</v>
      </c>
      <c r="B45" s="41" t="s">
        <v>551</v>
      </c>
      <c r="C45" s="53"/>
      <c r="D45" s="53"/>
      <c r="E45" s="53"/>
      <c r="F45" s="38"/>
      <c r="G45" s="38">
        <v>1000</v>
      </c>
      <c r="H45" s="38">
        <v>1341</v>
      </c>
      <c r="I45">
        <v>1341</v>
      </c>
    </row>
    <row r="46" spans="1:9" ht="15">
      <c r="A46" s="5" t="s">
        <v>74</v>
      </c>
      <c r="B46" s="41" t="s">
        <v>552</v>
      </c>
      <c r="C46" s="53"/>
      <c r="D46" s="53"/>
      <c r="E46" s="53"/>
      <c r="F46" s="38"/>
      <c r="G46" s="38">
        <v>10</v>
      </c>
      <c r="H46" s="38">
        <v>10</v>
      </c>
      <c r="I46">
        <v>10</v>
      </c>
    </row>
    <row r="47" spans="1:8" ht="15">
      <c r="A47" s="5" t="s">
        <v>75</v>
      </c>
      <c r="B47" s="41" t="s">
        <v>554</v>
      </c>
      <c r="C47" s="53"/>
      <c r="D47" s="53"/>
      <c r="E47" s="53"/>
      <c r="F47" s="38"/>
      <c r="G47" s="38"/>
      <c r="H47" s="38"/>
    </row>
    <row r="48" spans="1:9" ht="15">
      <c r="A48" s="5" t="s">
        <v>558</v>
      </c>
      <c r="B48" s="41" t="s">
        <v>559</v>
      </c>
      <c r="C48" s="53">
        <v>300</v>
      </c>
      <c r="D48" s="53"/>
      <c r="E48" s="53"/>
      <c r="F48" s="38">
        <f>SUM(C48:E48)</f>
        <v>300</v>
      </c>
      <c r="G48" s="38">
        <v>590</v>
      </c>
      <c r="H48" s="38">
        <v>3290</v>
      </c>
      <c r="I48">
        <v>3290</v>
      </c>
    </row>
    <row r="49" spans="1:10" ht="15">
      <c r="A49" s="9" t="s">
        <v>848</v>
      </c>
      <c r="B49" s="44" t="s">
        <v>560</v>
      </c>
      <c r="C49" s="53">
        <f>SUM(C44:C48)</f>
        <v>14204</v>
      </c>
      <c r="D49" s="53"/>
      <c r="E49" s="53">
        <v>1940</v>
      </c>
      <c r="F49" s="38">
        <f>SUM(C49:E49)</f>
        <v>16144</v>
      </c>
      <c r="G49" s="38">
        <f>SUM(G44:G48)</f>
        <v>15665</v>
      </c>
      <c r="H49" s="38">
        <f>SUM(I49:J49)</f>
        <v>15361</v>
      </c>
      <c r="I49">
        <f>SUM(I44:I48)</f>
        <v>13269</v>
      </c>
      <c r="J49">
        <f>SUM(J44:J48)</f>
        <v>2092</v>
      </c>
    </row>
    <row r="50" spans="1:10" ht="15.75">
      <c r="A50" s="50" t="s">
        <v>849</v>
      </c>
      <c r="B50" s="67" t="s">
        <v>561</v>
      </c>
      <c r="C50" s="181">
        <f>SUM(C29+C32+C40+C43+C49)</f>
        <v>66670</v>
      </c>
      <c r="D50" s="181"/>
      <c r="E50" s="181">
        <f>SUM(E29+E32+E40+E43+E49)</f>
        <v>9400</v>
      </c>
      <c r="F50" s="187">
        <f>SUM(C50:E50)</f>
        <v>76070</v>
      </c>
      <c r="G50" s="187">
        <f>SUM(G29+G32+G40+G43+G49)</f>
        <v>75756</v>
      </c>
      <c r="H50" s="187">
        <f>SUM(I50:J50)</f>
        <v>75977</v>
      </c>
      <c r="I50">
        <f>SUM(I29+I32+I40+I43+I49)</f>
        <v>58095</v>
      </c>
      <c r="J50">
        <f>SUM(J29+J32+J40+J43+J49)</f>
        <v>17882</v>
      </c>
    </row>
    <row r="51" spans="1:8" ht="15">
      <c r="A51" s="17" t="s">
        <v>562</v>
      </c>
      <c r="B51" s="41" t="s">
        <v>563</v>
      </c>
      <c r="C51" s="53"/>
      <c r="D51" s="53"/>
      <c r="E51" s="53"/>
      <c r="F51" s="38"/>
      <c r="G51" s="38"/>
      <c r="H51" s="38"/>
    </row>
    <row r="52" spans="1:9" ht="15">
      <c r="A52" s="17" t="s">
        <v>5</v>
      </c>
      <c r="B52" s="41" t="s">
        <v>564</v>
      </c>
      <c r="C52" s="53"/>
      <c r="D52" s="53"/>
      <c r="E52" s="53"/>
      <c r="F52" s="38"/>
      <c r="G52" s="38"/>
      <c r="H52" s="38">
        <v>58</v>
      </c>
      <c r="I52">
        <v>58</v>
      </c>
    </row>
    <row r="53" spans="1:8" ht="15">
      <c r="A53" s="22" t="s">
        <v>76</v>
      </c>
      <c r="B53" s="41" t="s">
        <v>565</v>
      </c>
      <c r="C53" s="53"/>
      <c r="D53" s="53"/>
      <c r="E53" s="53"/>
      <c r="F53" s="38"/>
      <c r="G53" s="38"/>
      <c r="H53" s="38"/>
    </row>
    <row r="54" spans="1:9" ht="15">
      <c r="A54" s="22" t="s">
        <v>77</v>
      </c>
      <c r="B54" s="41" t="s">
        <v>566</v>
      </c>
      <c r="C54" s="53">
        <v>1000</v>
      </c>
      <c r="D54" s="53"/>
      <c r="E54" s="53"/>
      <c r="F54" s="38">
        <f>SUM(C54:E54)</f>
        <v>1000</v>
      </c>
      <c r="G54" s="38">
        <v>1000</v>
      </c>
      <c r="H54" s="38">
        <v>1000</v>
      </c>
      <c r="I54">
        <v>1000</v>
      </c>
    </row>
    <row r="55" spans="1:8" ht="15">
      <c r="A55" s="22" t="s">
        <v>78</v>
      </c>
      <c r="B55" s="41" t="s">
        <v>567</v>
      </c>
      <c r="C55" s="53">
        <v>46</v>
      </c>
      <c r="D55" s="53"/>
      <c r="E55" s="53"/>
      <c r="F55" s="38">
        <f>SUM(C55:E55)</f>
        <v>46</v>
      </c>
      <c r="G55" s="38">
        <v>82</v>
      </c>
      <c r="H55" s="38"/>
    </row>
    <row r="56" spans="1:8" ht="15">
      <c r="A56" s="17" t="s">
        <v>79</v>
      </c>
      <c r="B56" s="41" t="s">
        <v>568</v>
      </c>
      <c r="C56" s="53">
        <v>300</v>
      </c>
      <c r="D56" s="53"/>
      <c r="E56" s="53"/>
      <c r="F56" s="38">
        <f>SUM(C56:E56)</f>
        <v>300</v>
      </c>
      <c r="G56" s="38">
        <v>387</v>
      </c>
      <c r="H56" s="38"/>
    </row>
    <row r="57" spans="1:9" ht="15">
      <c r="A57" s="17" t="s">
        <v>80</v>
      </c>
      <c r="B57" s="41" t="s">
        <v>569</v>
      </c>
      <c r="C57" s="53"/>
      <c r="D57" s="53"/>
      <c r="E57" s="53"/>
      <c r="F57" s="38"/>
      <c r="G57" s="38">
        <v>550</v>
      </c>
      <c r="H57" s="38">
        <v>550</v>
      </c>
      <c r="I57">
        <v>550</v>
      </c>
    </row>
    <row r="58" spans="1:9" ht="15">
      <c r="A58" s="17" t="s">
        <v>81</v>
      </c>
      <c r="B58" s="41" t="s">
        <v>570</v>
      </c>
      <c r="C58" s="53">
        <v>2920</v>
      </c>
      <c r="D58" s="53"/>
      <c r="E58" s="53"/>
      <c r="F58" s="38">
        <f>SUM(C58:E58)</f>
        <v>2920</v>
      </c>
      <c r="G58" s="38">
        <v>2920</v>
      </c>
      <c r="H58" s="38">
        <v>3400</v>
      </c>
      <c r="I58">
        <v>3400</v>
      </c>
    </row>
    <row r="59" spans="1:9" ht="15.75">
      <c r="A59" s="64" t="s">
        <v>38</v>
      </c>
      <c r="B59" s="67" t="s">
        <v>571</v>
      </c>
      <c r="C59" s="181">
        <f>SUM(C51:C58)</f>
        <v>4266</v>
      </c>
      <c r="D59" s="181"/>
      <c r="E59" s="181"/>
      <c r="F59" s="187">
        <f>SUM(F51:F58)</f>
        <v>4266</v>
      </c>
      <c r="G59" s="187">
        <f>SUM(G51:G58)</f>
        <v>4939</v>
      </c>
      <c r="H59" s="187">
        <v>5008</v>
      </c>
      <c r="I59">
        <f>SUM(I51:I58)</f>
        <v>5008</v>
      </c>
    </row>
    <row r="60" spans="1:8" ht="15" hidden="1">
      <c r="A60" s="16" t="s">
        <v>82</v>
      </c>
      <c r="B60" s="41" t="s">
        <v>572</v>
      </c>
      <c r="C60" s="53"/>
      <c r="D60" s="53"/>
      <c r="E60" s="53"/>
      <c r="F60" s="38"/>
      <c r="G60" s="38"/>
      <c r="H60" s="38"/>
    </row>
    <row r="61" spans="1:9" ht="15">
      <c r="A61" s="16" t="s">
        <v>574</v>
      </c>
      <c r="B61" s="41" t="s">
        <v>575</v>
      </c>
      <c r="C61" s="53"/>
      <c r="D61" s="53"/>
      <c r="E61" s="53"/>
      <c r="F61" s="38"/>
      <c r="G61" s="38">
        <v>442</v>
      </c>
      <c r="H61" s="38">
        <v>442</v>
      </c>
      <c r="I61">
        <v>442</v>
      </c>
    </row>
    <row r="62" spans="1:8" ht="15">
      <c r="A62" s="16" t="s">
        <v>576</v>
      </c>
      <c r="B62" s="41" t="s">
        <v>577</v>
      </c>
      <c r="C62" s="53"/>
      <c r="D62" s="53"/>
      <c r="E62" s="53"/>
      <c r="F62" s="38"/>
      <c r="G62" s="38"/>
      <c r="H62" s="38"/>
    </row>
    <row r="63" spans="1:8" ht="15">
      <c r="A63" s="16" t="s">
        <v>40</v>
      </c>
      <c r="B63" s="41" t="s">
        <v>578</v>
      </c>
      <c r="C63" s="53"/>
      <c r="D63" s="53"/>
      <c r="E63" s="53"/>
      <c r="F63" s="38"/>
      <c r="G63" s="38"/>
      <c r="H63" s="38"/>
    </row>
    <row r="64" spans="1:8" ht="15">
      <c r="A64" s="16" t="s">
        <v>83</v>
      </c>
      <c r="B64" s="41" t="s">
        <v>579</v>
      </c>
      <c r="C64" s="53"/>
      <c r="D64" s="53"/>
      <c r="E64" s="53"/>
      <c r="F64" s="38"/>
      <c r="G64" s="38"/>
      <c r="H64" s="38"/>
    </row>
    <row r="65" spans="1:9" ht="15">
      <c r="A65" s="16" t="s">
        <v>42</v>
      </c>
      <c r="B65" s="41" t="s">
        <v>580</v>
      </c>
      <c r="C65" s="53">
        <v>17052</v>
      </c>
      <c r="D65" s="53"/>
      <c r="E65" s="53"/>
      <c r="F65" s="38">
        <v>17052</v>
      </c>
      <c r="G65" s="38">
        <v>19558</v>
      </c>
      <c r="H65" s="38">
        <v>22009</v>
      </c>
      <c r="I65">
        <v>22009</v>
      </c>
    </row>
    <row r="66" spans="1:8" ht="15">
      <c r="A66" s="16" t="s">
        <v>84</v>
      </c>
      <c r="B66" s="41" t="s">
        <v>581</v>
      </c>
      <c r="C66" s="53"/>
      <c r="D66" s="53"/>
      <c r="E66" s="53"/>
      <c r="F66" s="38"/>
      <c r="G66" s="38"/>
      <c r="H66" s="38"/>
    </row>
    <row r="67" spans="1:9" ht="15">
      <c r="A67" s="16" t="s">
        <v>85</v>
      </c>
      <c r="B67" s="41" t="s">
        <v>583</v>
      </c>
      <c r="C67" s="53"/>
      <c r="D67" s="53"/>
      <c r="E67" s="53"/>
      <c r="F67" s="38"/>
      <c r="G67" s="38"/>
      <c r="H67" s="38">
        <v>2613</v>
      </c>
      <c r="I67">
        <v>2613</v>
      </c>
    </row>
    <row r="68" spans="1:8" ht="15">
      <c r="A68" s="16" t="s">
        <v>584</v>
      </c>
      <c r="B68" s="41" t="s">
        <v>585</v>
      </c>
      <c r="C68" s="53"/>
      <c r="D68" s="53"/>
      <c r="E68" s="53"/>
      <c r="F68" s="38"/>
      <c r="G68" s="38"/>
      <c r="H68" s="38"/>
    </row>
    <row r="69" spans="1:8" ht="15">
      <c r="A69" s="29" t="s">
        <v>586</v>
      </c>
      <c r="B69" s="41" t="s">
        <v>587</v>
      </c>
      <c r="C69" s="53"/>
      <c r="D69" s="53"/>
      <c r="E69" s="53"/>
      <c r="F69" s="38"/>
      <c r="G69" s="38"/>
      <c r="H69" s="38"/>
    </row>
    <row r="70" spans="1:9" ht="15">
      <c r="A70" s="16" t="s">
        <v>86</v>
      </c>
      <c r="B70" s="41" t="s">
        <v>589</v>
      </c>
      <c r="C70" s="53">
        <v>23100</v>
      </c>
      <c r="D70" s="53">
        <v>23388</v>
      </c>
      <c r="E70" s="53"/>
      <c r="F70" s="38">
        <f>SUM(C70:E70)</f>
        <v>46488</v>
      </c>
      <c r="G70" s="38">
        <v>46488</v>
      </c>
      <c r="H70" s="38">
        <v>46488</v>
      </c>
      <c r="I70">
        <v>46488</v>
      </c>
    </row>
    <row r="71" spans="1:9" ht="15">
      <c r="A71" s="29" t="s">
        <v>305</v>
      </c>
      <c r="B71" s="41" t="s">
        <v>883</v>
      </c>
      <c r="C71" s="53">
        <v>16379</v>
      </c>
      <c r="D71" s="53"/>
      <c r="E71" s="53"/>
      <c r="F71" s="38">
        <f>SUM(C71:E71)</f>
        <v>16379</v>
      </c>
      <c r="G71" s="38">
        <v>9164</v>
      </c>
      <c r="H71" s="38">
        <v>47797</v>
      </c>
      <c r="I71">
        <v>47797</v>
      </c>
    </row>
    <row r="72" spans="1:8" ht="15">
      <c r="A72" s="29" t="s">
        <v>306</v>
      </c>
      <c r="B72" s="41" t="s">
        <v>883</v>
      </c>
      <c r="C72" s="53"/>
      <c r="D72" s="53"/>
      <c r="E72" s="53"/>
      <c r="F72" s="38"/>
      <c r="G72" s="38"/>
      <c r="H72" s="38"/>
    </row>
    <row r="73" spans="1:9" ht="15.75">
      <c r="A73" s="64" t="s">
        <v>46</v>
      </c>
      <c r="B73" s="67" t="s">
        <v>590</v>
      </c>
      <c r="C73" s="181">
        <f>SUM(C60:C72)</f>
        <v>56531</v>
      </c>
      <c r="D73" s="181">
        <v>23388</v>
      </c>
      <c r="E73" s="181"/>
      <c r="F73" s="187">
        <f>SUM(F60:F72)</f>
        <v>79919</v>
      </c>
      <c r="G73" s="187">
        <f>SUM(G61:G72)</f>
        <v>75652</v>
      </c>
      <c r="H73" s="187">
        <v>119349</v>
      </c>
      <c r="I73">
        <f>SUM(I61:I72)</f>
        <v>119349</v>
      </c>
    </row>
    <row r="74" spans="1:8" ht="15.75">
      <c r="A74" s="83" t="s">
        <v>251</v>
      </c>
      <c r="B74" s="67"/>
      <c r="C74" s="53"/>
      <c r="D74" s="53"/>
      <c r="E74" s="53"/>
      <c r="F74" s="38"/>
      <c r="G74" s="38"/>
      <c r="H74" s="38"/>
    </row>
    <row r="75" spans="1:9" ht="15">
      <c r="A75" s="45" t="s">
        <v>591</v>
      </c>
      <c r="B75" s="41" t="s">
        <v>592</v>
      </c>
      <c r="C75" s="53"/>
      <c r="D75" s="53"/>
      <c r="E75" s="53"/>
      <c r="F75" s="38"/>
      <c r="G75" s="38">
        <v>100</v>
      </c>
      <c r="H75" s="38">
        <v>100</v>
      </c>
      <c r="I75">
        <v>100</v>
      </c>
    </row>
    <row r="76" spans="1:9" ht="15">
      <c r="A76" s="45" t="s">
        <v>87</v>
      </c>
      <c r="B76" s="41" t="s">
        <v>593</v>
      </c>
      <c r="C76" s="53">
        <v>133748</v>
      </c>
      <c r="D76" s="53"/>
      <c r="E76" s="53"/>
      <c r="F76" s="38">
        <f>SUM(C76:E76)</f>
        <v>133748</v>
      </c>
      <c r="G76" s="38">
        <v>79027</v>
      </c>
      <c r="H76" s="38">
        <v>79027</v>
      </c>
      <c r="I76">
        <v>79027</v>
      </c>
    </row>
    <row r="77" spans="1:10" ht="15">
      <c r="A77" s="45" t="s">
        <v>595</v>
      </c>
      <c r="B77" s="41" t="s">
        <v>596</v>
      </c>
      <c r="C77" s="53">
        <v>400</v>
      </c>
      <c r="D77" s="53"/>
      <c r="E77" s="53">
        <v>1000</v>
      </c>
      <c r="F77" s="38">
        <f>SUM(C77:E77)</f>
        <v>1400</v>
      </c>
      <c r="G77" s="38">
        <v>1400</v>
      </c>
      <c r="H77" s="38">
        <v>1400</v>
      </c>
      <c r="J77">
        <v>1400</v>
      </c>
    </row>
    <row r="78" spans="1:10" ht="15">
      <c r="A78" s="45" t="s">
        <v>597</v>
      </c>
      <c r="B78" s="41" t="s">
        <v>598</v>
      </c>
      <c r="C78" s="53">
        <v>753</v>
      </c>
      <c r="D78" s="53"/>
      <c r="E78" s="53">
        <v>400</v>
      </c>
      <c r="F78" s="38">
        <f>SUM(C78:E78)</f>
        <v>1153</v>
      </c>
      <c r="G78" s="38">
        <v>8239</v>
      </c>
      <c r="H78" s="38">
        <f>SUM(I78:J78)</f>
        <v>8239</v>
      </c>
      <c r="I78">
        <v>7086</v>
      </c>
      <c r="J78">
        <v>1153</v>
      </c>
    </row>
    <row r="79" spans="1:10" ht="15">
      <c r="A79" s="6" t="s">
        <v>599</v>
      </c>
      <c r="B79" s="41" t="s">
        <v>600</v>
      </c>
      <c r="C79" s="53"/>
      <c r="D79" s="53"/>
      <c r="E79" s="53"/>
      <c r="F79" s="38"/>
      <c r="G79" s="38"/>
      <c r="H79" s="38"/>
      <c r="J79" s="202"/>
    </row>
    <row r="80" spans="1:10" ht="15">
      <c r="A80" s="6" t="s">
        <v>601</v>
      </c>
      <c r="B80" s="41" t="s">
        <v>602</v>
      </c>
      <c r="C80" s="53"/>
      <c r="D80" s="53"/>
      <c r="E80" s="53"/>
      <c r="F80" s="38"/>
      <c r="G80" s="38"/>
      <c r="H80" s="38"/>
      <c r="J80" s="202"/>
    </row>
    <row r="81" spans="1:10" ht="15">
      <c r="A81" s="6" t="s">
        <v>603</v>
      </c>
      <c r="B81" s="41" t="s">
        <v>604</v>
      </c>
      <c r="C81" s="53">
        <v>36424</v>
      </c>
      <c r="D81" s="53"/>
      <c r="E81" s="53">
        <v>384</v>
      </c>
      <c r="F81" s="38">
        <f>SUM(C81:E81)</f>
        <v>36808</v>
      </c>
      <c r="G81" s="38">
        <v>38722</v>
      </c>
      <c r="H81" s="38">
        <v>38722</v>
      </c>
      <c r="I81">
        <v>38027</v>
      </c>
      <c r="J81">
        <v>695</v>
      </c>
    </row>
    <row r="82" spans="1:10" ht="15.75">
      <c r="A82" s="65" t="s">
        <v>48</v>
      </c>
      <c r="B82" s="67" t="s">
        <v>605</v>
      </c>
      <c r="C82" s="181">
        <f>SUM(C75:C81)</f>
        <v>171325</v>
      </c>
      <c r="D82" s="181"/>
      <c r="E82" s="181">
        <f>SUM(E75:E81)</f>
        <v>1784</v>
      </c>
      <c r="F82" s="187">
        <f>SUM(F75:F81)</f>
        <v>173109</v>
      </c>
      <c r="G82" s="187">
        <f>SUM(G75:G81)</f>
        <v>127488</v>
      </c>
      <c r="H82" s="187">
        <f>SUM(I82:J82)</f>
        <v>127488</v>
      </c>
      <c r="I82">
        <f>SUM(I75:I81)</f>
        <v>124240</v>
      </c>
      <c r="J82" s="230">
        <f>SUM(J75:J81)</f>
        <v>3248</v>
      </c>
    </row>
    <row r="83" spans="1:9" ht="15">
      <c r="A83" s="17" t="s">
        <v>606</v>
      </c>
      <c r="B83" s="41" t="s">
        <v>607</v>
      </c>
      <c r="C83" s="53">
        <v>121007</v>
      </c>
      <c r="D83" s="53"/>
      <c r="E83" s="53"/>
      <c r="F83" s="38">
        <f>SUM(C83:E83)</f>
        <v>121007</v>
      </c>
      <c r="G83" s="38">
        <v>106648</v>
      </c>
      <c r="H83" s="38">
        <v>115653</v>
      </c>
      <c r="I83">
        <v>115653</v>
      </c>
    </row>
    <row r="84" spans="1:8" ht="15">
      <c r="A84" s="17" t="s">
        <v>608</v>
      </c>
      <c r="B84" s="41" t="s">
        <v>609</v>
      </c>
      <c r="C84" s="53"/>
      <c r="D84" s="53"/>
      <c r="E84" s="53"/>
      <c r="F84" s="38"/>
      <c r="G84" s="38"/>
      <c r="H84" s="38"/>
    </row>
    <row r="85" spans="1:9" ht="15">
      <c r="A85" s="17" t="s">
        <v>610</v>
      </c>
      <c r="B85" s="41" t="s">
        <v>611</v>
      </c>
      <c r="C85" s="53"/>
      <c r="D85" s="53"/>
      <c r="E85" s="53"/>
      <c r="F85" s="38"/>
      <c r="G85" s="38"/>
      <c r="H85" s="38">
        <v>5354</v>
      </c>
      <c r="I85">
        <v>5354</v>
      </c>
    </row>
    <row r="86" spans="1:9" ht="15">
      <c r="A86" s="17" t="s">
        <v>612</v>
      </c>
      <c r="B86" s="41" t="s">
        <v>613</v>
      </c>
      <c r="C86" s="53">
        <v>32672</v>
      </c>
      <c r="D86" s="53"/>
      <c r="E86" s="53"/>
      <c r="F86" s="38">
        <f>SUM(C86:E86)</f>
        <v>32672</v>
      </c>
      <c r="G86" s="38">
        <v>32672</v>
      </c>
      <c r="H86" s="38">
        <v>32672</v>
      </c>
      <c r="I86">
        <v>32672</v>
      </c>
    </row>
    <row r="87" spans="1:9" ht="15.75">
      <c r="A87" s="64" t="s">
        <v>49</v>
      </c>
      <c r="B87" s="67" t="s">
        <v>614</v>
      </c>
      <c r="C87" s="181">
        <f>SUM(C83:C86)</f>
        <v>153679</v>
      </c>
      <c r="D87" s="181"/>
      <c r="E87" s="181"/>
      <c r="F87" s="187">
        <f>SUM(F83:F86)</f>
        <v>153679</v>
      </c>
      <c r="G87" s="187">
        <f>SUM(G83:G86)</f>
        <v>139320</v>
      </c>
      <c r="H87" s="187">
        <v>153679</v>
      </c>
      <c r="I87">
        <f>SUM(I83:I86)</f>
        <v>153679</v>
      </c>
    </row>
    <row r="88" spans="1:8" ht="15" hidden="1">
      <c r="A88" s="17" t="s">
        <v>615</v>
      </c>
      <c r="B88" s="41" t="s">
        <v>616</v>
      </c>
      <c r="C88" s="53"/>
      <c r="D88" s="53"/>
      <c r="E88" s="53"/>
      <c r="F88" s="38"/>
      <c r="G88" s="38"/>
      <c r="H88" s="38"/>
    </row>
    <row r="89" spans="1:8" ht="15">
      <c r="A89" s="17" t="s">
        <v>88</v>
      </c>
      <c r="B89" s="41" t="s">
        <v>617</v>
      </c>
      <c r="C89" s="53"/>
      <c r="D89" s="53"/>
      <c r="E89" s="53"/>
      <c r="F89" s="38"/>
      <c r="G89" s="38"/>
      <c r="H89" s="38"/>
    </row>
    <row r="90" spans="1:8" ht="15">
      <c r="A90" s="17" t="s">
        <v>89</v>
      </c>
      <c r="B90" s="41" t="s">
        <v>618</v>
      </c>
      <c r="C90" s="53"/>
      <c r="D90" s="53"/>
      <c r="E90" s="53"/>
      <c r="F90" s="38"/>
      <c r="G90" s="38"/>
      <c r="H90" s="38"/>
    </row>
    <row r="91" spans="1:9" ht="15">
      <c r="A91" s="17" t="s">
        <v>90</v>
      </c>
      <c r="B91" s="41" t="s">
        <v>619</v>
      </c>
      <c r="C91" s="53"/>
      <c r="D91" s="53"/>
      <c r="E91" s="53"/>
      <c r="F91" s="38"/>
      <c r="G91" s="38">
        <v>14621</v>
      </c>
      <c r="H91" s="38">
        <v>14621</v>
      </c>
      <c r="I91">
        <v>14621</v>
      </c>
    </row>
    <row r="92" spans="1:8" ht="15" hidden="1">
      <c r="A92" s="17" t="s">
        <v>91</v>
      </c>
      <c r="B92" s="41" t="s">
        <v>620</v>
      </c>
      <c r="C92" s="53"/>
      <c r="D92" s="53"/>
      <c r="E92" s="53"/>
      <c r="F92" s="38"/>
      <c r="G92" s="38"/>
      <c r="H92" s="38"/>
    </row>
    <row r="93" spans="1:8" ht="15">
      <c r="A93" s="17" t="s">
        <v>92</v>
      </c>
      <c r="B93" s="41" t="s">
        <v>621</v>
      </c>
      <c r="C93" s="53"/>
      <c r="D93" s="53"/>
      <c r="E93" s="53"/>
      <c r="F93" s="38"/>
      <c r="G93" s="38">
        <v>14359</v>
      </c>
      <c r="H93" s="38"/>
    </row>
    <row r="94" spans="1:9" ht="15">
      <c r="A94" s="17" t="s">
        <v>622</v>
      </c>
      <c r="B94" s="41" t="s">
        <v>623</v>
      </c>
      <c r="C94" s="53">
        <v>600</v>
      </c>
      <c r="D94" s="53"/>
      <c r="E94" s="53"/>
      <c r="F94" s="38">
        <v>600</v>
      </c>
      <c r="G94" s="38">
        <v>600</v>
      </c>
      <c r="H94" s="38">
        <v>600</v>
      </c>
      <c r="I94">
        <v>600</v>
      </c>
    </row>
    <row r="95" spans="1:8" ht="15">
      <c r="A95" s="17" t="s">
        <v>93</v>
      </c>
      <c r="B95" s="41" t="s">
        <v>624</v>
      </c>
      <c r="C95" s="53"/>
      <c r="D95" s="53"/>
      <c r="E95" s="53"/>
      <c r="F95" s="38"/>
      <c r="G95" s="38"/>
      <c r="H95" s="38"/>
    </row>
    <row r="96" spans="1:9" ht="15">
      <c r="A96" s="17"/>
      <c r="B96" s="41" t="s">
        <v>872</v>
      </c>
      <c r="C96" s="53"/>
      <c r="D96" s="53"/>
      <c r="E96" s="53"/>
      <c r="F96" s="38"/>
      <c r="G96" s="38">
        <v>6038</v>
      </c>
      <c r="H96" s="38">
        <v>20398</v>
      </c>
      <c r="I96">
        <v>20398</v>
      </c>
    </row>
    <row r="97" spans="1:9" ht="15">
      <c r="A97" s="64" t="s">
        <v>50</v>
      </c>
      <c r="B97" s="67" t="s">
        <v>625</v>
      </c>
      <c r="C97" s="181">
        <v>600</v>
      </c>
      <c r="D97" s="181"/>
      <c r="E97" s="181"/>
      <c r="F97" s="182">
        <v>600</v>
      </c>
      <c r="G97" s="182">
        <f>SUM(G89:G96)</f>
        <v>35618</v>
      </c>
      <c r="H97" s="182">
        <v>35619</v>
      </c>
      <c r="I97">
        <f>SUM(I89:I96)</f>
        <v>35619</v>
      </c>
    </row>
    <row r="98" spans="1:8" ht="15.75">
      <c r="A98" s="83" t="s">
        <v>250</v>
      </c>
      <c r="B98" s="67"/>
      <c r="C98" s="53"/>
      <c r="D98" s="53"/>
      <c r="E98" s="53"/>
      <c r="F98" s="38"/>
      <c r="G98" s="38"/>
      <c r="H98" s="38"/>
    </row>
    <row r="99" spans="1:10" ht="15.75">
      <c r="A99" s="46" t="s">
        <v>101</v>
      </c>
      <c r="B99" s="47" t="s">
        <v>626</v>
      </c>
      <c r="C99" s="181">
        <f>SUM(C24+C25+C50+C59+C73+C82+C87+C97)</f>
        <v>507271</v>
      </c>
      <c r="D99" s="181">
        <f>SUM(D24+D25+D73)</f>
        <v>23693</v>
      </c>
      <c r="E99" s="181">
        <v>35567</v>
      </c>
      <c r="F99" s="187">
        <f>SUM(C99:E99)</f>
        <v>566531</v>
      </c>
      <c r="G99" s="187">
        <f>SUM(G24+G25+G50+G59+G73+G82+G87+G97)</f>
        <v>541216</v>
      </c>
      <c r="H99" s="187">
        <f>SUM(I99:J99)</f>
        <v>601427</v>
      </c>
      <c r="I99">
        <f>SUM(I24+I25+I50+I59+I73+I82+I87+I97)</f>
        <v>513820</v>
      </c>
      <c r="J99">
        <f>SUM(J24+J25+J50+J59+J73+J82+J87+J97)</f>
        <v>87607</v>
      </c>
    </row>
    <row r="100" spans="1:25" ht="15" hidden="1">
      <c r="A100" s="17" t="s">
        <v>94</v>
      </c>
      <c r="B100" s="5" t="s">
        <v>627</v>
      </c>
      <c r="C100" s="183"/>
      <c r="D100" s="17"/>
      <c r="E100" s="17"/>
      <c r="F100" s="146"/>
      <c r="G100" s="146"/>
      <c r="H100" s="146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hidden="1">
      <c r="A101" s="17" t="s">
        <v>630</v>
      </c>
      <c r="B101" s="5" t="s">
        <v>631</v>
      </c>
      <c r="C101" s="183"/>
      <c r="D101" s="17"/>
      <c r="E101" s="17"/>
      <c r="F101" s="146"/>
      <c r="G101" s="146"/>
      <c r="H101" s="146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 hidden="1">
      <c r="A102" s="17" t="s">
        <v>95</v>
      </c>
      <c r="B102" s="5" t="s">
        <v>632</v>
      </c>
      <c r="C102" s="183"/>
      <c r="D102" s="17"/>
      <c r="E102" s="17"/>
      <c r="F102" s="146"/>
      <c r="G102" s="146"/>
      <c r="H102" s="146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>
      <c r="A103" s="20" t="s">
        <v>57</v>
      </c>
      <c r="B103" s="9" t="s">
        <v>634</v>
      </c>
      <c r="C103" s="184"/>
      <c r="D103" s="20"/>
      <c r="E103" s="20"/>
      <c r="F103" s="147"/>
      <c r="G103" s="203"/>
      <c r="H103" s="203"/>
      <c r="I103" s="225"/>
      <c r="J103" s="22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5" hidden="1">
      <c r="A104" s="48" t="s">
        <v>96</v>
      </c>
      <c r="B104" s="5" t="s">
        <v>635</v>
      </c>
      <c r="C104" s="185"/>
      <c r="D104" s="48"/>
      <c r="E104" s="48"/>
      <c r="F104" s="148"/>
      <c r="G104" s="204"/>
      <c r="H104" s="204"/>
      <c r="I104" s="226"/>
      <c r="J104" s="22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 hidden="1">
      <c r="A105" s="48" t="s">
        <v>63</v>
      </c>
      <c r="B105" s="5" t="s">
        <v>638</v>
      </c>
      <c r="C105" s="185"/>
      <c r="D105" s="48"/>
      <c r="E105" s="48"/>
      <c r="F105" s="148"/>
      <c r="G105" s="204"/>
      <c r="H105" s="204"/>
      <c r="I105" s="226"/>
      <c r="J105" s="22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 hidden="1">
      <c r="A106" s="17" t="s">
        <v>639</v>
      </c>
      <c r="B106" s="5" t="s">
        <v>640</v>
      </c>
      <c r="C106" s="183"/>
      <c r="D106" s="17"/>
      <c r="E106" s="17"/>
      <c r="F106" s="146"/>
      <c r="G106" s="205"/>
      <c r="H106" s="205"/>
      <c r="I106" s="227"/>
      <c r="J106" s="227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 hidden="1">
      <c r="A107" s="17" t="s">
        <v>97</v>
      </c>
      <c r="B107" s="5" t="s">
        <v>641</v>
      </c>
      <c r="C107" s="183"/>
      <c r="D107" s="17"/>
      <c r="E107" s="17"/>
      <c r="F107" s="146"/>
      <c r="G107" s="205"/>
      <c r="H107" s="205"/>
      <c r="I107" s="227"/>
      <c r="J107" s="227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18" t="s">
        <v>60</v>
      </c>
      <c r="B108" s="9" t="s">
        <v>642</v>
      </c>
      <c r="C108" s="152"/>
      <c r="D108" s="18"/>
      <c r="E108" s="18"/>
      <c r="F108" s="149"/>
      <c r="G108" s="204">
        <v>40000</v>
      </c>
      <c r="H108" s="204">
        <v>40000</v>
      </c>
      <c r="I108" s="228">
        <v>40000</v>
      </c>
      <c r="J108" s="228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48" t="s">
        <v>643</v>
      </c>
      <c r="B109" s="5" t="s">
        <v>644</v>
      </c>
      <c r="C109" s="185"/>
      <c r="D109" s="48"/>
      <c r="E109" s="48"/>
      <c r="F109" s="148"/>
      <c r="G109" s="204"/>
      <c r="H109" s="204"/>
      <c r="I109" s="226"/>
      <c r="J109" s="22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48" t="s">
        <v>645</v>
      </c>
      <c r="B110" s="5" t="s">
        <v>646</v>
      </c>
      <c r="C110" s="185"/>
      <c r="D110" s="48"/>
      <c r="E110" s="48"/>
      <c r="F110" s="148"/>
      <c r="G110" s="204">
        <v>2106</v>
      </c>
      <c r="H110" s="204">
        <v>2106</v>
      </c>
      <c r="I110" s="226">
        <v>2106</v>
      </c>
      <c r="J110" s="22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18" t="s">
        <v>647</v>
      </c>
      <c r="B111" s="9" t="s">
        <v>648</v>
      </c>
      <c r="C111" s="185"/>
      <c r="D111" s="48"/>
      <c r="E111" s="48"/>
      <c r="F111" s="148"/>
      <c r="G111" s="204"/>
      <c r="H111" s="204"/>
      <c r="I111" s="226">
        <v>79917</v>
      </c>
      <c r="J111" s="226">
        <v>-79917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649</v>
      </c>
      <c r="B112" s="5" t="s">
        <v>650</v>
      </c>
      <c r="C112" s="185"/>
      <c r="D112" s="48"/>
      <c r="E112" s="48"/>
      <c r="F112" s="148"/>
      <c r="G112" s="204"/>
      <c r="H112" s="204"/>
      <c r="I112" s="226"/>
      <c r="J112" s="22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 hidden="1">
      <c r="A113" s="48" t="s">
        <v>651</v>
      </c>
      <c r="B113" s="5" t="s">
        <v>652</v>
      </c>
      <c r="C113" s="185"/>
      <c r="D113" s="48"/>
      <c r="E113" s="48"/>
      <c r="F113" s="148"/>
      <c r="G113" s="204"/>
      <c r="H113" s="204"/>
      <c r="I113" s="226"/>
      <c r="J113" s="22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8" t="s">
        <v>653</v>
      </c>
      <c r="B114" s="5" t="s">
        <v>654</v>
      </c>
      <c r="C114" s="185"/>
      <c r="D114" s="48"/>
      <c r="E114" s="48"/>
      <c r="F114" s="148"/>
      <c r="G114" s="204"/>
      <c r="H114" s="204"/>
      <c r="I114" s="226"/>
      <c r="J114" s="22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49" t="s">
        <v>61</v>
      </c>
      <c r="B115" s="50" t="s">
        <v>655</v>
      </c>
      <c r="C115" s="152"/>
      <c r="D115" s="18"/>
      <c r="E115" s="201"/>
      <c r="F115" s="149"/>
      <c r="G115" s="206">
        <f>SUM(G103:G114)</f>
        <v>42106</v>
      </c>
      <c r="H115" s="206">
        <f>SUM(H103:H114)</f>
        <v>42106</v>
      </c>
      <c r="I115" s="228">
        <f>SUM(I103:I114)</f>
        <v>122023</v>
      </c>
      <c r="J115" s="228">
        <v>-79917</v>
      </c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48" t="s">
        <v>656</v>
      </c>
      <c r="B116" s="5" t="s">
        <v>657</v>
      </c>
      <c r="C116" s="185"/>
      <c r="D116" s="48"/>
      <c r="E116" s="48"/>
      <c r="F116" s="148"/>
      <c r="G116" s="204"/>
      <c r="H116" s="204"/>
      <c r="I116" s="226"/>
      <c r="J116" s="22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t="15">
      <c r="A117" s="17" t="s">
        <v>658</v>
      </c>
      <c r="B117" s="5" t="s">
        <v>659</v>
      </c>
      <c r="C117" s="183"/>
      <c r="D117" s="17"/>
      <c r="E117" s="17"/>
      <c r="F117" s="146"/>
      <c r="G117" s="205"/>
      <c r="H117" s="205"/>
      <c r="I117" s="227"/>
      <c r="J117" s="227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 ht="15" hidden="1">
      <c r="A118" s="48" t="s">
        <v>98</v>
      </c>
      <c r="B118" s="5" t="s">
        <v>660</v>
      </c>
      <c r="C118" s="185"/>
      <c r="D118" s="48"/>
      <c r="E118" s="48"/>
      <c r="F118" s="148"/>
      <c r="G118" s="204"/>
      <c r="H118" s="204"/>
      <c r="I118" s="226"/>
      <c r="J118" s="22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 hidden="1">
      <c r="A119" s="48" t="s">
        <v>66</v>
      </c>
      <c r="B119" s="5" t="s">
        <v>661</v>
      </c>
      <c r="C119" s="185"/>
      <c r="D119" s="48"/>
      <c r="E119" s="48"/>
      <c r="F119" s="148"/>
      <c r="G119" s="204"/>
      <c r="H119" s="204"/>
      <c r="I119" s="226"/>
      <c r="J119" s="22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>
      <c r="A120" s="49" t="s">
        <v>67</v>
      </c>
      <c r="B120" s="50" t="s">
        <v>665</v>
      </c>
      <c r="C120" s="152"/>
      <c r="D120" s="18"/>
      <c r="E120" s="18"/>
      <c r="F120" s="149"/>
      <c r="G120" s="206"/>
      <c r="H120" s="206"/>
      <c r="I120" s="228"/>
      <c r="J120" s="228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 ht="15">
      <c r="A121" s="17" t="s">
        <v>666</v>
      </c>
      <c r="B121" s="5" t="s">
        <v>667</v>
      </c>
      <c r="C121" s="183"/>
      <c r="D121" s="17"/>
      <c r="E121" s="17"/>
      <c r="F121" s="146"/>
      <c r="G121" s="205"/>
      <c r="H121" s="205"/>
      <c r="I121" s="227"/>
      <c r="J121" s="227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.75">
      <c r="A122" s="51" t="s">
        <v>102</v>
      </c>
      <c r="B122" s="52" t="s">
        <v>668</v>
      </c>
      <c r="C122" s="152"/>
      <c r="D122" s="18"/>
      <c r="E122" s="18"/>
      <c r="F122" s="149"/>
      <c r="G122" s="206">
        <f>SUM(G115+G120+G121)</f>
        <v>42106</v>
      </c>
      <c r="H122" s="206">
        <v>42106</v>
      </c>
      <c r="I122" s="228">
        <f>SUM(I115:I121)</f>
        <v>122023</v>
      </c>
      <c r="J122" s="228">
        <v>-79917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15.75">
      <c r="A123" s="56" t="s">
        <v>139</v>
      </c>
      <c r="B123" s="57"/>
      <c r="C123" s="186">
        <f>SUM(C99+C122)</f>
        <v>507271</v>
      </c>
      <c r="D123" s="181">
        <f>SUM(D99+D122)</f>
        <v>23693</v>
      </c>
      <c r="E123" s="181">
        <v>35567</v>
      </c>
      <c r="F123" s="187">
        <f>SUM(C123:E123)</f>
        <v>566531</v>
      </c>
      <c r="G123" s="207">
        <f>SUM(G99+G122)</f>
        <v>583322</v>
      </c>
      <c r="H123" s="207">
        <f>SUM(H99+H122)</f>
        <v>643533</v>
      </c>
      <c r="I123" s="229">
        <f>SUM(I99+I122)</f>
        <v>635843</v>
      </c>
      <c r="J123" s="34">
        <v>87607</v>
      </c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sheetProtection/>
  <mergeCells count="3">
    <mergeCell ref="A1:G1"/>
    <mergeCell ref="A2:G2"/>
    <mergeCell ref="A3:G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3" sqref="A3:K118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3" t="s">
        <v>204</v>
      </c>
      <c r="D1" s="120" t="s">
        <v>404</v>
      </c>
    </row>
    <row r="2" ht="18">
      <c r="A2" s="63" t="s">
        <v>207</v>
      </c>
    </row>
    <row r="3" ht="18">
      <c r="A3" s="63"/>
    </row>
    <row r="4" ht="15">
      <c r="A4" s="4" t="s">
        <v>344</v>
      </c>
    </row>
    <row r="5" spans="1:26" ht="56.25" customHeight="1">
      <c r="A5" s="2" t="s">
        <v>478</v>
      </c>
      <c r="B5" s="3" t="s">
        <v>479</v>
      </c>
      <c r="C5" s="3"/>
      <c r="D5" s="119" t="s">
        <v>392</v>
      </c>
      <c r="E5" s="119" t="s">
        <v>393</v>
      </c>
      <c r="F5" s="119" t="s">
        <v>394</v>
      </c>
      <c r="G5" s="119" t="s">
        <v>395</v>
      </c>
      <c r="H5" s="119" t="s">
        <v>396</v>
      </c>
      <c r="I5" s="119" t="s">
        <v>397</v>
      </c>
      <c r="J5" s="119" t="s">
        <v>398</v>
      </c>
      <c r="K5" s="119" t="s">
        <v>399</v>
      </c>
      <c r="L5" s="119" t="s">
        <v>400</v>
      </c>
      <c r="M5" s="119" t="s">
        <v>401</v>
      </c>
      <c r="N5" s="119" t="s">
        <v>402</v>
      </c>
      <c r="O5" s="53" t="s">
        <v>403</v>
      </c>
      <c r="P5" s="53" t="s">
        <v>408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480</v>
      </c>
      <c r="B6" s="6" t="s">
        <v>481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482</v>
      </c>
      <c r="B7" s="6" t="s">
        <v>483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484</v>
      </c>
      <c r="B8" s="6" t="s">
        <v>485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486</v>
      </c>
      <c r="B9" s="6" t="s">
        <v>487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488</v>
      </c>
      <c r="B10" s="6" t="s">
        <v>489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490</v>
      </c>
      <c r="B11" s="6" t="s">
        <v>491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492</v>
      </c>
      <c r="B12" s="6" t="s">
        <v>493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494</v>
      </c>
      <c r="B13" s="6" t="s">
        <v>495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496</v>
      </c>
      <c r="B14" s="6" t="s">
        <v>497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498</v>
      </c>
      <c r="B15" s="6" t="s">
        <v>499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500</v>
      </c>
      <c r="B16" s="6" t="s">
        <v>501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502</v>
      </c>
      <c r="B17" s="6" t="s">
        <v>503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827</v>
      </c>
      <c r="B18" s="6" t="s">
        <v>504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505</v>
      </c>
      <c r="B19" s="8" t="s">
        <v>504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828</v>
      </c>
      <c r="B20" s="10" t="s">
        <v>506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507</v>
      </c>
      <c r="B21" s="6" t="s">
        <v>508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509</v>
      </c>
      <c r="B22" s="6" t="s">
        <v>510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511</v>
      </c>
      <c r="B23" s="6" t="s">
        <v>512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829</v>
      </c>
      <c r="B24" s="10" t="s">
        <v>513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830</v>
      </c>
      <c r="B25" s="12" t="s">
        <v>514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831</v>
      </c>
      <c r="B26" s="6" t="s">
        <v>515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832</v>
      </c>
      <c r="B27" s="6" t="s">
        <v>515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833</v>
      </c>
      <c r="B28" s="6" t="s">
        <v>515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834</v>
      </c>
      <c r="B29" s="6" t="s">
        <v>515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835</v>
      </c>
      <c r="B30" s="6" t="s">
        <v>515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836</v>
      </c>
      <c r="B31" s="6" t="s">
        <v>515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837</v>
      </c>
      <c r="B32" s="6" t="s">
        <v>515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838</v>
      </c>
      <c r="B33" s="12" t="s">
        <v>515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516</v>
      </c>
      <c r="B34" s="6" t="s">
        <v>517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518</v>
      </c>
      <c r="B35" s="6" t="s">
        <v>519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520</v>
      </c>
      <c r="B36" s="6" t="s">
        <v>521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839</v>
      </c>
      <c r="B37" s="10" t="s">
        <v>522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523</v>
      </c>
      <c r="B38" s="6" t="s">
        <v>524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525</v>
      </c>
      <c r="B39" s="6" t="s">
        <v>526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840</v>
      </c>
      <c r="B40" s="10" t="s">
        <v>527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528</v>
      </c>
      <c r="B41" s="6" t="s">
        <v>529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530</v>
      </c>
      <c r="B42" s="6" t="s">
        <v>531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841</v>
      </c>
      <c r="B43" s="6" t="s">
        <v>532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533</v>
      </c>
      <c r="B44" s="8" t="s">
        <v>532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534</v>
      </c>
      <c r="B45" s="6" t="s">
        <v>535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842</v>
      </c>
      <c r="B46" s="6" t="s">
        <v>536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537</v>
      </c>
      <c r="B47" s="8" t="s">
        <v>536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538</v>
      </c>
      <c r="B48" s="6" t="s">
        <v>539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843</v>
      </c>
      <c r="B49" s="6" t="s">
        <v>540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541</v>
      </c>
      <c r="B50" s="8" t="s">
        <v>540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844</v>
      </c>
      <c r="B51" s="10" t="s">
        <v>542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543</v>
      </c>
      <c r="B52" s="6" t="s">
        <v>544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545</v>
      </c>
      <c r="B53" s="6" t="s">
        <v>546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845</v>
      </c>
      <c r="B54" s="10" t="s">
        <v>547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548</v>
      </c>
      <c r="B55" s="6" t="s">
        <v>549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550</v>
      </c>
      <c r="B56" s="6" t="s">
        <v>551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846</v>
      </c>
      <c r="B57" s="6" t="s">
        <v>552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537</v>
      </c>
      <c r="B58" s="8" t="s">
        <v>552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553</v>
      </c>
      <c r="B59" s="8" t="s">
        <v>552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847</v>
      </c>
      <c r="B60" s="6" t="s">
        <v>554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555</v>
      </c>
      <c r="B61" s="8" t="s">
        <v>554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556</v>
      </c>
      <c r="B62" s="8" t="s">
        <v>554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557</v>
      </c>
      <c r="B63" s="8" t="s">
        <v>554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558</v>
      </c>
      <c r="B64" s="6" t="s">
        <v>559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848</v>
      </c>
      <c r="B65" s="10" t="s">
        <v>560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849</v>
      </c>
      <c r="B66" s="12" t="s">
        <v>561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562</v>
      </c>
      <c r="B67" s="10" t="s">
        <v>563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850</v>
      </c>
      <c r="B68" s="6" t="s">
        <v>564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851</v>
      </c>
      <c r="B69" s="6" t="s">
        <v>564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852</v>
      </c>
      <c r="B70" s="6" t="s">
        <v>564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853</v>
      </c>
      <c r="B71" s="6" t="s">
        <v>564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854</v>
      </c>
      <c r="B72" s="6" t="s">
        <v>564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855</v>
      </c>
      <c r="B73" s="6" t="s">
        <v>564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856</v>
      </c>
      <c r="B74" s="6" t="s">
        <v>564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857</v>
      </c>
      <c r="B75" s="6" t="s">
        <v>564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858</v>
      </c>
      <c r="B76" s="6" t="s">
        <v>564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859</v>
      </c>
      <c r="B77" s="6" t="s">
        <v>564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860</v>
      </c>
      <c r="B78" s="6" t="s">
        <v>564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0</v>
      </c>
      <c r="B79" s="6" t="s">
        <v>564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1</v>
      </c>
      <c r="B80" s="6" t="s">
        <v>564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2</v>
      </c>
      <c r="B81" s="6" t="s">
        <v>564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3</v>
      </c>
      <c r="B82" s="6" t="s">
        <v>564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4</v>
      </c>
      <c r="B83" s="6" t="s">
        <v>564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</v>
      </c>
      <c r="B84" s="18" t="s">
        <v>564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6</v>
      </c>
      <c r="B85" s="6" t="s">
        <v>565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7</v>
      </c>
      <c r="B86" s="6" t="s">
        <v>565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8</v>
      </c>
      <c r="B87" s="6" t="s">
        <v>565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9</v>
      </c>
      <c r="B88" s="10" t="s">
        <v>565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10</v>
      </c>
      <c r="B89" s="6" t="s">
        <v>566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11</v>
      </c>
      <c r="B90" s="6" t="s">
        <v>566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12</v>
      </c>
      <c r="B91" s="6" t="s">
        <v>566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13</v>
      </c>
      <c r="B92" s="6" t="s">
        <v>566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14</v>
      </c>
      <c r="B93" s="6" t="s">
        <v>566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15</v>
      </c>
      <c r="B94" s="6" t="s">
        <v>566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419</v>
      </c>
      <c r="B95" s="18" t="s">
        <v>566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16</v>
      </c>
      <c r="B96" s="6" t="s">
        <v>567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418</v>
      </c>
      <c r="B97" s="18" t="s">
        <v>567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17</v>
      </c>
      <c r="B98" s="6" t="s">
        <v>568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18</v>
      </c>
      <c r="B99" s="6" t="s">
        <v>568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19</v>
      </c>
      <c r="B100" s="6" t="s">
        <v>568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20</v>
      </c>
      <c r="B101" s="6" t="s">
        <v>568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21</v>
      </c>
      <c r="B102" s="6" t="s">
        <v>568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22</v>
      </c>
      <c r="B103" s="6" t="s">
        <v>568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417</v>
      </c>
      <c r="B104" s="18" t="s">
        <v>568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23</v>
      </c>
      <c r="B105" s="6" t="s">
        <v>569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24</v>
      </c>
      <c r="B106" s="6" t="s">
        <v>569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416</v>
      </c>
      <c r="B107" s="10" t="s">
        <v>569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25</v>
      </c>
      <c r="B108" s="6" t="s">
        <v>570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26</v>
      </c>
      <c r="B109" s="6" t="s">
        <v>570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27</v>
      </c>
      <c r="B110" s="6" t="s">
        <v>570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28</v>
      </c>
      <c r="B111" s="6" t="s">
        <v>570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29</v>
      </c>
      <c r="B112" s="6" t="s">
        <v>570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30</v>
      </c>
      <c r="B113" s="6" t="s">
        <v>570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31</v>
      </c>
      <c r="B114" s="6" t="s">
        <v>570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32</v>
      </c>
      <c r="B115" s="6" t="s">
        <v>570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33</v>
      </c>
      <c r="B116" s="6" t="s">
        <v>570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34</v>
      </c>
      <c r="B117" s="6" t="s">
        <v>570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35</v>
      </c>
      <c r="B118" s="6" t="s">
        <v>570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36</v>
      </c>
      <c r="B119" s="6" t="s">
        <v>570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37</v>
      </c>
      <c r="B120" s="18" t="s">
        <v>570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38</v>
      </c>
      <c r="B121" s="12" t="s">
        <v>571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39</v>
      </c>
      <c r="B122" s="10" t="s">
        <v>572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573</v>
      </c>
      <c r="B123" s="8" t="s">
        <v>572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574</v>
      </c>
      <c r="B124" s="10" t="s">
        <v>575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576</v>
      </c>
      <c r="B125" s="10" t="s">
        <v>577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255</v>
      </c>
      <c r="B126" s="6" t="s">
        <v>578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256</v>
      </c>
      <c r="B127" s="6" t="s">
        <v>578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257</v>
      </c>
      <c r="B128" s="6" t="s">
        <v>578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258</v>
      </c>
      <c r="B129" s="6" t="s">
        <v>578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259</v>
      </c>
      <c r="B130" s="6" t="s">
        <v>578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260</v>
      </c>
      <c r="B131" s="6" t="s">
        <v>578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261</v>
      </c>
      <c r="B132" s="6" t="s">
        <v>578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262</v>
      </c>
      <c r="B133" s="6" t="s">
        <v>578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263</v>
      </c>
      <c r="B134" s="6" t="s">
        <v>578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264</v>
      </c>
      <c r="B135" s="6" t="s">
        <v>578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40</v>
      </c>
      <c r="B136" s="10" t="s">
        <v>578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255</v>
      </c>
      <c r="B137" s="6" t="s">
        <v>579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256</v>
      </c>
      <c r="B138" s="6" t="s">
        <v>579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257</v>
      </c>
      <c r="B139" s="6" t="s">
        <v>579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258</v>
      </c>
      <c r="B140" s="6" t="s">
        <v>579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259</v>
      </c>
      <c r="B141" s="6" t="s">
        <v>579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260</v>
      </c>
      <c r="B142" s="6" t="s">
        <v>579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261</v>
      </c>
      <c r="B143" s="6" t="s">
        <v>579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262</v>
      </c>
      <c r="B144" s="6" t="s">
        <v>579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263</v>
      </c>
      <c r="B145" s="6" t="s">
        <v>579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264</v>
      </c>
      <c r="B146" s="6" t="s">
        <v>579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41</v>
      </c>
      <c r="B147" s="10" t="s">
        <v>579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255</v>
      </c>
      <c r="B148" s="6" t="s">
        <v>580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256</v>
      </c>
      <c r="B149" s="6" t="s">
        <v>580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257</v>
      </c>
      <c r="B150" s="6" t="s">
        <v>580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258</v>
      </c>
      <c r="B151" s="6" t="s">
        <v>580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259</v>
      </c>
      <c r="B152" s="6" t="s">
        <v>580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260</v>
      </c>
      <c r="B153" s="6" t="s">
        <v>580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261</v>
      </c>
      <c r="B154" s="6" t="s">
        <v>580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262</v>
      </c>
      <c r="B155" s="6" t="s">
        <v>580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263</v>
      </c>
      <c r="B156" s="6" t="s">
        <v>580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264</v>
      </c>
      <c r="B157" s="6" t="s">
        <v>580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42</v>
      </c>
      <c r="B158" s="10" t="s">
        <v>580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43</v>
      </c>
      <c r="B159" s="10" t="s">
        <v>581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582</v>
      </c>
      <c r="B160" s="8" t="s">
        <v>581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265</v>
      </c>
      <c r="B161" s="5" t="s">
        <v>583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266</v>
      </c>
      <c r="B162" s="5" t="s">
        <v>583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267</v>
      </c>
      <c r="B163" s="5" t="s">
        <v>583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268</v>
      </c>
      <c r="B164" s="5" t="s">
        <v>583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269</v>
      </c>
      <c r="B165" s="5" t="s">
        <v>583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270</v>
      </c>
      <c r="B166" s="5" t="s">
        <v>583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271</v>
      </c>
      <c r="B167" s="5" t="s">
        <v>583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272</v>
      </c>
      <c r="B168" s="5" t="s">
        <v>583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273</v>
      </c>
      <c r="B169" s="5" t="s">
        <v>583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274</v>
      </c>
      <c r="B170" s="5" t="s">
        <v>583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44</v>
      </c>
      <c r="B171" s="10" t="s">
        <v>583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584</v>
      </c>
      <c r="B172" s="10" t="s">
        <v>585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586</v>
      </c>
      <c r="B173" s="10" t="s">
        <v>587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265</v>
      </c>
      <c r="B174" s="5" t="s">
        <v>588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266</v>
      </c>
      <c r="B175" s="5" t="s">
        <v>588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267</v>
      </c>
      <c r="B176" s="5" t="s">
        <v>588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268</v>
      </c>
      <c r="B177" s="5" t="s">
        <v>588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269</v>
      </c>
      <c r="B178" s="5" t="s">
        <v>588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270</v>
      </c>
      <c r="B179" s="5" t="s">
        <v>588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271</v>
      </c>
      <c r="B180" s="5" t="s">
        <v>588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275</v>
      </c>
      <c r="B181" s="5" t="s">
        <v>588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273</v>
      </c>
      <c r="B182" s="5" t="s">
        <v>588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274</v>
      </c>
      <c r="B183" s="5" t="s">
        <v>588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45</v>
      </c>
      <c r="B184" s="10" t="s">
        <v>588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305</v>
      </c>
      <c r="B185" s="10" t="s">
        <v>589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306</v>
      </c>
      <c r="B186" s="10" t="s">
        <v>589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46</v>
      </c>
      <c r="B187" s="12" t="s">
        <v>590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591</v>
      </c>
      <c r="B188" s="6" t="s">
        <v>592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47</v>
      </c>
      <c r="B189" s="6" t="s">
        <v>593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594</v>
      </c>
      <c r="B190" s="8" t="s">
        <v>593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595</v>
      </c>
      <c r="B191" s="6" t="s">
        <v>596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597</v>
      </c>
      <c r="B192" s="6" t="s">
        <v>598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599</v>
      </c>
      <c r="B193" s="6" t="s">
        <v>600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601</v>
      </c>
      <c r="B194" s="6" t="s">
        <v>602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603</v>
      </c>
      <c r="B195" s="6" t="s">
        <v>604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48</v>
      </c>
      <c r="B196" s="12" t="s">
        <v>605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606</v>
      </c>
      <c r="B197" s="6" t="s">
        <v>607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608</v>
      </c>
      <c r="B198" s="6" t="s">
        <v>609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610</v>
      </c>
      <c r="B199" s="6" t="s">
        <v>611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612</v>
      </c>
      <c r="B200" s="6" t="s">
        <v>613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49</v>
      </c>
      <c r="B201" s="12" t="s">
        <v>614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615</v>
      </c>
      <c r="B202" s="10" t="s">
        <v>616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255</v>
      </c>
      <c r="B203" s="6" t="s">
        <v>617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256</v>
      </c>
      <c r="B204" s="6" t="s">
        <v>617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257</v>
      </c>
      <c r="B205" s="6" t="s">
        <v>617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258</v>
      </c>
      <c r="B206" s="6" t="s">
        <v>617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259</v>
      </c>
      <c r="B207" s="6" t="s">
        <v>617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260</v>
      </c>
      <c r="B208" s="6" t="s">
        <v>617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261</v>
      </c>
      <c r="B209" s="6" t="s">
        <v>617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262</v>
      </c>
      <c r="B210" s="6" t="s">
        <v>617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263</v>
      </c>
      <c r="B211" s="6" t="s">
        <v>617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264</v>
      </c>
      <c r="B212" s="6" t="s">
        <v>617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56</v>
      </c>
      <c r="B213" s="10" t="s">
        <v>617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255</v>
      </c>
      <c r="B214" s="6" t="s">
        <v>618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256</v>
      </c>
      <c r="B215" s="6" t="s">
        <v>618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257</v>
      </c>
      <c r="B216" s="6" t="s">
        <v>618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258</v>
      </c>
      <c r="B217" s="6" t="s">
        <v>618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259</v>
      </c>
      <c r="B218" s="6" t="s">
        <v>618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260</v>
      </c>
      <c r="B219" s="6" t="s">
        <v>618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261</v>
      </c>
      <c r="B220" s="6" t="s">
        <v>618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262</v>
      </c>
      <c r="B221" s="6" t="s">
        <v>618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263</v>
      </c>
      <c r="B222" s="6" t="s">
        <v>618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264</v>
      </c>
      <c r="B223" s="6" t="s">
        <v>618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55</v>
      </c>
      <c r="B224" s="10" t="s">
        <v>618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255</v>
      </c>
      <c r="B225" s="6" t="s">
        <v>619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256</v>
      </c>
      <c r="B226" s="6" t="s">
        <v>619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257</v>
      </c>
      <c r="B227" s="6" t="s">
        <v>619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258</v>
      </c>
      <c r="B228" s="6" t="s">
        <v>619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259</v>
      </c>
      <c r="B229" s="6" t="s">
        <v>619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260</v>
      </c>
      <c r="B230" s="6" t="s">
        <v>619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261</v>
      </c>
      <c r="B231" s="6" t="s">
        <v>619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262</v>
      </c>
      <c r="B232" s="6" t="s">
        <v>619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263</v>
      </c>
      <c r="B233" s="6" t="s">
        <v>619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264</v>
      </c>
      <c r="B234" s="6" t="s">
        <v>619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54</v>
      </c>
      <c r="B235" s="10" t="s">
        <v>619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53</v>
      </c>
      <c r="B236" s="10" t="s">
        <v>620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582</v>
      </c>
      <c r="B237" s="8" t="s">
        <v>620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265</v>
      </c>
      <c r="B238" s="5" t="s">
        <v>621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266</v>
      </c>
      <c r="B239" s="6" t="s">
        <v>621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267</v>
      </c>
      <c r="B240" s="5" t="s">
        <v>621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268</v>
      </c>
      <c r="B241" s="6" t="s">
        <v>621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269</v>
      </c>
      <c r="B242" s="5" t="s">
        <v>621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270</v>
      </c>
      <c r="B243" s="6" t="s">
        <v>621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271</v>
      </c>
      <c r="B244" s="5" t="s">
        <v>621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275</v>
      </c>
      <c r="B245" s="6" t="s">
        <v>621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273</v>
      </c>
      <c r="B246" s="5" t="s">
        <v>621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274</v>
      </c>
      <c r="B247" s="6" t="s">
        <v>621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52</v>
      </c>
      <c r="B248" s="10" t="s">
        <v>621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622</v>
      </c>
      <c r="B249" s="10" t="s">
        <v>623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265</v>
      </c>
      <c r="B250" s="5" t="s">
        <v>624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266</v>
      </c>
      <c r="B251" s="5" t="s">
        <v>624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267</v>
      </c>
      <c r="B252" s="5" t="s">
        <v>624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268</v>
      </c>
      <c r="B253" s="5" t="s">
        <v>624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269</v>
      </c>
      <c r="B254" s="5" t="s">
        <v>624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270</v>
      </c>
      <c r="B255" s="5" t="s">
        <v>624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271</v>
      </c>
      <c r="B256" s="5" t="s">
        <v>624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275</v>
      </c>
      <c r="B257" s="5" t="s">
        <v>624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273</v>
      </c>
      <c r="B258" s="5" t="s">
        <v>624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274</v>
      </c>
      <c r="B259" s="5" t="s">
        <v>624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415</v>
      </c>
      <c r="B260" s="10" t="s">
        <v>624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50</v>
      </c>
      <c r="B261" s="12" t="s">
        <v>625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51</v>
      </c>
      <c r="B262" s="28" t="s">
        <v>626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59</v>
      </c>
      <c r="B263" s="5" t="s">
        <v>627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628</v>
      </c>
      <c r="B264" s="25" t="s">
        <v>627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629</v>
      </c>
      <c r="B265" s="25" t="s">
        <v>627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630</v>
      </c>
      <c r="B266" s="5" t="s">
        <v>631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</v>
      </c>
      <c r="B267" s="5" t="s">
        <v>632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628</v>
      </c>
      <c r="B268" s="25" t="s">
        <v>632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629</v>
      </c>
      <c r="B269" s="25" t="s">
        <v>633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57</v>
      </c>
      <c r="B270" s="9" t="s">
        <v>634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62</v>
      </c>
      <c r="B271" s="5" t="s">
        <v>635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636</v>
      </c>
      <c r="B272" s="25" t="s">
        <v>635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637</v>
      </c>
      <c r="B273" s="25" t="s">
        <v>635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63</v>
      </c>
      <c r="B274" s="5" t="s">
        <v>638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629</v>
      </c>
      <c r="B275" s="25" t="s">
        <v>638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639</v>
      </c>
      <c r="B276" s="5" t="s">
        <v>640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64</v>
      </c>
      <c r="B277" s="5" t="s">
        <v>641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637</v>
      </c>
      <c r="B278" s="25" t="s">
        <v>641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629</v>
      </c>
      <c r="B279" s="25" t="s">
        <v>641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60</v>
      </c>
      <c r="B280" s="9" t="s">
        <v>642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643</v>
      </c>
      <c r="B281" s="5" t="s">
        <v>644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645</v>
      </c>
      <c r="B282" s="5" t="s">
        <v>646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647</v>
      </c>
      <c r="B283" s="9" t="s">
        <v>648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649</v>
      </c>
      <c r="B284" s="5" t="s">
        <v>650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651</v>
      </c>
      <c r="B285" s="5" t="s">
        <v>652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653</v>
      </c>
      <c r="B286" s="5" t="s">
        <v>654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61</v>
      </c>
      <c r="B287" s="60" t="s">
        <v>655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656</v>
      </c>
      <c r="B288" s="5" t="s">
        <v>657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658</v>
      </c>
      <c r="B289" s="5" t="s">
        <v>659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65</v>
      </c>
      <c r="B290" s="5" t="s">
        <v>660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629</v>
      </c>
      <c r="B291" s="25" t="s">
        <v>660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66</v>
      </c>
      <c r="B292" s="5" t="s">
        <v>661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662</v>
      </c>
      <c r="B293" s="25" t="s">
        <v>661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663</v>
      </c>
      <c r="B294" s="25" t="s">
        <v>661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664</v>
      </c>
      <c r="B295" s="25" t="s">
        <v>661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629</v>
      </c>
      <c r="B296" s="25" t="s">
        <v>661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67</v>
      </c>
      <c r="B297" s="60" t="s">
        <v>665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666</v>
      </c>
      <c r="B298" s="60" t="s">
        <v>667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68</v>
      </c>
      <c r="B299" s="52" t="s">
        <v>668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139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83" t="s">
        <v>204</v>
      </c>
      <c r="B1" s="284"/>
      <c r="C1" s="284"/>
      <c r="D1" s="284"/>
      <c r="E1" s="284"/>
      <c r="F1" s="285"/>
    </row>
    <row r="2" spans="1:6" ht="23.25" customHeight="1">
      <c r="A2" s="282" t="s">
        <v>205</v>
      </c>
      <c r="B2" s="286"/>
      <c r="C2" s="286"/>
      <c r="D2" s="286"/>
      <c r="E2" s="286"/>
      <c r="F2" s="285"/>
    </row>
    <row r="3" ht="18">
      <c r="A3" s="63"/>
    </row>
    <row r="5" spans="1:6" ht="45">
      <c r="A5" s="2" t="s">
        <v>478</v>
      </c>
      <c r="B5" s="3" t="s">
        <v>425</v>
      </c>
      <c r="C5" s="85" t="s">
        <v>252</v>
      </c>
      <c r="D5" s="85" t="s">
        <v>253</v>
      </c>
      <c r="E5" s="85" t="s">
        <v>254</v>
      </c>
      <c r="F5" s="145" t="s">
        <v>408</v>
      </c>
    </row>
    <row r="6" spans="1:6" ht="15" customHeight="1">
      <c r="A6" s="42" t="s">
        <v>669</v>
      </c>
      <c r="B6" s="6" t="s">
        <v>670</v>
      </c>
      <c r="C6" s="38"/>
      <c r="D6" s="38"/>
      <c r="E6" s="38"/>
      <c r="F6" s="38"/>
    </row>
    <row r="7" spans="1:6" ht="15" customHeight="1">
      <c r="A7" s="5" t="s">
        <v>671</v>
      </c>
      <c r="B7" s="6" t="s">
        <v>672</v>
      </c>
      <c r="C7" s="38"/>
      <c r="D7" s="38"/>
      <c r="E7" s="38"/>
      <c r="F7" s="38"/>
    </row>
    <row r="8" spans="1:6" ht="15" customHeight="1">
      <c r="A8" s="5" t="s">
        <v>673</v>
      </c>
      <c r="B8" s="6" t="s">
        <v>674</v>
      </c>
      <c r="C8" s="38"/>
      <c r="D8" s="38"/>
      <c r="E8" s="38"/>
      <c r="F8" s="38"/>
    </row>
    <row r="9" spans="1:6" ht="15" customHeight="1">
      <c r="A9" s="5" t="s">
        <v>675</v>
      </c>
      <c r="B9" s="6" t="s">
        <v>676</v>
      </c>
      <c r="C9" s="38"/>
      <c r="D9" s="38"/>
      <c r="E9" s="38"/>
      <c r="F9" s="38"/>
    </row>
    <row r="10" spans="1:6" ht="15" customHeight="1">
      <c r="A10" s="5" t="s">
        <v>677</v>
      </c>
      <c r="B10" s="6" t="s">
        <v>678</v>
      </c>
      <c r="C10" s="38"/>
      <c r="D10" s="38"/>
      <c r="E10" s="38"/>
      <c r="F10" s="38"/>
    </row>
    <row r="11" spans="1:6" ht="15" customHeight="1">
      <c r="A11" s="5" t="s">
        <v>679</v>
      </c>
      <c r="B11" s="6" t="s">
        <v>680</v>
      </c>
      <c r="C11" s="38"/>
      <c r="D11" s="38"/>
      <c r="E11" s="38"/>
      <c r="F11" s="38"/>
    </row>
    <row r="12" spans="1:6" ht="15" customHeight="1">
      <c r="A12" s="9" t="s">
        <v>142</v>
      </c>
      <c r="B12" s="10" t="s">
        <v>681</v>
      </c>
      <c r="C12" s="38"/>
      <c r="D12" s="38"/>
      <c r="E12" s="38"/>
      <c r="F12" s="38"/>
    </row>
    <row r="13" spans="1:6" ht="15" customHeight="1">
      <c r="A13" s="5" t="s">
        <v>682</v>
      </c>
      <c r="B13" s="6" t="s">
        <v>683</v>
      </c>
      <c r="C13" s="38"/>
      <c r="D13" s="38"/>
      <c r="E13" s="38"/>
      <c r="F13" s="38"/>
    </row>
    <row r="14" spans="1:6" ht="15" customHeight="1">
      <c r="A14" s="5" t="s">
        <v>684</v>
      </c>
      <c r="B14" s="6" t="s">
        <v>685</v>
      </c>
      <c r="C14" s="38"/>
      <c r="D14" s="38"/>
      <c r="E14" s="38"/>
      <c r="F14" s="38"/>
    </row>
    <row r="15" spans="1:6" ht="15" customHeight="1">
      <c r="A15" s="5" t="s">
        <v>103</v>
      </c>
      <c r="B15" s="6" t="s">
        <v>686</v>
      </c>
      <c r="C15" s="38"/>
      <c r="D15" s="38"/>
      <c r="E15" s="38"/>
      <c r="F15" s="38"/>
    </row>
    <row r="16" spans="1:6" ht="15" customHeight="1">
      <c r="A16" s="5" t="s">
        <v>104</v>
      </c>
      <c r="B16" s="6" t="s">
        <v>687</v>
      </c>
      <c r="C16" s="38"/>
      <c r="D16" s="38"/>
      <c r="E16" s="38"/>
      <c r="F16" s="38"/>
    </row>
    <row r="17" spans="1:6" ht="15" customHeight="1">
      <c r="A17" s="5" t="s">
        <v>105</v>
      </c>
      <c r="B17" s="6" t="s">
        <v>688</v>
      </c>
      <c r="C17" s="38"/>
      <c r="D17" s="38"/>
      <c r="E17" s="38"/>
      <c r="F17" s="38"/>
    </row>
    <row r="18" spans="1:6" ht="15" customHeight="1">
      <c r="A18" s="50" t="s">
        <v>143</v>
      </c>
      <c r="B18" s="65" t="s">
        <v>689</v>
      </c>
      <c r="C18" s="38"/>
      <c r="D18" s="38"/>
      <c r="E18" s="38"/>
      <c r="F18" s="38"/>
    </row>
    <row r="19" spans="1:6" ht="15" customHeight="1">
      <c r="A19" s="5" t="s">
        <v>690</v>
      </c>
      <c r="B19" s="6" t="s">
        <v>691</v>
      </c>
      <c r="C19" s="38"/>
      <c r="D19" s="38"/>
      <c r="E19" s="38"/>
      <c r="F19" s="38"/>
    </row>
    <row r="20" spans="1:6" ht="15" customHeight="1">
      <c r="A20" s="5" t="s">
        <v>692</v>
      </c>
      <c r="B20" s="6" t="s">
        <v>693</v>
      </c>
      <c r="C20" s="38"/>
      <c r="D20" s="38"/>
      <c r="E20" s="38"/>
      <c r="F20" s="38"/>
    </row>
    <row r="21" spans="1:6" ht="15" customHeight="1">
      <c r="A21" s="5" t="s">
        <v>106</v>
      </c>
      <c r="B21" s="6" t="s">
        <v>694</v>
      </c>
      <c r="C21" s="38"/>
      <c r="D21" s="38"/>
      <c r="E21" s="38"/>
      <c r="F21" s="38"/>
    </row>
    <row r="22" spans="1:6" ht="15" customHeight="1">
      <c r="A22" s="5" t="s">
        <v>107</v>
      </c>
      <c r="B22" s="6" t="s">
        <v>695</v>
      </c>
      <c r="C22" s="38"/>
      <c r="D22" s="38"/>
      <c r="E22" s="38"/>
      <c r="F22" s="38"/>
    </row>
    <row r="23" spans="1:6" ht="15" customHeight="1">
      <c r="A23" s="5" t="s">
        <v>108</v>
      </c>
      <c r="B23" s="6" t="s">
        <v>696</v>
      </c>
      <c r="C23" s="38"/>
      <c r="D23" s="38"/>
      <c r="E23" s="38"/>
      <c r="F23" s="38"/>
    </row>
    <row r="24" spans="1:6" ht="15" customHeight="1">
      <c r="A24" s="50" t="s">
        <v>144</v>
      </c>
      <c r="B24" s="65" t="s">
        <v>697</v>
      </c>
      <c r="C24" s="38"/>
      <c r="D24" s="38"/>
      <c r="E24" s="38"/>
      <c r="F24" s="38"/>
    </row>
    <row r="25" spans="1:6" ht="15" customHeight="1">
      <c r="A25" s="5" t="s">
        <v>109</v>
      </c>
      <c r="B25" s="6" t="s">
        <v>698</v>
      </c>
      <c r="C25" s="38"/>
      <c r="D25" s="38"/>
      <c r="E25" s="38"/>
      <c r="F25" s="38"/>
    </row>
    <row r="26" spans="1:6" ht="15" customHeight="1">
      <c r="A26" s="5" t="s">
        <v>110</v>
      </c>
      <c r="B26" s="6" t="s">
        <v>702</v>
      </c>
      <c r="C26" s="38"/>
      <c r="D26" s="38"/>
      <c r="E26" s="38"/>
      <c r="F26" s="38"/>
    </row>
    <row r="27" spans="1:6" ht="15" customHeight="1">
      <c r="A27" s="9" t="s">
        <v>145</v>
      </c>
      <c r="B27" s="10" t="s">
        <v>703</v>
      </c>
      <c r="C27" s="38"/>
      <c r="D27" s="38"/>
      <c r="E27" s="38"/>
      <c r="F27" s="38"/>
    </row>
    <row r="28" spans="1:6" ht="15" customHeight="1">
      <c r="A28" s="5" t="s">
        <v>111</v>
      </c>
      <c r="B28" s="6" t="s">
        <v>704</v>
      </c>
      <c r="C28" s="38"/>
      <c r="D28" s="38"/>
      <c r="E28" s="38"/>
      <c r="F28" s="38"/>
    </row>
    <row r="29" spans="1:6" ht="15" customHeight="1">
      <c r="A29" s="5" t="s">
        <v>112</v>
      </c>
      <c r="B29" s="6" t="s">
        <v>705</v>
      </c>
      <c r="C29" s="38"/>
      <c r="D29" s="38"/>
      <c r="E29" s="38"/>
      <c r="F29" s="38"/>
    </row>
    <row r="30" spans="1:6" ht="15" customHeight="1">
      <c r="A30" s="5" t="s">
        <v>113</v>
      </c>
      <c r="B30" s="6" t="s">
        <v>706</v>
      </c>
      <c r="C30" s="38"/>
      <c r="D30" s="38"/>
      <c r="E30" s="38"/>
      <c r="F30" s="38"/>
    </row>
    <row r="31" spans="1:6" ht="15" customHeight="1">
      <c r="A31" s="5" t="s">
        <v>114</v>
      </c>
      <c r="B31" s="6" t="s">
        <v>707</v>
      </c>
      <c r="C31" s="38"/>
      <c r="D31" s="38"/>
      <c r="E31" s="38"/>
      <c r="F31" s="38"/>
    </row>
    <row r="32" spans="1:6" ht="15" customHeight="1">
      <c r="A32" s="5" t="s">
        <v>115</v>
      </c>
      <c r="B32" s="6" t="s">
        <v>710</v>
      </c>
      <c r="C32" s="38"/>
      <c r="D32" s="38"/>
      <c r="E32" s="38"/>
      <c r="F32" s="38"/>
    </row>
    <row r="33" spans="1:6" ht="15" customHeight="1">
      <c r="A33" s="5" t="s">
        <v>711</v>
      </c>
      <c r="B33" s="6" t="s">
        <v>712</v>
      </c>
      <c r="C33" s="38"/>
      <c r="D33" s="38"/>
      <c r="E33" s="38"/>
      <c r="F33" s="38"/>
    </row>
    <row r="34" spans="1:6" ht="15" customHeight="1">
      <c r="A34" s="5" t="s">
        <v>116</v>
      </c>
      <c r="B34" s="6" t="s">
        <v>713</v>
      </c>
      <c r="C34" s="38"/>
      <c r="D34" s="38"/>
      <c r="E34" s="38"/>
      <c r="F34" s="38"/>
    </row>
    <row r="35" spans="1:6" ht="15" customHeight="1">
      <c r="A35" s="5" t="s">
        <v>117</v>
      </c>
      <c r="B35" s="6" t="s">
        <v>718</v>
      </c>
      <c r="C35" s="38"/>
      <c r="D35" s="38"/>
      <c r="E35" s="38"/>
      <c r="F35" s="38"/>
    </row>
    <row r="36" spans="1:6" ht="15" customHeight="1">
      <c r="A36" s="9" t="s">
        <v>146</v>
      </c>
      <c r="B36" s="10" t="s">
        <v>734</v>
      </c>
      <c r="C36" s="38"/>
      <c r="D36" s="38"/>
      <c r="E36" s="38"/>
      <c r="F36" s="38"/>
    </row>
    <row r="37" spans="1:6" ht="15" customHeight="1">
      <c r="A37" s="5" t="s">
        <v>118</v>
      </c>
      <c r="B37" s="6" t="s">
        <v>735</v>
      </c>
      <c r="C37" s="38"/>
      <c r="D37" s="38"/>
      <c r="E37" s="38"/>
      <c r="F37" s="38"/>
    </row>
    <row r="38" spans="1:6" ht="15" customHeight="1">
      <c r="A38" s="50" t="s">
        <v>147</v>
      </c>
      <c r="B38" s="65" t="s">
        <v>736</v>
      </c>
      <c r="C38" s="38"/>
      <c r="D38" s="38"/>
      <c r="E38" s="38"/>
      <c r="F38" s="38"/>
    </row>
    <row r="39" spans="1:6" ht="15" customHeight="1">
      <c r="A39" s="17" t="s">
        <v>737</v>
      </c>
      <c r="B39" s="6" t="s">
        <v>738</v>
      </c>
      <c r="C39" s="38"/>
      <c r="D39" s="38"/>
      <c r="E39" s="38"/>
      <c r="F39" s="38"/>
    </row>
    <row r="40" spans="1:6" ht="15" customHeight="1">
      <c r="A40" s="17" t="s">
        <v>119</v>
      </c>
      <c r="B40" s="6" t="s">
        <v>739</v>
      </c>
      <c r="C40" s="38"/>
      <c r="D40" s="38"/>
      <c r="E40" s="38"/>
      <c r="F40" s="38"/>
    </row>
    <row r="41" spans="1:6" ht="15" customHeight="1">
      <c r="A41" s="17" t="s">
        <v>120</v>
      </c>
      <c r="B41" s="6" t="s">
        <v>742</v>
      </c>
      <c r="C41" s="38"/>
      <c r="D41" s="38"/>
      <c r="E41" s="38"/>
      <c r="F41" s="38"/>
    </row>
    <row r="42" spans="1:6" ht="15" customHeight="1">
      <c r="A42" s="17" t="s">
        <v>121</v>
      </c>
      <c r="B42" s="6" t="s">
        <v>743</v>
      </c>
      <c r="C42" s="38"/>
      <c r="D42" s="38"/>
      <c r="E42" s="38"/>
      <c r="F42" s="38"/>
    </row>
    <row r="43" spans="1:6" ht="15" customHeight="1">
      <c r="A43" s="17" t="s">
        <v>750</v>
      </c>
      <c r="B43" s="6" t="s">
        <v>751</v>
      </c>
      <c r="C43" s="38"/>
      <c r="D43" s="38"/>
      <c r="E43" s="38"/>
      <c r="F43" s="38"/>
    </row>
    <row r="44" spans="1:6" ht="15" customHeight="1">
      <c r="A44" s="17" t="s">
        <v>752</v>
      </c>
      <c r="B44" s="6" t="s">
        <v>753</v>
      </c>
      <c r="C44" s="38"/>
      <c r="D44" s="38"/>
      <c r="E44" s="38"/>
      <c r="F44" s="38"/>
    </row>
    <row r="45" spans="1:6" ht="15" customHeight="1">
      <c r="A45" s="17" t="s">
        <v>754</v>
      </c>
      <c r="B45" s="6" t="s">
        <v>755</v>
      </c>
      <c r="C45" s="38"/>
      <c r="D45" s="38"/>
      <c r="E45" s="38"/>
      <c r="F45" s="38"/>
    </row>
    <row r="46" spans="1:6" ht="15" customHeight="1">
      <c r="A46" s="17" t="s">
        <v>122</v>
      </c>
      <c r="B46" s="6" t="s">
        <v>756</v>
      </c>
      <c r="C46" s="38"/>
      <c r="D46" s="38"/>
      <c r="E46" s="38"/>
      <c r="F46" s="38"/>
    </row>
    <row r="47" spans="1:6" ht="15" customHeight="1">
      <c r="A47" s="17" t="s">
        <v>123</v>
      </c>
      <c r="B47" s="6" t="s">
        <v>758</v>
      </c>
      <c r="C47" s="38"/>
      <c r="D47" s="38"/>
      <c r="E47" s="38"/>
      <c r="F47" s="38"/>
    </row>
    <row r="48" spans="1:6" ht="15" customHeight="1">
      <c r="A48" s="17" t="s">
        <v>124</v>
      </c>
      <c r="B48" s="6" t="s">
        <v>763</v>
      </c>
      <c r="C48" s="38"/>
      <c r="D48" s="38"/>
      <c r="E48" s="38"/>
      <c r="F48" s="38"/>
    </row>
    <row r="49" spans="1:6" ht="15" customHeight="1">
      <c r="A49" s="64" t="s">
        <v>148</v>
      </c>
      <c r="B49" s="65" t="s">
        <v>767</v>
      </c>
      <c r="C49" s="38"/>
      <c r="D49" s="38"/>
      <c r="E49" s="38"/>
      <c r="F49" s="38"/>
    </row>
    <row r="50" spans="1:6" ht="15" customHeight="1">
      <c r="A50" s="17" t="s">
        <v>125</v>
      </c>
      <c r="B50" s="6" t="s">
        <v>768</v>
      </c>
      <c r="C50" s="38"/>
      <c r="D50" s="38"/>
      <c r="E50" s="38"/>
      <c r="F50" s="38"/>
    </row>
    <row r="51" spans="1:6" ht="15" customHeight="1">
      <c r="A51" s="17" t="s">
        <v>126</v>
      </c>
      <c r="B51" s="6" t="s">
        <v>770</v>
      </c>
      <c r="C51" s="38"/>
      <c r="D51" s="38"/>
      <c r="E51" s="38"/>
      <c r="F51" s="38"/>
    </row>
    <row r="52" spans="1:6" ht="15" customHeight="1">
      <c r="A52" s="17" t="s">
        <v>772</v>
      </c>
      <c r="B52" s="6" t="s">
        <v>773</v>
      </c>
      <c r="C52" s="38"/>
      <c r="D52" s="38"/>
      <c r="E52" s="38"/>
      <c r="F52" s="38"/>
    </row>
    <row r="53" spans="1:6" ht="15" customHeight="1">
      <c r="A53" s="17" t="s">
        <v>127</v>
      </c>
      <c r="B53" s="6" t="s">
        <v>774</v>
      </c>
      <c r="C53" s="38"/>
      <c r="D53" s="38"/>
      <c r="E53" s="38"/>
      <c r="F53" s="38"/>
    </row>
    <row r="54" spans="1:6" ht="15" customHeight="1">
      <c r="A54" s="17" t="s">
        <v>776</v>
      </c>
      <c r="B54" s="6" t="s">
        <v>777</v>
      </c>
      <c r="C54" s="38"/>
      <c r="D54" s="38"/>
      <c r="E54" s="38"/>
      <c r="F54" s="38"/>
    </row>
    <row r="55" spans="1:6" ht="15" customHeight="1">
      <c r="A55" s="50" t="s">
        <v>149</v>
      </c>
      <c r="B55" s="65" t="s">
        <v>778</v>
      </c>
      <c r="C55" s="38"/>
      <c r="D55" s="38"/>
      <c r="E55" s="38"/>
      <c r="F55" s="38"/>
    </row>
    <row r="56" spans="1:6" ht="15" customHeight="1">
      <c r="A56" s="17" t="s">
        <v>779</v>
      </c>
      <c r="B56" s="6" t="s">
        <v>780</v>
      </c>
      <c r="C56" s="38"/>
      <c r="D56" s="38"/>
      <c r="E56" s="38"/>
      <c r="F56" s="38"/>
    </row>
    <row r="57" spans="1:6" ht="15" customHeight="1">
      <c r="A57" s="5" t="s">
        <v>128</v>
      </c>
      <c r="B57" s="6" t="s">
        <v>781</v>
      </c>
      <c r="C57" s="38"/>
      <c r="D57" s="38"/>
      <c r="E57" s="38"/>
      <c r="F57" s="38"/>
    </row>
    <row r="58" spans="1:6" ht="15" customHeight="1">
      <c r="A58" s="17" t="s">
        <v>129</v>
      </c>
      <c r="B58" s="6" t="s">
        <v>782</v>
      </c>
      <c r="C58" s="38"/>
      <c r="D58" s="38"/>
      <c r="E58" s="38"/>
      <c r="F58" s="38"/>
    </row>
    <row r="59" spans="1:6" ht="15" customHeight="1">
      <c r="A59" s="50" t="s">
        <v>150</v>
      </c>
      <c r="B59" s="65" t="s">
        <v>783</v>
      </c>
      <c r="C59" s="38"/>
      <c r="D59" s="38"/>
      <c r="E59" s="38"/>
      <c r="F59" s="38"/>
    </row>
    <row r="60" spans="1:6" ht="15" customHeight="1">
      <c r="A60" s="17" t="s">
        <v>784</v>
      </c>
      <c r="B60" s="6" t="s">
        <v>785</v>
      </c>
      <c r="C60" s="38"/>
      <c r="D60" s="38"/>
      <c r="E60" s="38"/>
      <c r="F60" s="38"/>
    </row>
    <row r="61" spans="1:6" ht="15" customHeight="1">
      <c r="A61" s="5" t="s">
        <v>130</v>
      </c>
      <c r="B61" s="6" t="s">
        <v>786</v>
      </c>
      <c r="C61" s="38"/>
      <c r="D61" s="38"/>
      <c r="E61" s="38"/>
      <c r="F61" s="38"/>
    </row>
    <row r="62" spans="1:6" ht="15" customHeight="1">
      <c r="A62" s="17" t="s">
        <v>131</v>
      </c>
      <c r="B62" s="6" t="s">
        <v>787</v>
      </c>
      <c r="C62" s="38"/>
      <c r="D62" s="38"/>
      <c r="E62" s="38"/>
      <c r="F62" s="38"/>
    </row>
    <row r="63" spans="1:6" ht="15" customHeight="1">
      <c r="A63" s="50" t="s">
        <v>152</v>
      </c>
      <c r="B63" s="65" t="s">
        <v>788</v>
      </c>
      <c r="C63" s="38"/>
      <c r="D63" s="38"/>
      <c r="E63" s="38"/>
      <c r="F63" s="38"/>
    </row>
    <row r="64" spans="1:6" ht="15.75">
      <c r="A64" s="62" t="s">
        <v>151</v>
      </c>
      <c r="B64" s="46" t="s">
        <v>789</v>
      </c>
      <c r="C64" s="38"/>
      <c r="D64" s="38"/>
      <c r="E64" s="38"/>
      <c r="F64" s="38"/>
    </row>
    <row r="65" spans="1:6" ht="15.75">
      <c r="A65" s="87" t="s">
        <v>303</v>
      </c>
      <c r="B65" s="86"/>
      <c r="C65" s="38"/>
      <c r="D65" s="38"/>
      <c r="E65" s="38"/>
      <c r="F65" s="38"/>
    </row>
    <row r="66" spans="1:6" ht="15.75">
      <c r="A66" s="87" t="s">
        <v>304</v>
      </c>
      <c r="B66" s="86"/>
      <c r="C66" s="38"/>
      <c r="D66" s="38"/>
      <c r="E66" s="38"/>
      <c r="F66" s="38"/>
    </row>
    <row r="67" spans="1:6" ht="15">
      <c r="A67" s="48" t="s">
        <v>133</v>
      </c>
      <c r="B67" s="5" t="s">
        <v>790</v>
      </c>
      <c r="C67" s="38"/>
      <c r="D67" s="38"/>
      <c r="E67" s="38"/>
      <c r="F67" s="38"/>
    </row>
    <row r="68" spans="1:6" ht="15">
      <c r="A68" s="17" t="s">
        <v>791</v>
      </c>
      <c r="B68" s="5" t="s">
        <v>792</v>
      </c>
      <c r="C68" s="38"/>
      <c r="D68" s="38"/>
      <c r="E68" s="38"/>
      <c r="F68" s="38"/>
    </row>
    <row r="69" spans="1:6" ht="15">
      <c r="A69" s="48" t="s">
        <v>134</v>
      </c>
      <c r="B69" s="5" t="s">
        <v>793</v>
      </c>
      <c r="C69" s="38"/>
      <c r="D69" s="38"/>
      <c r="E69" s="38"/>
      <c r="F69" s="38"/>
    </row>
    <row r="70" spans="1:6" ht="15">
      <c r="A70" s="20" t="s">
        <v>153</v>
      </c>
      <c r="B70" s="9" t="s">
        <v>794</v>
      </c>
      <c r="C70" s="38"/>
      <c r="D70" s="38"/>
      <c r="E70" s="38"/>
      <c r="F70" s="38"/>
    </row>
    <row r="71" spans="1:6" ht="15">
      <c r="A71" s="17" t="s">
        <v>135</v>
      </c>
      <c r="B71" s="5" t="s">
        <v>795</v>
      </c>
      <c r="C71" s="38"/>
      <c r="D71" s="38"/>
      <c r="E71" s="38"/>
      <c r="F71" s="38"/>
    </row>
    <row r="72" spans="1:6" ht="15">
      <c r="A72" s="48" t="s">
        <v>796</v>
      </c>
      <c r="B72" s="5" t="s">
        <v>797</v>
      </c>
      <c r="C72" s="38"/>
      <c r="D72" s="38"/>
      <c r="E72" s="38"/>
      <c r="F72" s="38"/>
    </row>
    <row r="73" spans="1:6" ht="15">
      <c r="A73" s="17" t="s">
        <v>136</v>
      </c>
      <c r="B73" s="5" t="s">
        <v>798</v>
      </c>
      <c r="C73" s="38"/>
      <c r="D73" s="38"/>
      <c r="E73" s="38"/>
      <c r="F73" s="38"/>
    </row>
    <row r="74" spans="1:6" ht="15">
      <c r="A74" s="48" t="s">
        <v>799</v>
      </c>
      <c r="B74" s="5" t="s">
        <v>800</v>
      </c>
      <c r="C74" s="38"/>
      <c r="D74" s="38"/>
      <c r="E74" s="38"/>
      <c r="F74" s="38"/>
    </row>
    <row r="75" spans="1:6" ht="15">
      <c r="A75" s="18" t="s">
        <v>154</v>
      </c>
      <c r="B75" s="9" t="s">
        <v>801</v>
      </c>
      <c r="C75" s="38"/>
      <c r="D75" s="38"/>
      <c r="E75" s="38"/>
      <c r="F75" s="38"/>
    </row>
    <row r="76" spans="1:6" ht="15">
      <c r="A76" s="5" t="s">
        <v>301</v>
      </c>
      <c r="B76" s="5" t="s">
        <v>802</v>
      </c>
      <c r="C76" s="38"/>
      <c r="D76" s="38"/>
      <c r="E76" s="38"/>
      <c r="F76" s="38"/>
    </row>
    <row r="77" spans="1:6" ht="15">
      <c r="A77" s="5" t="s">
        <v>302</v>
      </c>
      <c r="B77" s="5" t="s">
        <v>802</v>
      </c>
      <c r="C77" s="38"/>
      <c r="D77" s="38"/>
      <c r="E77" s="38"/>
      <c r="F77" s="38"/>
    </row>
    <row r="78" spans="1:6" ht="15">
      <c r="A78" s="5" t="s">
        <v>299</v>
      </c>
      <c r="B78" s="5" t="s">
        <v>803</v>
      </c>
      <c r="C78" s="38"/>
      <c r="D78" s="38"/>
      <c r="E78" s="38"/>
      <c r="F78" s="38"/>
    </row>
    <row r="79" spans="1:6" ht="15">
      <c r="A79" s="5" t="s">
        <v>300</v>
      </c>
      <c r="B79" s="5" t="s">
        <v>803</v>
      </c>
      <c r="C79" s="38"/>
      <c r="D79" s="38"/>
      <c r="E79" s="38"/>
      <c r="F79" s="38"/>
    </row>
    <row r="80" spans="1:6" ht="15">
      <c r="A80" s="9" t="s">
        <v>155</v>
      </c>
      <c r="B80" s="9" t="s">
        <v>804</v>
      </c>
      <c r="C80" s="38"/>
      <c r="D80" s="38"/>
      <c r="E80" s="38"/>
      <c r="F80" s="38"/>
    </row>
    <row r="81" spans="1:6" ht="15">
      <c r="A81" s="48" t="s">
        <v>805</v>
      </c>
      <c r="B81" s="5" t="s">
        <v>806</v>
      </c>
      <c r="C81" s="38"/>
      <c r="D81" s="38"/>
      <c r="E81" s="38"/>
      <c r="F81" s="38"/>
    </row>
    <row r="82" spans="1:6" ht="15">
      <c r="A82" s="48" t="s">
        <v>807</v>
      </c>
      <c r="B82" s="5" t="s">
        <v>808</v>
      </c>
      <c r="C82" s="38"/>
      <c r="D82" s="38"/>
      <c r="E82" s="38"/>
      <c r="F82" s="38"/>
    </row>
    <row r="83" spans="1:6" ht="15">
      <c r="A83" s="48" t="s">
        <v>809</v>
      </c>
      <c r="B83" s="5" t="s">
        <v>810</v>
      </c>
      <c r="C83" s="38"/>
      <c r="D83" s="38"/>
      <c r="E83" s="38"/>
      <c r="F83" s="38"/>
    </row>
    <row r="84" spans="1:6" ht="15">
      <c r="A84" s="48" t="s">
        <v>811</v>
      </c>
      <c r="B84" s="5" t="s">
        <v>812</v>
      </c>
      <c r="C84" s="38"/>
      <c r="D84" s="38"/>
      <c r="E84" s="38"/>
      <c r="F84" s="38"/>
    </row>
    <row r="85" spans="1:6" ht="15">
      <c r="A85" s="17" t="s">
        <v>137</v>
      </c>
      <c r="B85" s="5" t="s">
        <v>813</v>
      </c>
      <c r="C85" s="38"/>
      <c r="D85" s="38"/>
      <c r="E85" s="38"/>
      <c r="F85" s="38"/>
    </row>
    <row r="86" spans="1:6" ht="15">
      <c r="A86" s="20" t="s">
        <v>156</v>
      </c>
      <c r="B86" s="9" t="s">
        <v>815</v>
      </c>
      <c r="C86" s="38"/>
      <c r="D86" s="38"/>
      <c r="E86" s="38"/>
      <c r="F86" s="38"/>
    </row>
    <row r="87" spans="1:6" ht="15">
      <c r="A87" s="17" t="s">
        <v>816</v>
      </c>
      <c r="B87" s="5" t="s">
        <v>817</v>
      </c>
      <c r="C87" s="38"/>
      <c r="D87" s="38"/>
      <c r="E87" s="38"/>
      <c r="F87" s="38"/>
    </row>
    <row r="88" spans="1:6" ht="15">
      <c r="A88" s="17" t="s">
        <v>818</v>
      </c>
      <c r="B88" s="5" t="s">
        <v>819</v>
      </c>
      <c r="C88" s="38"/>
      <c r="D88" s="38"/>
      <c r="E88" s="38"/>
      <c r="F88" s="38"/>
    </row>
    <row r="89" spans="1:6" ht="15">
      <c r="A89" s="48" t="s">
        <v>820</v>
      </c>
      <c r="B89" s="5" t="s">
        <v>821</v>
      </c>
      <c r="C89" s="38"/>
      <c r="D89" s="38"/>
      <c r="E89" s="38"/>
      <c r="F89" s="38"/>
    </row>
    <row r="90" spans="1:6" ht="15">
      <c r="A90" s="48" t="s">
        <v>138</v>
      </c>
      <c r="B90" s="5" t="s">
        <v>822</v>
      </c>
      <c r="C90" s="38"/>
      <c r="D90" s="38"/>
      <c r="E90" s="38"/>
      <c r="F90" s="38"/>
    </row>
    <row r="91" spans="1:6" ht="15">
      <c r="A91" s="18" t="s">
        <v>157</v>
      </c>
      <c r="B91" s="9" t="s">
        <v>823</v>
      </c>
      <c r="C91" s="38"/>
      <c r="D91" s="38"/>
      <c r="E91" s="38"/>
      <c r="F91" s="38"/>
    </row>
    <row r="92" spans="1:6" ht="15">
      <c r="A92" s="20" t="s">
        <v>824</v>
      </c>
      <c r="B92" s="9" t="s">
        <v>825</v>
      </c>
      <c r="C92" s="38"/>
      <c r="D92" s="38"/>
      <c r="E92" s="38"/>
      <c r="F92" s="38"/>
    </row>
    <row r="93" spans="1:6" ht="15.75">
      <c r="A93" s="51" t="s">
        <v>158</v>
      </c>
      <c r="B93" s="52" t="s">
        <v>826</v>
      </c>
      <c r="C93" s="38"/>
      <c r="D93" s="38"/>
      <c r="E93" s="38"/>
      <c r="F93" s="38"/>
    </row>
    <row r="94" spans="1:6" ht="15.75">
      <c r="A94" s="56" t="s">
        <v>140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92.57421875" style="0" customWidth="1"/>
    <col min="3" max="3" width="11.28125" style="0" customWidth="1"/>
    <col min="4" max="4" width="14.140625" style="0" customWidth="1"/>
    <col min="5" max="5" width="12.7109375" style="0" customWidth="1"/>
    <col min="6" max="6" width="11.00390625" style="0" customWidth="1"/>
    <col min="7" max="7" width="10.7109375" style="0" customWidth="1"/>
    <col min="8" max="8" width="11.140625" style="0" customWidth="1"/>
  </cols>
  <sheetData>
    <row r="1" spans="1:7" ht="18.75" customHeight="1">
      <c r="A1" s="280" t="s">
        <v>896</v>
      </c>
      <c r="B1" s="280"/>
      <c r="C1" s="280"/>
      <c r="D1" s="280"/>
      <c r="E1" s="280"/>
      <c r="F1" s="280"/>
      <c r="G1" s="280"/>
    </row>
    <row r="2" spans="1:8" ht="24" customHeight="1">
      <c r="A2" s="283" t="s">
        <v>228</v>
      </c>
      <c r="B2" s="283"/>
      <c r="C2" s="283"/>
      <c r="D2" s="283"/>
      <c r="E2" s="283"/>
      <c r="F2" s="283"/>
      <c r="G2" s="283"/>
      <c r="H2" s="125"/>
    </row>
    <row r="3" spans="1:7" ht="15" customHeight="1">
      <c r="A3" s="282" t="s">
        <v>205</v>
      </c>
      <c r="B3" s="282"/>
      <c r="C3" s="282"/>
      <c r="D3" s="282"/>
      <c r="E3" s="282"/>
      <c r="F3" s="282"/>
      <c r="G3" s="282"/>
    </row>
    <row r="4" ht="15">
      <c r="A4" s="4" t="s">
        <v>344</v>
      </c>
    </row>
    <row r="5" spans="1:8" ht="58.5" customHeight="1">
      <c r="A5" s="2" t="s">
        <v>478</v>
      </c>
      <c r="B5" s="3" t="s">
        <v>425</v>
      </c>
      <c r="C5" s="85" t="s">
        <v>252</v>
      </c>
      <c r="D5" s="85" t="s">
        <v>253</v>
      </c>
      <c r="E5" s="85" t="s">
        <v>254</v>
      </c>
      <c r="F5" s="196" t="s">
        <v>354</v>
      </c>
      <c r="G5" s="196" t="s">
        <v>877</v>
      </c>
      <c r="H5" s="196" t="s">
        <v>876</v>
      </c>
    </row>
    <row r="6" spans="1:8" ht="15" customHeight="1">
      <c r="A6" s="42" t="s">
        <v>669</v>
      </c>
      <c r="B6" s="6" t="s">
        <v>670</v>
      </c>
      <c r="C6" s="191">
        <v>0</v>
      </c>
      <c r="D6" s="191"/>
      <c r="E6" s="191"/>
      <c r="F6" s="191">
        <v>0</v>
      </c>
      <c r="G6" s="191">
        <v>108</v>
      </c>
      <c r="H6" s="200">
        <v>108</v>
      </c>
    </row>
    <row r="7" spans="1:8" ht="15" customHeight="1">
      <c r="A7" s="5" t="s">
        <v>671</v>
      </c>
      <c r="B7" s="6" t="s">
        <v>672</v>
      </c>
      <c r="C7" s="191">
        <v>41172</v>
      </c>
      <c r="D7" s="191"/>
      <c r="E7" s="191"/>
      <c r="F7" s="191">
        <v>41172</v>
      </c>
      <c r="G7" s="191">
        <v>41172</v>
      </c>
      <c r="H7" s="200">
        <v>42095</v>
      </c>
    </row>
    <row r="8" spans="1:8" ht="15" customHeight="1">
      <c r="A8" s="5" t="s">
        <v>673</v>
      </c>
      <c r="B8" s="6" t="s">
        <v>674</v>
      </c>
      <c r="C8" s="191">
        <v>23847</v>
      </c>
      <c r="D8" s="191"/>
      <c r="E8" s="191"/>
      <c r="F8" s="191">
        <v>23847</v>
      </c>
      <c r="G8" s="191">
        <v>24305</v>
      </c>
      <c r="H8" s="200">
        <v>26037</v>
      </c>
    </row>
    <row r="9" spans="1:8" ht="15" customHeight="1">
      <c r="A9" s="5" t="s">
        <v>675</v>
      </c>
      <c r="B9" s="6" t="s">
        <v>676</v>
      </c>
      <c r="C9" s="191">
        <v>1613</v>
      </c>
      <c r="D9" s="191"/>
      <c r="E9" s="191"/>
      <c r="F9" s="191">
        <v>1613</v>
      </c>
      <c r="G9" s="191">
        <v>1613</v>
      </c>
      <c r="H9" s="200">
        <v>1613</v>
      </c>
    </row>
    <row r="10" spans="1:8" ht="15" customHeight="1">
      <c r="A10" s="5" t="s">
        <v>677</v>
      </c>
      <c r="B10" s="6" t="s">
        <v>678</v>
      </c>
      <c r="C10" s="191"/>
      <c r="D10" s="191"/>
      <c r="E10" s="191"/>
      <c r="F10" s="191"/>
      <c r="G10" s="191">
        <v>15202</v>
      </c>
      <c r="H10" s="200">
        <v>16167</v>
      </c>
    </row>
    <row r="11" spans="1:8" ht="15" customHeight="1">
      <c r="A11" s="5" t="s">
        <v>679</v>
      </c>
      <c r="B11" s="6" t="s">
        <v>680</v>
      </c>
      <c r="C11" s="191"/>
      <c r="D11" s="191"/>
      <c r="E11" s="191"/>
      <c r="F11" s="191"/>
      <c r="G11" s="191"/>
      <c r="H11" s="200"/>
    </row>
    <row r="12" spans="1:8" ht="15" customHeight="1">
      <c r="A12" s="9" t="s">
        <v>142</v>
      </c>
      <c r="B12" s="10" t="s">
        <v>681</v>
      </c>
      <c r="C12" s="191">
        <f>SUM(C6:C11)</f>
        <v>66632</v>
      </c>
      <c r="D12" s="191"/>
      <c r="E12" s="191"/>
      <c r="F12" s="191">
        <v>66632</v>
      </c>
      <c r="G12" s="191">
        <f>SUM(G6:G11)</f>
        <v>82400</v>
      </c>
      <c r="H12" s="200">
        <f>SUM(H6:H11)</f>
        <v>86020</v>
      </c>
    </row>
    <row r="13" spans="1:8" ht="15" customHeight="1">
      <c r="A13" s="5" t="s">
        <v>682</v>
      </c>
      <c r="B13" s="6" t="s">
        <v>683</v>
      </c>
      <c r="C13" s="191"/>
      <c r="D13" s="191"/>
      <c r="E13" s="191"/>
      <c r="F13" s="191"/>
      <c r="G13" s="191"/>
      <c r="H13" s="200"/>
    </row>
    <row r="14" spans="1:8" ht="15" customHeight="1">
      <c r="A14" s="5" t="s">
        <v>684</v>
      </c>
      <c r="B14" s="6" t="s">
        <v>685</v>
      </c>
      <c r="C14" s="191"/>
      <c r="D14" s="191"/>
      <c r="E14" s="191"/>
      <c r="F14" s="191"/>
      <c r="G14" s="191"/>
      <c r="H14" s="200"/>
    </row>
    <row r="15" spans="1:8" ht="15" customHeight="1">
      <c r="A15" s="5" t="s">
        <v>103</v>
      </c>
      <c r="B15" s="6" t="s">
        <v>686</v>
      </c>
      <c r="C15" s="191"/>
      <c r="D15" s="191">
        <v>2000</v>
      </c>
      <c r="E15" s="191"/>
      <c r="F15" s="191">
        <f>SUM(C15:E15)</f>
        <v>2000</v>
      </c>
      <c r="G15" s="191">
        <v>2000</v>
      </c>
      <c r="H15" s="200">
        <v>2000</v>
      </c>
    </row>
    <row r="16" spans="1:8" ht="15" customHeight="1">
      <c r="A16" s="5" t="s">
        <v>104</v>
      </c>
      <c r="B16" s="6" t="s">
        <v>687</v>
      </c>
      <c r="C16" s="191"/>
      <c r="D16" s="191"/>
      <c r="E16" s="191"/>
      <c r="F16" s="191"/>
      <c r="G16" s="191"/>
      <c r="H16" s="200"/>
    </row>
    <row r="17" spans="1:8" ht="15" customHeight="1">
      <c r="A17" s="5" t="s">
        <v>105</v>
      </c>
      <c r="B17" s="6" t="s">
        <v>688</v>
      </c>
      <c r="C17" s="191">
        <v>4353</v>
      </c>
      <c r="D17" s="191"/>
      <c r="E17" s="191"/>
      <c r="F17" s="191">
        <v>4353</v>
      </c>
      <c r="G17" s="191">
        <v>5375</v>
      </c>
      <c r="H17" s="200">
        <v>6076</v>
      </c>
    </row>
    <row r="18" spans="1:8" ht="15" customHeight="1">
      <c r="A18" s="50" t="s">
        <v>143</v>
      </c>
      <c r="B18" s="65" t="s">
        <v>689</v>
      </c>
      <c r="C18" s="180">
        <f>SUM(C12:C17)</f>
        <v>70985</v>
      </c>
      <c r="D18" s="180">
        <v>2000</v>
      </c>
      <c r="E18" s="180"/>
      <c r="F18" s="180">
        <f>SUM(C18:E18)</f>
        <v>72985</v>
      </c>
      <c r="G18" s="180">
        <f>SUM(G12:G17)</f>
        <v>89775</v>
      </c>
      <c r="H18" s="180">
        <f>SUM(H12:H17)</f>
        <v>94096</v>
      </c>
    </row>
    <row r="19" spans="1:8" ht="15" customHeight="1">
      <c r="A19" s="5" t="s">
        <v>109</v>
      </c>
      <c r="B19" s="6" t="s">
        <v>698</v>
      </c>
      <c r="C19" s="191"/>
      <c r="D19" s="191"/>
      <c r="E19" s="191"/>
      <c r="F19" s="191"/>
      <c r="G19" s="191"/>
      <c r="H19" s="200"/>
    </row>
    <row r="20" spans="1:8" ht="15" customHeight="1">
      <c r="A20" s="5" t="s">
        <v>110</v>
      </c>
      <c r="B20" s="6" t="s">
        <v>702</v>
      </c>
      <c r="C20" s="191"/>
      <c r="D20" s="191"/>
      <c r="E20" s="191"/>
      <c r="F20" s="191"/>
      <c r="G20" s="191"/>
      <c r="H20" s="200"/>
    </row>
    <row r="21" spans="1:8" ht="15" customHeight="1">
      <c r="A21" s="9" t="s">
        <v>145</v>
      </c>
      <c r="B21" s="10" t="s">
        <v>703</v>
      </c>
      <c r="C21" s="191"/>
      <c r="D21" s="191"/>
      <c r="E21" s="191"/>
      <c r="F21" s="191"/>
      <c r="G21" s="191"/>
      <c r="H21" s="200"/>
    </row>
    <row r="22" spans="1:8" ht="15" customHeight="1">
      <c r="A22" s="5" t="s">
        <v>111</v>
      </c>
      <c r="B22" s="6" t="s">
        <v>704</v>
      </c>
      <c r="C22" s="191"/>
      <c r="D22" s="191"/>
      <c r="E22" s="191"/>
      <c r="F22" s="191"/>
      <c r="G22" s="191"/>
      <c r="H22" s="200"/>
    </row>
    <row r="23" spans="1:8" ht="15" customHeight="1">
      <c r="A23" s="5" t="s">
        <v>112</v>
      </c>
      <c r="B23" s="6" t="s">
        <v>705</v>
      </c>
      <c r="C23" s="191"/>
      <c r="D23" s="191"/>
      <c r="E23" s="191"/>
      <c r="F23" s="191"/>
      <c r="G23" s="191"/>
      <c r="H23" s="200"/>
    </row>
    <row r="24" spans="1:8" ht="15" customHeight="1">
      <c r="A24" s="5" t="s">
        <v>113</v>
      </c>
      <c r="B24" s="6" t="s">
        <v>706</v>
      </c>
      <c r="C24" s="191">
        <v>1900</v>
      </c>
      <c r="D24" s="191"/>
      <c r="E24" s="191"/>
      <c r="F24" s="191">
        <v>1900</v>
      </c>
      <c r="G24" s="191">
        <v>1900</v>
      </c>
      <c r="H24" s="200">
        <v>1900</v>
      </c>
    </row>
    <row r="25" spans="1:8" ht="15" customHeight="1">
      <c r="A25" s="5" t="s">
        <v>114</v>
      </c>
      <c r="B25" s="6" t="s">
        <v>707</v>
      </c>
      <c r="C25" s="191">
        <v>180000</v>
      </c>
      <c r="D25" s="191"/>
      <c r="E25" s="191"/>
      <c r="F25" s="191">
        <v>180000</v>
      </c>
      <c r="G25" s="191">
        <v>180000</v>
      </c>
      <c r="H25" s="200">
        <v>180000</v>
      </c>
    </row>
    <row r="26" spans="1:8" ht="15" customHeight="1">
      <c r="A26" s="5" t="s">
        <v>115</v>
      </c>
      <c r="B26" s="6" t="s">
        <v>710</v>
      </c>
      <c r="C26" s="191"/>
      <c r="D26" s="191"/>
      <c r="E26" s="191"/>
      <c r="F26" s="191"/>
      <c r="G26" s="191"/>
      <c r="H26" s="200"/>
    </row>
    <row r="27" spans="1:8" ht="15" customHeight="1">
      <c r="A27" s="5" t="s">
        <v>711</v>
      </c>
      <c r="B27" s="6" t="s">
        <v>712</v>
      </c>
      <c r="C27" s="191"/>
      <c r="D27" s="191"/>
      <c r="E27" s="191"/>
      <c r="F27" s="191"/>
      <c r="G27" s="191"/>
      <c r="H27" s="200"/>
    </row>
    <row r="28" spans="1:8" ht="15" customHeight="1">
      <c r="A28" s="5" t="s">
        <v>116</v>
      </c>
      <c r="B28" s="6" t="s">
        <v>713</v>
      </c>
      <c r="C28" s="191">
        <v>5900</v>
      </c>
      <c r="D28" s="191"/>
      <c r="E28" s="191"/>
      <c r="F28" s="191">
        <v>5900</v>
      </c>
      <c r="G28" s="191">
        <v>5900</v>
      </c>
      <c r="H28" s="200">
        <v>5900</v>
      </c>
    </row>
    <row r="29" spans="1:8" ht="15" customHeight="1">
      <c r="A29" s="5" t="s">
        <v>117</v>
      </c>
      <c r="B29" s="6" t="s">
        <v>718</v>
      </c>
      <c r="C29" s="191">
        <v>200</v>
      </c>
      <c r="D29" s="191"/>
      <c r="E29" s="191"/>
      <c r="F29" s="191">
        <v>200</v>
      </c>
      <c r="G29" s="191">
        <v>200</v>
      </c>
      <c r="H29" s="200">
        <v>200</v>
      </c>
    </row>
    <row r="30" spans="1:8" ht="15" customHeight="1">
      <c r="A30" s="9" t="s">
        <v>146</v>
      </c>
      <c r="B30" s="10" t="s">
        <v>734</v>
      </c>
      <c r="C30" s="191">
        <f>SUM(C25:C29)</f>
        <v>186100</v>
      </c>
      <c r="D30" s="191"/>
      <c r="E30" s="191"/>
      <c r="F30" s="191">
        <v>186100</v>
      </c>
      <c r="G30" s="191">
        <f>SUM(G25:G29)</f>
        <v>186100</v>
      </c>
      <c r="H30" s="200">
        <f>SUM(H25:H29)</f>
        <v>186100</v>
      </c>
    </row>
    <row r="31" spans="1:8" ht="15" customHeight="1">
      <c r="A31" s="5" t="s">
        <v>118</v>
      </c>
      <c r="B31" s="6" t="s">
        <v>735</v>
      </c>
      <c r="C31" s="191"/>
      <c r="D31" s="191"/>
      <c r="E31" s="191"/>
      <c r="F31" s="191"/>
      <c r="G31" s="191"/>
      <c r="H31" s="200"/>
    </row>
    <row r="32" spans="1:8" ht="15" customHeight="1">
      <c r="A32" s="50" t="s">
        <v>147</v>
      </c>
      <c r="B32" s="65" t="s">
        <v>736</v>
      </c>
      <c r="C32" s="180">
        <f>SUM(C21+C22+C23+C24+C30)</f>
        <v>188000</v>
      </c>
      <c r="D32" s="180"/>
      <c r="E32" s="180"/>
      <c r="F32" s="180">
        <v>188000</v>
      </c>
      <c r="G32" s="180">
        <f>SUM(G21+G22+G23+G24+G30)</f>
        <v>188000</v>
      </c>
      <c r="H32" s="180">
        <f>SUM(H21+H22+H23+H24+H30)</f>
        <v>188000</v>
      </c>
    </row>
    <row r="33" spans="1:8" ht="15" customHeight="1">
      <c r="A33" s="17" t="s">
        <v>737</v>
      </c>
      <c r="B33" s="6" t="s">
        <v>738</v>
      </c>
      <c r="C33" s="191"/>
      <c r="D33" s="191"/>
      <c r="E33" s="191"/>
      <c r="F33" s="191"/>
      <c r="G33" s="191"/>
      <c r="H33" s="200"/>
    </row>
    <row r="34" spans="1:8" ht="15" customHeight="1">
      <c r="A34" s="17" t="s">
        <v>119</v>
      </c>
      <c r="B34" s="6" t="s">
        <v>739</v>
      </c>
      <c r="C34" s="191">
        <v>13034</v>
      </c>
      <c r="D34" s="191"/>
      <c r="E34" s="191"/>
      <c r="F34" s="191">
        <v>13034</v>
      </c>
      <c r="G34" s="191">
        <v>13035</v>
      </c>
      <c r="H34" s="200">
        <v>13034</v>
      </c>
    </row>
    <row r="35" spans="1:8" ht="15" customHeight="1">
      <c r="A35" s="17" t="s">
        <v>120</v>
      </c>
      <c r="B35" s="6" t="s">
        <v>742</v>
      </c>
      <c r="C35" s="191"/>
      <c r="D35" s="191">
        <v>3434</v>
      </c>
      <c r="E35" s="191"/>
      <c r="F35" s="191">
        <v>3434</v>
      </c>
      <c r="G35" s="191">
        <v>3434</v>
      </c>
      <c r="H35" s="200">
        <v>3434</v>
      </c>
    </row>
    <row r="36" spans="1:8" ht="15" customHeight="1">
      <c r="A36" s="17" t="s">
        <v>121</v>
      </c>
      <c r="B36" s="6" t="s">
        <v>743</v>
      </c>
      <c r="C36" s="191"/>
      <c r="D36" s="191"/>
      <c r="E36" s="191"/>
      <c r="F36" s="191"/>
      <c r="G36" s="191"/>
      <c r="H36" s="200"/>
    </row>
    <row r="37" spans="1:8" ht="15" customHeight="1">
      <c r="A37" s="17" t="s">
        <v>750</v>
      </c>
      <c r="B37" s="6" t="s">
        <v>751</v>
      </c>
      <c r="C37" s="191">
        <v>4333</v>
      </c>
      <c r="D37" s="191"/>
      <c r="E37" s="191"/>
      <c r="F37" s="191">
        <v>4333</v>
      </c>
      <c r="G37" s="191">
        <v>4333</v>
      </c>
      <c r="H37" s="200">
        <v>4333</v>
      </c>
    </row>
    <row r="38" spans="1:8" ht="15" customHeight="1">
      <c r="A38" s="17" t="s">
        <v>752</v>
      </c>
      <c r="B38" s="6" t="s">
        <v>753</v>
      </c>
      <c r="C38" s="191">
        <v>4611</v>
      </c>
      <c r="D38" s="191"/>
      <c r="E38" s="191"/>
      <c r="F38" s="191">
        <v>4611</v>
      </c>
      <c r="G38" s="191">
        <v>4611</v>
      </c>
      <c r="H38" s="200">
        <v>4611</v>
      </c>
    </row>
    <row r="39" spans="1:8" ht="15" customHeight="1">
      <c r="A39" s="17" t="s">
        <v>754</v>
      </c>
      <c r="B39" s="6" t="s">
        <v>755</v>
      </c>
      <c r="C39" s="191"/>
      <c r="D39" s="191"/>
      <c r="E39" s="191"/>
      <c r="F39" s="191"/>
      <c r="G39" s="191"/>
      <c r="H39" s="200"/>
    </row>
    <row r="40" spans="1:8" ht="15" customHeight="1">
      <c r="A40" s="17" t="s">
        <v>122</v>
      </c>
      <c r="B40" s="6" t="s">
        <v>756</v>
      </c>
      <c r="C40" s="191"/>
      <c r="D40" s="191">
        <v>5000</v>
      </c>
      <c r="E40" s="191"/>
      <c r="F40" s="191">
        <v>5000</v>
      </c>
      <c r="G40" s="191">
        <v>5000</v>
      </c>
      <c r="H40" s="200">
        <v>5000</v>
      </c>
    </row>
    <row r="41" spans="1:8" ht="15" customHeight="1">
      <c r="A41" s="17" t="s">
        <v>123</v>
      </c>
      <c r="B41" s="6" t="s">
        <v>758</v>
      </c>
      <c r="C41" s="191"/>
      <c r="D41" s="191"/>
      <c r="E41" s="191"/>
      <c r="F41" s="191"/>
      <c r="G41" s="191"/>
      <c r="H41" s="200"/>
    </row>
    <row r="42" spans="1:8" ht="15" customHeight="1">
      <c r="A42" s="17" t="s">
        <v>124</v>
      </c>
      <c r="B42" s="6" t="s">
        <v>763</v>
      </c>
      <c r="C42" s="191"/>
      <c r="D42" s="191"/>
      <c r="E42" s="191"/>
      <c r="F42" s="191"/>
      <c r="G42" s="191"/>
      <c r="H42" s="200"/>
    </row>
    <row r="43" spans="1:8" ht="15" customHeight="1">
      <c r="A43" s="64" t="s">
        <v>148</v>
      </c>
      <c r="B43" s="65" t="s">
        <v>767</v>
      </c>
      <c r="C43" s="180">
        <f>SUM(C33:C42)</f>
        <v>21978</v>
      </c>
      <c r="D43" s="180">
        <f>SUM(D33:D42)</f>
        <v>8434</v>
      </c>
      <c r="E43" s="180"/>
      <c r="F43" s="180">
        <v>30412</v>
      </c>
      <c r="G43" s="180">
        <f>SUM(G33:G42)</f>
        <v>30413</v>
      </c>
      <c r="H43" s="180">
        <f>SUM(H33:H42)</f>
        <v>30412</v>
      </c>
    </row>
    <row r="44" spans="1:8" ht="15" customHeight="1">
      <c r="A44" s="17" t="s">
        <v>779</v>
      </c>
      <c r="B44" s="6" t="s">
        <v>780</v>
      </c>
      <c r="C44" s="191"/>
      <c r="D44" s="191"/>
      <c r="E44" s="191"/>
      <c r="F44" s="191"/>
      <c r="G44" s="191"/>
      <c r="H44" s="200"/>
    </row>
    <row r="45" spans="1:8" ht="15" customHeight="1">
      <c r="A45" s="5" t="s">
        <v>128</v>
      </c>
      <c r="B45" s="6" t="s">
        <v>781</v>
      </c>
      <c r="C45" s="191"/>
      <c r="D45" s="191"/>
      <c r="E45" s="191"/>
      <c r="F45" s="191"/>
      <c r="G45" s="191"/>
      <c r="H45" s="200"/>
    </row>
    <row r="46" spans="1:8" ht="15" customHeight="1">
      <c r="A46" s="17" t="s">
        <v>129</v>
      </c>
      <c r="B46" s="6" t="s">
        <v>782</v>
      </c>
      <c r="C46" s="191"/>
      <c r="D46" s="191"/>
      <c r="E46" s="191"/>
      <c r="F46" s="191"/>
      <c r="G46" s="191"/>
      <c r="H46" s="200"/>
    </row>
    <row r="47" spans="1:8" ht="15" customHeight="1">
      <c r="A47" s="50" t="s">
        <v>150</v>
      </c>
      <c r="B47" s="65" t="s">
        <v>783</v>
      </c>
      <c r="C47" s="180"/>
      <c r="D47" s="180"/>
      <c r="E47" s="180"/>
      <c r="F47" s="180"/>
      <c r="G47" s="180"/>
      <c r="H47" s="180"/>
    </row>
    <row r="48" spans="1:8" ht="15" customHeight="1">
      <c r="A48" s="83" t="s">
        <v>251</v>
      </c>
      <c r="B48" s="88"/>
      <c r="C48" s="191"/>
      <c r="D48" s="191"/>
      <c r="E48" s="191"/>
      <c r="F48" s="191"/>
      <c r="G48" s="191"/>
      <c r="H48" s="200"/>
    </row>
    <row r="49" spans="1:8" ht="15" customHeight="1">
      <c r="A49" s="5" t="s">
        <v>690</v>
      </c>
      <c r="B49" s="6" t="s">
        <v>691</v>
      </c>
      <c r="C49" s="191"/>
      <c r="D49" s="191"/>
      <c r="E49" s="191"/>
      <c r="F49" s="191"/>
      <c r="G49" s="191"/>
      <c r="H49" s="200"/>
    </row>
    <row r="50" spans="1:8" ht="15" customHeight="1">
      <c r="A50" s="5" t="s">
        <v>692</v>
      </c>
      <c r="B50" s="6" t="s">
        <v>693</v>
      </c>
      <c r="C50" s="191"/>
      <c r="D50" s="191"/>
      <c r="E50" s="191"/>
      <c r="F50" s="191"/>
      <c r="G50" s="191"/>
      <c r="H50" s="200"/>
    </row>
    <row r="51" spans="1:8" ht="15" customHeight="1">
      <c r="A51" s="5" t="s">
        <v>106</v>
      </c>
      <c r="B51" s="6" t="s">
        <v>694</v>
      </c>
      <c r="C51" s="191"/>
      <c r="D51" s="191"/>
      <c r="E51" s="191"/>
      <c r="F51" s="191"/>
      <c r="G51" s="191"/>
      <c r="H51" s="200"/>
    </row>
    <row r="52" spans="1:8" ht="15" customHeight="1">
      <c r="A52" s="5" t="s">
        <v>107</v>
      </c>
      <c r="B52" s="6" t="s">
        <v>695</v>
      </c>
      <c r="C52" s="191"/>
      <c r="D52" s="191"/>
      <c r="E52" s="191"/>
      <c r="F52" s="191"/>
      <c r="G52" s="191"/>
      <c r="H52" s="200"/>
    </row>
    <row r="53" spans="1:8" ht="15" customHeight="1">
      <c r="A53" s="5" t="s">
        <v>108</v>
      </c>
      <c r="B53" s="6" t="s">
        <v>696</v>
      </c>
      <c r="C53" s="191">
        <v>67615</v>
      </c>
      <c r="D53" s="191"/>
      <c r="E53" s="191"/>
      <c r="F53" s="191">
        <v>67615</v>
      </c>
      <c r="G53" s="191">
        <v>67615</v>
      </c>
      <c r="H53" s="200">
        <v>67615</v>
      </c>
    </row>
    <row r="54" spans="1:8" ht="15" customHeight="1">
      <c r="A54" s="50" t="s">
        <v>144</v>
      </c>
      <c r="B54" s="65" t="s">
        <v>697</v>
      </c>
      <c r="C54" s="180">
        <v>67615</v>
      </c>
      <c r="D54" s="180"/>
      <c r="E54" s="180"/>
      <c r="F54" s="180">
        <v>67615</v>
      </c>
      <c r="G54" s="180">
        <f>SUM(G49:G53)</f>
        <v>67615</v>
      </c>
      <c r="H54" s="180">
        <v>67615</v>
      </c>
    </row>
    <row r="55" spans="1:8" ht="15" customHeight="1">
      <c r="A55" s="17" t="s">
        <v>125</v>
      </c>
      <c r="B55" s="6" t="s">
        <v>768</v>
      </c>
      <c r="C55" s="191"/>
      <c r="D55" s="191"/>
      <c r="E55" s="191"/>
      <c r="F55" s="191"/>
      <c r="G55" s="191"/>
      <c r="H55" s="200"/>
    </row>
    <row r="56" spans="1:8" ht="15" customHeight="1">
      <c r="A56" s="17" t="s">
        <v>126</v>
      </c>
      <c r="B56" s="6" t="s">
        <v>770</v>
      </c>
      <c r="C56" s="191"/>
      <c r="D56" s="191"/>
      <c r="E56" s="191"/>
      <c r="F56" s="191"/>
      <c r="G56" s="191"/>
      <c r="H56" s="200"/>
    </row>
    <row r="57" spans="1:8" ht="15" customHeight="1">
      <c r="A57" s="17" t="s">
        <v>772</v>
      </c>
      <c r="B57" s="6" t="s">
        <v>773</v>
      </c>
      <c r="C57" s="191"/>
      <c r="D57" s="191"/>
      <c r="E57" s="191"/>
      <c r="F57" s="191"/>
      <c r="G57" s="191"/>
      <c r="H57" s="200"/>
    </row>
    <row r="58" spans="1:8" ht="15" customHeight="1">
      <c r="A58" s="17" t="s">
        <v>127</v>
      </c>
      <c r="B58" s="6" t="s">
        <v>774</v>
      </c>
      <c r="C58" s="191"/>
      <c r="D58" s="191"/>
      <c r="E58" s="191"/>
      <c r="F58" s="191"/>
      <c r="G58" s="191"/>
      <c r="H58" s="200"/>
    </row>
    <row r="59" spans="1:8" ht="15" customHeight="1">
      <c r="A59" s="17" t="s">
        <v>776</v>
      </c>
      <c r="B59" s="6" t="s">
        <v>777</v>
      </c>
      <c r="C59" s="191"/>
      <c r="D59" s="191"/>
      <c r="E59" s="191"/>
      <c r="F59" s="191"/>
      <c r="G59" s="191"/>
      <c r="H59" s="200"/>
    </row>
    <row r="60" spans="1:8" ht="15" customHeight="1">
      <c r="A60" s="50" t="s">
        <v>149</v>
      </c>
      <c r="B60" s="65" t="s">
        <v>778</v>
      </c>
      <c r="C60" s="180"/>
      <c r="D60" s="180"/>
      <c r="E60" s="180"/>
      <c r="F60" s="180"/>
      <c r="G60" s="180"/>
      <c r="H60" s="180"/>
    </row>
    <row r="61" spans="1:8" ht="15" customHeight="1">
      <c r="A61" s="17" t="s">
        <v>784</v>
      </c>
      <c r="B61" s="6" t="s">
        <v>785</v>
      </c>
      <c r="C61" s="191"/>
      <c r="D61" s="191"/>
      <c r="E61" s="191"/>
      <c r="F61" s="191"/>
      <c r="G61" s="191"/>
      <c r="H61" s="200"/>
    </row>
    <row r="62" spans="1:8" ht="15" customHeight="1">
      <c r="A62" s="5" t="s">
        <v>130</v>
      </c>
      <c r="B62" s="6" t="s">
        <v>786</v>
      </c>
      <c r="C62" s="191"/>
      <c r="D62" s="191"/>
      <c r="E62" s="191"/>
      <c r="F62" s="191"/>
      <c r="G62" s="191"/>
      <c r="H62" s="200"/>
    </row>
    <row r="63" spans="1:8" ht="15" customHeight="1">
      <c r="A63" s="17" t="s">
        <v>131</v>
      </c>
      <c r="B63" s="6" t="s">
        <v>787</v>
      </c>
      <c r="C63" s="191"/>
      <c r="D63" s="191"/>
      <c r="E63" s="191"/>
      <c r="F63" s="191"/>
      <c r="G63" s="191"/>
      <c r="H63" s="200"/>
    </row>
    <row r="64" spans="1:8" ht="15" customHeight="1">
      <c r="A64" s="50" t="s">
        <v>152</v>
      </c>
      <c r="B64" s="65" t="s">
        <v>788</v>
      </c>
      <c r="C64" s="180"/>
      <c r="D64" s="180"/>
      <c r="E64" s="180"/>
      <c r="F64" s="180"/>
      <c r="G64" s="180"/>
      <c r="H64" s="180"/>
    </row>
    <row r="65" spans="1:8" ht="15" customHeight="1">
      <c r="A65" s="83" t="s">
        <v>250</v>
      </c>
      <c r="B65" s="88"/>
      <c r="C65" s="191"/>
      <c r="D65" s="191"/>
      <c r="E65" s="191"/>
      <c r="F65" s="191"/>
      <c r="G65" s="191"/>
      <c r="H65" s="200"/>
    </row>
    <row r="66" spans="1:8" ht="15.75">
      <c r="A66" s="62" t="s">
        <v>151</v>
      </c>
      <c r="B66" s="46" t="s">
        <v>789</v>
      </c>
      <c r="C66" s="191">
        <f>SUM(C18+C32+C43+C47+C54+C60+C64)</f>
        <v>348578</v>
      </c>
      <c r="D66" s="191">
        <f>SUM(D18+D32+D43+D47+D54+D60+D64)</f>
        <v>10434</v>
      </c>
      <c r="E66" s="191"/>
      <c r="F66" s="191">
        <f>SUM(F18+F32+F43+F47+F54+F60+F64)</f>
        <v>359012</v>
      </c>
      <c r="G66" s="191">
        <f>SUM(G18+G32+G43+G47+G54+G60+G64)</f>
        <v>375803</v>
      </c>
      <c r="H66" s="200">
        <f>SUM(H18+H32+H43+H47+H54+H60+H64)</f>
        <v>380123</v>
      </c>
    </row>
    <row r="67" spans="1:8" ht="15.75">
      <c r="A67" s="87" t="s">
        <v>303</v>
      </c>
      <c r="B67" s="86"/>
      <c r="C67" s="191"/>
      <c r="D67" s="191"/>
      <c r="E67" s="191"/>
      <c r="F67" s="191"/>
      <c r="G67" s="191"/>
      <c r="H67" s="200"/>
    </row>
    <row r="68" spans="1:8" ht="15.75">
      <c r="A68" s="87" t="s">
        <v>304</v>
      </c>
      <c r="B68" s="86"/>
      <c r="C68" s="191"/>
      <c r="D68" s="191"/>
      <c r="E68" s="191"/>
      <c r="F68" s="191"/>
      <c r="G68" s="191"/>
      <c r="H68" s="200"/>
    </row>
    <row r="69" spans="1:8" ht="15">
      <c r="A69" s="48" t="s">
        <v>133</v>
      </c>
      <c r="B69" s="5" t="s">
        <v>790</v>
      </c>
      <c r="C69" s="191"/>
      <c r="D69" s="191"/>
      <c r="E69" s="191"/>
      <c r="F69" s="191"/>
      <c r="G69" s="191"/>
      <c r="H69" s="200"/>
    </row>
    <row r="70" spans="1:8" ht="15">
      <c r="A70" s="17" t="s">
        <v>791</v>
      </c>
      <c r="B70" s="5" t="s">
        <v>792</v>
      </c>
      <c r="C70" s="191"/>
      <c r="D70" s="191"/>
      <c r="E70" s="191"/>
      <c r="F70" s="191"/>
      <c r="G70" s="191"/>
      <c r="H70" s="200"/>
    </row>
    <row r="71" spans="1:8" ht="15">
      <c r="A71" s="48" t="s">
        <v>134</v>
      </c>
      <c r="B71" s="5" t="s">
        <v>793</v>
      </c>
      <c r="C71" s="191"/>
      <c r="D71" s="191"/>
      <c r="E71" s="191"/>
      <c r="F71" s="191"/>
      <c r="G71" s="191"/>
      <c r="H71" s="200"/>
    </row>
    <row r="72" spans="1:8" ht="15">
      <c r="A72" s="20" t="s">
        <v>153</v>
      </c>
      <c r="B72" s="9" t="s">
        <v>794</v>
      </c>
      <c r="C72" s="191"/>
      <c r="D72" s="191"/>
      <c r="E72" s="191"/>
      <c r="F72" s="191"/>
      <c r="G72" s="191"/>
      <c r="H72" s="200"/>
    </row>
    <row r="73" spans="1:8" ht="15">
      <c r="A73" s="17" t="s">
        <v>135</v>
      </c>
      <c r="B73" s="5" t="s">
        <v>795</v>
      </c>
      <c r="C73" s="191"/>
      <c r="D73" s="191"/>
      <c r="E73" s="191"/>
      <c r="F73" s="191"/>
      <c r="G73" s="191"/>
      <c r="H73" s="200"/>
    </row>
    <row r="74" spans="1:8" ht="15">
      <c r="A74" s="48" t="s">
        <v>796</v>
      </c>
      <c r="B74" s="5" t="s">
        <v>797</v>
      </c>
      <c r="C74" s="191"/>
      <c r="D74" s="191"/>
      <c r="E74" s="191"/>
      <c r="F74" s="191"/>
      <c r="G74" s="191"/>
      <c r="H74" s="200"/>
    </row>
    <row r="75" spans="1:8" ht="15">
      <c r="A75" s="17" t="s">
        <v>136</v>
      </c>
      <c r="B75" s="5" t="s">
        <v>798</v>
      </c>
      <c r="C75" s="191"/>
      <c r="D75" s="191"/>
      <c r="E75" s="191"/>
      <c r="F75" s="191"/>
      <c r="G75" s="191"/>
      <c r="H75" s="200"/>
    </row>
    <row r="76" spans="1:8" ht="15">
      <c r="A76" s="48" t="s">
        <v>799</v>
      </c>
      <c r="B76" s="5" t="s">
        <v>800</v>
      </c>
      <c r="C76" s="191"/>
      <c r="D76" s="191"/>
      <c r="E76" s="191"/>
      <c r="F76" s="191"/>
      <c r="G76" s="191"/>
      <c r="H76" s="200"/>
    </row>
    <row r="77" spans="1:8" ht="15">
      <c r="A77" s="18" t="s">
        <v>154</v>
      </c>
      <c r="B77" s="9" t="s">
        <v>801</v>
      </c>
      <c r="C77" s="191"/>
      <c r="D77" s="191"/>
      <c r="E77" s="191"/>
      <c r="F77" s="191"/>
      <c r="G77" s="191"/>
      <c r="H77" s="200"/>
    </row>
    <row r="78" spans="1:8" ht="15">
      <c r="A78" s="5" t="s">
        <v>301</v>
      </c>
      <c r="B78" s="5" t="s">
        <v>802</v>
      </c>
      <c r="C78" s="191"/>
      <c r="D78" s="191">
        <v>200000</v>
      </c>
      <c r="E78" s="191"/>
      <c r="F78" s="191">
        <v>200000</v>
      </c>
      <c r="G78" s="191">
        <v>200000</v>
      </c>
      <c r="H78" s="200">
        <v>255720</v>
      </c>
    </row>
    <row r="79" spans="1:8" ht="15">
      <c r="A79" s="5" t="s">
        <v>302</v>
      </c>
      <c r="B79" s="5" t="s">
        <v>802</v>
      </c>
      <c r="C79" s="191"/>
      <c r="D79" s="191"/>
      <c r="E79" s="191"/>
      <c r="F79" s="191"/>
      <c r="G79" s="191"/>
      <c r="H79" s="200"/>
    </row>
    <row r="80" spans="1:8" ht="15">
      <c r="A80" s="5" t="s">
        <v>299</v>
      </c>
      <c r="B80" s="5" t="s">
        <v>803</v>
      </c>
      <c r="C80" s="191"/>
      <c r="D80" s="191"/>
      <c r="E80" s="191"/>
      <c r="F80" s="191"/>
      <c r="G80" s="191"/>
      <c r="H80" s="200"/>
    </row>
    <row r="81" spans="1:8" ht="15">
      <c r="A81" s="5" t="s">
        <v>300</v>
      </c>
      <c r="B81" s="5" t="s">
        <v>803</v>
      </c>
      <c r="C81" s="191"/>
      <c r="D81" s="191"/>
      <c r="E81" s="191"/>
      <c r="F81" s="191"/>
      <c r="G81" s="191"/>
      <c r="H81" s="200"/>
    </row>
    <row r="82" spans="1:8" ht="15">
      <c r="A82" s="9" t="s">
        <v>155</v>
      </c>
      <c r="B82" s="9" t="s">
        <v>804</v>
      </c>
      <c r="C82" s="191"/>
      <c r="D82" s="191">
        <v>200000</v>
      </c>
      <c r="E82" s="191"/>
      <c r="F82" s="191">
        <v>200000</v>
      </c>
      <c r="G82" s="191">
        <v>200000</v>
      </c>
      <c r="H82" s="200">
        <v>255720</v>
      </c>
    </row>
    <row r="83" spans="1:8" ht="15">
      <c r="A83" s="48" t="s">
        <v>805</v>
      </c>
      <c r="B83" s="5" t="s">
        <v>806</v>
      </c>
      <c r="C83" s="191"/>
      <c r="D83" s="191"/>
      <c r="E83" s="191"/>
      <c r="F83" s="191"/>
      <c r="G83" s="191"/>
      <c r="H83" s="200"/>
    </row>
    <row r="84" spans="1:8" ht="15">
      <c r="A84" s="48" t="s">
        <v>807</v>
      </c>
      <c r="B84" s="5" t="s">
        <v>808</v>
      </c>
      <c r="C84" s="191"/>
      <c r="D84" s="191"/>
      <c r="E84" s="191"/>
      <c r="F84" s="191"/>
      <c r="G84" s="191"/>
      <c r="H84" s="200"/>
    </row>
    <row r="85" spans="1:8" ht="15">
      <c r="A85" s="48" t="s">
        <v>809</v>
      </c>
      <c r="B85" s="5" t="s">
        <v>810</v>
      </c>
      <c r="C85" s="191"/>
      <c r="D85" s="191"/>
      <c r="E85" s="191"/>
      <c r="F85" s="191"/>
      <c r="G85" s="191"/>
      <c r="H85" s="200"/>
    </row>
    <row r="86" spans="1:8" ht="15">
      <c r="A86" s="48" t="s">
        <v>811</v>
      </c>
      <c r="B86" s="5" t="s">
        <v>812</v>
      </c>
      <c r="C86" s="191"/>
      <c r="D86" s="191"/>
      <c r="E86" s="191"/>
      <c r="F86" s="191"/>
      <c r="G86" s="191"/>
      <c r="H86" s="200"/>
    </row>
    <row r="87" spans="1:8" ht="15">
      <c r="A87" s="17" t="s">
        <v>137</v>
      </c>
      <c r="B87" s="5" t="s">
        <v>813</v>
      </c>
      <c r="C87" s="191"/>
      <c r="D87" s="191"/>
      <c r="E87" s="191"/>
      <c r="F87" s="191"/>
      <c r="G87" s="191"/>
      <c r="H87" s="200"/>
    </row>
    <row r="88" spans="1:8" ht="15">
      <c r="A88" s="20" t="s">
        <v>156</v>
      </c>
      <c r="B88" s="9" t="s">
        <v>815</v>
      </c>
      <c r="C88" s="191"/>
      <c r="D88" s="191"/>
      <c r="E88" s="191"/>
      <c r="F88" s="191"/>
      <c r="G88" s="191"/>
      <c r="H88" s="200"/>
    </row>
    <row r="89" spans="1:8" ht="15">
      <c r="A89" s="17" t="s">
        <v>816</v>
      </c>
      <c r="B89" s="5" t="s">
        <v>817</v>
      </c>
      <c r="C89" s="191"/>
      <c r="D89" s="191"/>
      <c r="E89" s="191"/>
      <c r="F89" s="191"/>
      <c r="G89" s="191"/>
      <c r="H89" s="200"/>
    </row>
    <row r="90" spans="1:8" ht="15">
      <c r="A90" s="17" t="s">
        <v>818</v>
      </c>
      <c r="B90" s="5" t="s">
        <v>819</v>
      </c>
      <c r="C90" s="191"/>
      <c r="D90" s="191"/>
      <c r="E90" s="191"/>
      <c r="F90" s="191"/>
      <c r="G90" s="191"/>
      <c r="H90" s="200"/>
    </row>
    <row r="91" spans="1:8" ht="15">
      <c r="A91" s="48" t="s">
        <v>820</v>
      </c>
      <c r="B91" s="5" t="s">
        <v>821</v>
      </c>
      <c r="C91" s="191"/>
      <c r="D91" s="191"/>
      <c r="E91" s="191"/>
      <c r="F91" s="191"/>
      <c r="G91" s="191"/>
      <c r="H91" s="200"/>
    </row>
    <row r="92" spans="1:8" ht="15">
      <c r="A92" s="48" t="s">
        <v>138</v>
      </c>
      <c r="B92" s="5" t="s">
        <v>822</v>
      </c>
      <c r="C92" s="191"/>
      <c r="D92" s="191"/>
      <c r="E92" s="191"/>
      <c r="F92" s="191"/>
      <c r="G92" s="191"/>
      <c r="H92" s="200"/>
    </row>
    <row r="93" spans="1:8" ht="15">
      <c r="A93" s="18" t="s">
        <v>157</v>
      </c>
      <c r="B93" s="9" t="s">
        <v>823</v>
      </c>
      <c r="C93" s="191"/>
      <c r="D93" s="191"/>
      <c r="E93" s="191"/>
      <c r="F93" s="191"/>
      <c r="G93" s="191"/>
      <c r="H93" s="200"/>
    </row>
    <row r="94" spans="1:8" ht="15">
      <c r="A94" s="20" t="s">
        <v>824</v>
      </c>
      <c r="B94" s="9" t="s">
        <v>825</v>
      </c>
      <c r="C94" s="191"/>
      <c r="D94" s="191"/>
      <c r="E94" s="191"/>
      <c r="F94" s="191"/>
      <c r="G94" s="191"/>
      <c r="H94" s="200"/>
    </row>
    <row r="95" spans="1:8" ht="15.75">
      <c r="A95" s="51" t="s">
        <v>158</v>
      </c>
      <c r="B95" s="52" t="s">
        <v>826</v>
      </c>
      <c r="C95" s="180">
        <v>0</v>
      </c>
      <c r="D95" s="180">
        <v>200000</v>
      </c>
      <c r="E95" s="180"/>
      <c r="F95" s="180">
        <v>200000</v>
      </c>
      <c r="G95" s="180">
        <v>200000</v>
      </c>
      <c r="H95" s="180">
        <v>255720</v>
      </c>
    </row>
    <row r="96" spans="1:8" ht="15.75">
      <c r="A96" s="56" t="s">
        <v>140</v>
      </c>
      <c r="B96" s="57"/>
      <c r="C96" s="180">
        <f>SUM(C66+C95)</f>
        <v>348578</v>
      </c>
      <c r="D96" s="180">
        <f>SUM(D66+D95)</f>
        <v>210434</v>
      </c>
      <c r="E96" s="180"/>
      <c r="F96" s="180">
        <f>SUM(F66+F95)</f>
        <v>559012</v>
      </c>
      <c r="G96" s="180">
        <f>SUM(G66+G95)</f>
        <v>575803</v>
      </c>
      <c r="H96" s="180">
        <f>SUM(H66+H95)</f>
        <v>635843</v>
      </c>
    </row>
  </sheetData>
  <sheetProtection/>
  <mergeCells count="3">
    <mergeCell ref="A1:G1"/>
    <mergeCell ref="A2:G2"/>
    <mergeCell ref="A3:G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92.57421875" style="0" customWidth="1"/>
    <col min="3" max="3" width="10.140625" style="0" customWidth="1"/>
    <col min="4" max="4" width="9.28125" style="0" customWidth="1"/>
    <col min="5" max="5" width="12.421875" style="0" customWidth="1"/>
    <col min="6" max="6" width="11.28125" style="0" customWidth="1"/>
    <col min="7" max="7" width="11.00390625" style="0" customWidth="1"/>
    <col min="8" max="8" width="10.140625" style="0" customWidth="1"/>
    <col min="9" max="10" width="12.57421875" style="0" bestFit="1" customWidth="1"/>
  </cols>
  <sheetData>
    <row r="1" spans="1:7" ht="18.75" customHeight="1">
      <c r="A1" s="280" t="s">
        <v>908</v>
      </c>
      <c r="B1" s="280"/>
      <c r="C1" s="280"/>
      <c r="D1" s="280"/>
      <c r="E1" s="280"/>
      <c r="F1" s="280"/>
      <c r="G1" s="280"/>
    </row>
    <row r="2" spans="1:8" ht="24" customHeight="1">
      <c r="A2" s="283" t="s">
        <v>228</v>
      </c>
      <c r="B2" s="283"/>
      <c r="C2" s="283"/>
      <c r="D2" s="283"/>
      <c r="E2" s="283"/>
      <c r="F2" s="283"/>
      <c r="G2" s="283"/>
      <c r="H2" s="125"/>
    </row>
    <row r="3" spans="1:7" ht="15" customHeight="1">
      <c r="A3" s="282" t="s">
        <v>205</v>
      </c>
      <c r="B3" s="282"/>
      <c r="C3" s="282"/>
      <c r="D3" s="282"/>
      <c r="E3" s="282"/>
      <c r="F3" s="282"/>
      <c r="G3" s="282"/>
    </row>
    <row r="4" ht="15">
      <c r="A4" s="4" t="s">
        <v>319</v>
      </c>
    </row>
    <row r="5" spans="1:10" ht="60">
      <c r="A5" s="2" t="s">
        <v>478</v>
      </c>
      <c r="B5" s="3" t="s">
        <v>425</v>
      </c>
      <c r="C5" s="85" t="s">
        <v>252</v>
      </c>
      <c r="D5" s="85" t="s">
        <v>253</v>
      </c>
      <c r="E5" s="85" t="s">
        <v>254</v>
      </c>
      <c r="F5" s="196" t="s">
        <v>354</v>
      </c>
      <c r="G5" s="196" t="s">
        <v>877</v>
      </c>
      <c r="H5" s="196" t="s">
        <v>876</v>
      </c>
      <c r="I5" s="223" t="s">
        <v>884</v>
      </c>
      <c r="J5" s="223" t="s">
        <v>885</v>
      </c>
    </row>
    <row r="6" spans="1:8" ht="15" customHeight="1">
      <c r="A6" s="42" t="s">
        <v>669</v>
      </c>
      <c r="B6" s="6" t="s">
        <v>670</v>
      </c>
      <c r="C6" s="38"/>
      <c r="D6" s="38"/>
      <c r="E6" s="167"/>
      <c r="F6" s="167"/>
      <c r="G6" s="191"/>
      <c r="H6" s="200"/>
    </row>
    <row r="7" spans="1:8" ht="15" customHeight="1">
      <c r="A7" s="5" t="s">
        <v>671</v>
      </c>
      <c r="B7" s="6" t="s">
        <v>672</v>
      </c>
      <c r="C7" s="38"/>
      <c r="D7" s="38"/>
      <c r="E7" s="167"/>
      <c r="F7" s="167"/>
      <c r="G7" s="191"/>
      <c r="H7" s="200"/>
    </row>
    <row r="8" spans="1:8" ht="15" customHeight="1">
      <c r="A8" s="5" t="s">
        <v>673</v>
      </c>
      <c r="B8" s="6" t="s">
        <v>674</v>
      </c>
      <c r="C8" s="38"/>
      <c r="D8" s="38"/>
      <c r="E8" s="167"/>
      <c r="F8" s="167"/>
      <c r="G8" s="191"/>
      <c r="H8" s="200"/>
    </row>
    <row r="9" spans="1:8" ht="15" customHeight="1">
      <c r="A9" s="5" t="s">
        <v>675</v>
      </c>
      <c r="B9" s="6" t="s">
        <v>676</v>
      </c>
      <c r="C9" s="38"/>
      <c r="D9" s="38"/>
      <c r="E9" s="167"/>
      <c r="F9" s="167"/>
      <c r="G9" s="191"/>
      <c r="H9" s="200"/>
    </row>
    <row r="10" spans="1:8" ht="15" customHeight="1">
      <c r="A10" s="5" t="s">
        <v>677</v>
      </c>
      <c r="B10" s="6" t="s">
        <v>678</v>
      </c>
      <c r="C10" s="38"/>
      <c r="D10" s="38"/>
      <c r="E10" s="167"/>
      <c r="F10" s="167"/>
      <c r="G10" s="191"/>
      <c r="H10" s="200"/>
    </row>
    <row r="11" spans="1:8" ht="15" customHeight="1">
      <c r="A11" s="5" t="s">
        <v>679</v>
      </c>
      <c r="B11" s="6" t="s">
        <v>680</v>
      </c>
      <c r="C11" s="38"/>
      <c r="D11" s="38"/>
      <c r="E11" s="167"/>
      <c r="F11" s="167"/>
      <c r="G11" s="191"/>
      <c r="H11" s="200"/>
    </row>
    <row r="12" spans="1:8" ht="15" customHeight="1">
      <c r="A12" s="9" t="s">
        <v>142</v>
      </c>
      <c r="B12" s="10" t="s">
        <v>681</v>
      </c>
      <c r="C12" s="38"/>
      <c r="D12" s="38"/>
      <c r="E12" s="167"/>
      <c r="F12" s="167"/>
      <c r="G12" s="191"/>
      <c r="H12" s="200"/>
    </row>
    <row r="13" spans="1:8" ht="15" customHeight="1">
      <c r="A13" s="5" t="s">
        <v>682</v>
      </c>
      <c r="B13" s="6" t="s">
        <v>683</v>
      </c>
      <c r="C13" s="38"/>
      <c r="D13" s="38"/>
      <c r="E13" s="167"/>
      <c r="F13" s="167"/>
      <c r="G13" s="191"/>
      <c r="H13" s="200"/>
    </row>
    <row r="14" spans="1:8" ht="15" customHeight="1">
      <c r="A14" s="5" t="s">
        <v>684</v>
      </c>
      <c r="B14" s="6" t="s">
        <v>685</v>
      </c>
      <c r="C14" s="38"/>
      <c r="D14" s="38"/>
      <c r="E14" s="167"/>
      <c r="F14" s="167"/>
      <c r="G14" s="191"/>
      <c r="H14" s="200"/>
    </row>
    <row r="15" spans="1:8" ht="15" customHeight="1">
      <c r="A15" s="5" t="s">
        <v>103</v>
      </c>
      <c r="B15" s="6" t="s">
        <v>686</v>
      </c>
      <c r="C15" s="38"/>
      <c r="D15" s="38"/>
      <c r="E15" s="167"/>
      <c r="F15" s="167"/>
      <c r="G15" s="191"/>
      <c r="H15" s="200"/>
    </row>
    <row r="16" spans="1:8" ht="15" customHeight="1">
      <c r="A16" s="5" t="s">
        <v>104</v>
      </c>
      <c r="B16" s="6" t="s">
        <v>687</v>
      </c>
      <c r="C16" s="38"/>
      <c r="D16" s="38"/>
      <c r="E16" s="167"/>
      <c r="F16" s="167"/>
      <c r="G16" s="191"/>
      <c r="H16" s="200"/>
    </row>
    <row r="17" spans="1:8" ht="15" customHeight="1">
      <c r="A17" s="5" t="s">
        <v>105</v>
      </c>
      <c r="B17" s="6" t="s">
        <v>688</v>
      </c>
      <c r="C17" s="38"/>
      <c r="D17" s="38"/>
      <c r="E17" s="167"/>
      <c r="F17" s="167"/>
      <c r="G17" s="191"/>
      <c r="H17" s="200"/>
    </row>
    <row r="18" spans="1:8" ht="15" customHeight="1">
      <c r="A18" s="50" t="s">
        <v>143</v>
      </c>
      <c r="B18" s="65" t="s">
        <v>689</v>
      </c>
      <c r="C18" s="38"/>
      <c r="D18" s="38"/>
      <c r="E18" s="167"/>
      <c r="F18" s="167"/>
      <c r="G18" s="191"/>
      <c r="H18" s="200"/>
    </row>
    <row r="19" spans="1:8" ht="15" customHeight="1">
      <c r="A19" s="5" t="s">
        <v>109</v>
      </c>
      <c r="B19" s="6" t="s">
        <v>698</v>
      </c>
      <c r="C19" s="38"/>
      <c r="D19" s="38"/>
      <c r="E19" s="167"/>
      <c r="F19" s="167"/>
      <c r="G19" s="191"/>
      <c r="H19" s="200"/>
    </row>
    <row r="20" spans="1:8" ht="15" customHeight="1">
      <c r="A20" s="5" t="s">
        <v>110</v>
      </c>
      <c r="B20" s="6" t="s">
        <v>702</v>
      </c>
      <c r="C20" s="38"/>
      <c r="D20" s="38"/>
      <c r="E20" s="167"/>
      <c r="F20" s="167"/>
      <c r="G20" s="191"/>
      <c r="H20" s="200"/>
    </row>
    <row r="21" spans="1:8" ht="15" customHeight="1">
      <c r="A21" s="9" t="s">
        <v>145</v>
      </c>
      <c r="B21" s="10" t="s">
        <v>703</v>
      </c>
      <c r="C21" s="38"/>
      <c r="D21" s="38"/>
      <c r="E21" s="167"/>
      <c r="F21" s="167"/>
      <c r="G21" s="191"/>
      <c r="H21" s="200"/>
    </row>
    <row r="22" spans="1:8" ht="15" customHeight="1">
      <c r="A22" s="5" t="s">
        <v>111</v>
      </c>
      <c r="B22" s="6" t="s">
        <v>704</v>
      </c>
      <c r="C22" s="38"/>
      <c r="D22" s="38"/>
      <c r="E22" s="167"/>
      <c r="F22" s="167"/>
      <c r="G22" s="191"/>
      <c r="H22" s="200"/>
    </row>
    <row r="23" spans="1:8" ht="15" customHeight="1">
      <c r="A23" s="5" t="s">
        <v>112</v>
      </c>
      <c r="B23" s="6" t="s">
        <v>705</v>
      </c>
      <c r="C23" s="38"/>
      <c r="D23" s="38"/>
      <c r="E23" s="167"/>
      <c r="F23" s="167"/>
      <c r="G23" s="191"/>
      <c r="H23" s="200"/>
    </row>
    <row r="24" spans="1:8" ht="15" customHeight="1">
      <c r="A24" s="5" t="s">
        <v>113</v>
      </c>
      <c r="B24" s="6" t="s">
        <v>706</v>
      </c>
      <c r="C24" s="38"/>
      <c r="D24" s="38"/>
      <c r="E24" s="167"/>
      <c r="F24" s="167"/>
      <c r="G24" s="191"/>
      <c r="H24" s="200"/>
    </row>
    <row r="25" spans="1:8" ht="15" customHeight="1">
      <c r="A25" s="5" t="s">
        <v>114</v>
      </c>
      <c r="B25" s="6" t="s">
        <v>707</v>
      </c>
      <c r="C25" s="38"/>
      <c r="D25" s="38"/>
      <c r="E25" s="167"/>
      <c r="F25" s="167"/>
      <c r="G25" s="191"/>
      <c r="H25" s="200"/>
    </row>
    <row r="26" spans="1:8" ht="15" customHeight="1">
      <c r="A26" s="5" t="s">
        <v>115</v>
      </c>
      <c r="B26" s="6" t="s">
        <v>710</v>
      </c>
      <c r="C26" s="38"/>
      <c r="D26" s="38"/>
      <c r="E26" s="167"/>
      <c r="F26" s="167"/>
      <c r="G26" s="191"/>
      <c r="H26" s="200"/>
    </row>
    <row r="27" spans="1:8" ht="15" customHeight="1">
      <c r="A27" s="5" t="s">
        <v>711</v>
      </c>
      <c r="B27" s="6" t="s">
        <v>712</v>
      </c>
      <c r="C27" s="38"/>
      <c r="D27" s="38"/>
      <c r="E27" s="167"/>
      <c r="F27" s="167"/>
      <c r="G27" s="191"/>
      <c r="H27" s="200"/>
    </row>
    <row r="28" spans="1:8" ht="15" customHeight="1">
      <c r="A28" s="5" t="s">
        <v>116</v>
      </c>
      <c r="B28" s="6" t="s">
        <v>713</v>
      </c>
      <c r="C28" s="38"/>
      <c r="D28" s="38"/>
      <c r="E28" s="167"/>
      <c r="F28" s="167"/>
      <c r="G28" s="191"/>
      <c r="H28" s="200"/>
    </row>
    <row r="29" spans="1:8" ht="15" customHeight="1">
      <c r="A29" s="5" t="s">
        <v>117</v>
      </c>
      <c r="B29" s="6" t="s">
        <v>718</v>
      </c>
      <c r="C29" s="38"/>
      <c r="D29" s="38"/>
      <c r="E29" s="167"/>
      <c r="F29" s="167"/>
      <c r="G29" s="191"/>
      <c r="H29" s="200"/>
    </row>
    <row r="30" spans="1:8" ht="15" customHeight="1">
      <c r="A30" s="9" t="s">
        <v>146</v>
      </c>
      <c r="B30" s="10" t="s">
        <v>734</v>
      </c>
      <c r="C30" s="38"/>
      <c r="D30" s="38"/>
      <c r="E30" s="167"/>
      <c r="F30" s="167"/>
      <c r="G30" s="191"/>
      <c r="H30" s="200"/>
    </row>
    <row r="31" spans="1:8" ht="15" customHeight="1">
      <c r="A31" s="5" t="s">
        <v>118</v>
      </c>
      <c r="B31" s="6" t="s">
        <v>735</v>
      </c>
      <c r="C31" s="38"/>
      <c r="D31" s="38"/>
      <c r="E31" s="167"/>
      <c r="F31" s="167"/>
      <c r="G31" s="191"/>
      <c r="H31" s="200"/>
    </row>
    <row r="32" spans="1:8" ht="15" customHeight="1">
      <c r="A32" s="50" t="s">
        <v>147</v>
      </c>
      <c r="B32" s="65" t="s">
        <v>736</v>
      </c>
      <c r="C32" s="38"/>
      <c r="D32" s="38"/>
      <c r="E32" s="167"/>
      <c r="F32" s="167"/>
      <c r="G32" s="191"/>
      <c r="H32" s="200"/>
    </row>
    <row r="33" spans="1:8" ht="15" customHeight="1">
      <c r="A33" s="17" t="s">
        <v>737</v>
      </c>
      <c r="B33" s="6" t="s">
        <v>738</v>
      </c>
      <c r="C33" s="38"/>
      <c r="D33" s="38"/>
      <c r="E33" s="167"/>
      <c r="F33" s="167"/>
      <c r="G33" s="191"/>
      <c r="H33" s="200"/>
    </row>
    <row r="34" spans="1:8" ht="15" customHeight="1">
      <c r="A34" s="17" t="s">
        <v>119</v>
      </c>
      <c r="B34" s="6" t="s">
        <v>739</v>
      </c>
      <c r="C34" s="38"/>
      <c r="D34" s="38"/>
      <c r="E34" s="167"/>
      <c r="F34" s="167"/>
      <c r="G34" s="191"/>
      <c r="H34" s="200"/>
    </row>
    <row r="35" spans="1:8" ht="15" customHeight="1">
      <c r="A35" s="17" t="s">
        <v>120</v>
      </c>
      <c r="B35" s="6" t="s">
        <v>742</v>
      </c>
      <c r="C35" s="38"/>
      <c r="D35" s="38"/>
      <c r="E35" s="167"/>
      <c r="F35" s="167"/>
      <c r="G35" s="191"/>
      <c r="H35" s="200"/>
    </row>
    <row r="36" spans="1:8" ht="15" customHeight="1">
      <c r="A36" s="17" t="s">
        <v>121</v>
      </c>
      <c r="B36" s="6" t="s">
        <v>743</v>
      </c>
      <c r="C36" s="38"/>
      <c r="D36" s="38"/>
      <c r="E36" s="167"/>
      <c r="F36" s="167"/>
      <c r="G36" s="191"/>
      <c r="H36" s="200"/>
    </row>
    <row r="37" spans="1:8" ht="15" customHeight="1">
      <c r="A37" s="17" t="s">
        <v>750</v>
      </c>
      <c r="B37" s="6" t="s">
        <v>751</v>
      </c>
      <c r="C37" s="38"/>
      <c r="D37" s="38"/>
      <c r="E37" s="167"/>
      <c r="F37" s="167"/>
      <c r="G37" s="191"/>
      <c r="H37" s="200"/>
    </row>
    <row r="38" spans="1:8" ht="15" customHeight="1">
      <c r="A38" s="17" t="s">
        <v>752</v>
      </c>
      <c r="B38" s="6" t="s">
        <v>753</v>
      </c>
      <c r="C38" s="38"/>
      <c r="D38" s="38"/>
      <c r="E38" s="167"/>
      <c r="F38" s="167"/>
      <c r="G38" s="191"/>
      <c r="H38" s="200"/>
    </row>
    <row r="39" spans="1:8" ht="15" customHeight="1">
      <c r="A39" s="17" t="s">
        <v>754</v>
      </c>
      <c r="B39" s="6" t="s">
        <v>755</v>
      </c>
      <c r="C39" s="38"/>
      <c r="D39" s="38"/>
      <c r="E39" s="167"/>
      <c r="F39" s="167"/>
      <c r="G39" s="191"/>
      <c r="H39" s="200"/>
    </row>
    <row r="40" spans="1:8" ht="15" customHeight="1">
      <c r="A40" s="17" t="s">
        <v>122</v>
      </c>
      <c r="B40" s="6" t="s">
        <v>756</v>
      </c>
      <c r="C40" s="38"/>
      <c r="D40" s="38"/>
      <c r="E40" s="167"/>
      <c r="F40" s="167"/>
      <c r="G40" s="191"/>
      <c r="H40" s="200"/>
    </row>
    <row r="41" spans="1:8" ht="15" customHeight="1">
      <c r="A41" s="17" t="s">
        <v>123</v>
      </c>
      <c r="B41" s="6" t="s">
        <v>758</v>
      </c>
      <c r="C41" s="38"/>
      <c r="D41" s="38"/>
      <c r="E41" s="167"/>
      <c r="F41" s="167"/>
      <c r="G41" s="191"/>
      <c r="H41" s="200"/>
    </row>
    <row r="42" spans="1:10" ht="15" customHeight="1">
      <c r="A42" s="17" t="s">
        <v>124</v>
      </c>
      <c r="B42" s="6" t="s">
        <v>763</v>
      </c>
      <c r="C42" s="38"/>
      <c r="D42" s="38"/>
      <c r="E42" s="167"/>
      <c r="F42" s="167"/>
      <c r="G42" s="191"/>
      <c r="H42" s="200">
        <v>21</v>
      </c>
      <c r="J42">
        <v>21</v>
      </c>
    </row>
    <row r="43" spans="1:10" ht="15" customHeight="1">
      <c r="A43" s="64" t="s">
        <v>148</v>
      </c>
      <c r="B43" s="65" t="s">
        <v>767</v>
      </c>
      <c r="C43" s="38"/>
      <c r="D43" s="38"/>
      <c r="E43" s="167"/>
      <c r="F43" s="167"/>
      <c r="G43" s="191"/>
      <c r="H43" s="200">
        <v>21</v>
      </c>
      <c r="J43">
        <v>21</v>
      </c>
    </row>
    <row r="44" spans="1:8" ht="15" customHeight="1">
      <c r="A44" s="17" t="s">
        <v>779</v>
      </c>
      <c r="B44" s="6" t="s">
        <v>780</v>
      </c>
      <c r="C44" s="38"/>
      <c r="D44" s="38"/>
      <c r="E44" s="167"/>
      <c r="F44" s="167"/>
      <c r="G44" s="191"/>
      <c r="H44" s="200"/>
    </row>
    <row r="45" spans="1:8" ht="15" customHeight="1">
      <c r="A45" s="5" t="s">
        <v>128</v>
      </c>
      <c r="B45" s="6" t="s">
        <v>781</v>
      </c>
      <c r="C45" s="38"/>
      <c r="D45" s="38"/>
      <c r="E45" s="167"/>
      <c r="F45" s="167"/>
      <c r="G45" s="191"/>
      <c r="H45" s="200"/>
    </row>
    <row r="46" spans="1:10" ht="15" customHeight="1">
      <c r="A46" s="17" t="s">
        <v>129</v>
      </c>
      <c r="B46" s="6" t="s">
        <v>782</v>
      </c>
      <c r="C46" s="38"/>
      <c r="D46" s="38"/>
      <c r="E46" s="167"/>
      <c r="F46" s="167"/>
      <c r="G46" s="191"/>
      <c r="H46" s="200">
        <v>150</v>
      </c>
      <c r="J46">
        <v>150</v>
      </c>
    </row>
    <row r="47" spans="1:10" ht="15" customHeight="1">
      <c r="A47" s="50" t="s">
        <v>150</v>
      </c>
      <c r="B47" s="65" t="s">
        <v>783</v>
      </c>
      <c r="C47" s="38"/>
      <c r="D47" s="38"/>
      <c r="E47" s="167"/>
      <c r="F47" s="167"/>
      <c r="G47" s="191"/>
      <c r="H47" s="200">
        <v>150</v>
      </c>
      <c r="J47">
        <v>150</v>
      </c>
    </row>
    <row r="48" spans="1:8" ht="15" customHeight="1">
      <c r="A48" s="83" t="s">
        <v>251</v>
      </c>
      <c r="B48" s="88"/>
      <c r="C48" s="38"/>
      <c r="D48" s="38"/>
      <c r="E48" s="167"/>
      <c r="F48" s="167"/>
      <c r="G48" s="191"/>
      <c r="H48" s="200"/>
    </row>
    <row r="49" spans="1:8" ht="15" customHeight="1">
      <c r="A49" s="5" t="s">
        <v>690</v>
      </c>
      <c r="B49" s="6" t="s">
        <v>691</v>
      </c>
      <c r="C49" s="38"/>
      <c r="D49" s="38"/>
      <c r="E49" s="167"/>
      <c r="F49" s="167"/>
      <c r="G49" s="191"/>
      <c r="H49" s="200"/>
    </row>
    <row r="50" spans="1:8" ht="15" customHeight="1">
      <c r="A50" s="5" t="s">
        <v>692</v>
      </c>
      <c r="B50" s="6" t="s">
        <v>693</v>
      </c>
      <c r="C50" s="38"/>
      <c r="D50" s="38"/>
      <c r="E50" s="167"/>
      <c r="F50" s="167"/>
      <c r="G50" s="191"/>
      <c r="H50" s="200"/>
    </row>
    <row r="51" spans="1:8" ht="15" customHeight="1">
      <c r="A51" s="5" t="s">
        <v>106</v>
      </c>
      <c r="B51" s="6" t="s">
        <v>694</v>
      </c>
      <c r="C51" s="38"/>
      <c r="D51" s="38"/>
      <c r="E51" s="167"/>
      <c r="F51" s="167"/>
      <c r="G51" s="191"/>
      <c r="H51" s="200"/>
    </row>
    <row r="52" spans="1:8" ht="15" customHeight="1">
      <c r="A52" s="5" t="s">
        <v>107</v>
      </c>
      <c r="B52" s="6" t="s">
        <v>695</v>
      </c>
      <c r="C52" s="38"/>
      <c r="D52" s="38"/>
      <c r="E52" s="167"/>
      <c r="F52" s="167"/>
      <c r="G52" s="191"/>
      <c r="H52" s="200"/>
    </row>
    <row r="53" spans="1:8" ht="15" customHeight="1">
      <c r="A53" s="5" t="s">
        <v>108</v>
      </c>
      <c r="B53" s="6" t="s">
        <v>696</v>
      </c>
      <c r="C53" s="38"/>
      <c r="D53" s="38"/>
      <c r="E53" s="167"/>
      <c r="F53" s="167"/>
      <c r="G53" s="191"/>
      <c r="H53" s="200"/>
    </row>
    <row r="54" spans="1:8" ht="15" customHeight="1">
      <c r="A54" s="50" t="s">
        <v>144</v>
      </c>
      <c r="B54" s="65" t="s">
        <v>697</v>
      </c>
      <c r="C54" s="38"/>
      <c r="D54" s="38"/>
      <c r="E54" s="167"/>
      <c r="F54" s="167"/>
      <c r="G54" s="191"/>
      <c r="H54" s="200"/>
    </row>
    <row r="55" spans="1:8" ht="15" customHeight="1">
      <c r="A55" s="17" t="s">
        <v>125</v>
      </c>
      <c r="B55" s="6" t="s">
        <v>768</v>
      </c>
      <c r="C55" s="38"/>
      <c r="D55" s="38"/>
      <c r="E55" s="167"/>
      <c r="F55" s="167"/>
      <c r="G55" s="191"/>
      <c r="H55" s="200"/>
    </row>
    <row r="56" spans="1:8" ht="15" customHeight="1">
      <c r="A56" s="17" t="s">
        <v>126</v>
      </c>
      <c r="B56" s="6" t="s">
        <v>770</v>
      </c>
      <c r="C56" s="38"/>
      <c r="D56" s="38"/>
      <c r="E56" s="167"/>
      <c r="F56" s="167"/>
      <c r="G56" s="191"/>
      <c r="H56" s="200"/>
    </row>
    <row r="57" spans="1:8" ht="15" customHeight="1">
      <c r="A57" s="17" t="s">
        <v>772</v>
      </c>
      <c r="B57" s="6" t="s">
        <v>773</v>
      </c>
      <c r="C57" s="38"/>
      <c r="D57" s="38"/>
      <c r="E57" s="167"/>
      <c r="F57" s="167"/>
      <c r="G57" s="191"/>
      <c r="H57" s="200"/>
    </row>
    <row r="58" spans="1:8" ht="15" customHeight="1">
      <c r="A58" s="17" t="s">
        <v>127</v>
      </c>
      <c r="B58" s="6" t="s">
        <v>774</v>
      </c>
      <c r="C58" s="38"/>
      <c r="D58" s="38"/>
      <c r="E58" s="167"/>
      <c r="F58" s="167"/>
      <c r="G58" s="191"/>
      <c r="H58" s="200"/>
    </row>
    <row r="59" spans="1:8" ht="15" customHeight="1">
      <c r="A59" s="17" t="s">
        <v>776</v>
      </c>
      <c r="B59" s="6" t="s">
        <v>777</v>
      </c>
      <c r="C59" s="38"/>
      <c r="D59" s="38"/>
      <c r="E59" s="167"/>
      <c r="F59" s="167"/>
      <c r="G59" s="191"/>
      <c r="H59" s="200"/>
    </row>
    <row r="60" spans="1:8" ht="15" customHeight="1">
      <c r="A60" s="50" t="s">
        <v>149</v>
      </c>
      <c r="B60" s="65" t="s">
        <v>778</v>
      </c>
      <c r="C60" s="38"/>
      <c r="D60" s="38"/>
      <c r="E60" s="167"/>
      <c r="F60" s="167"/>
      <c r="G60" s="191"/>
      <c r="H60" s="200"/>
    </row>
    <row r="61" spans="1:8" ht="15" customHeight="1">
      <c r="A61" s="17" t="s">
        <v>784</v>
      </c>
      <c r="B61" s="6" t="s">
        <v>785</v>
      </c>
      <c r="C61" s="38"/>
      <c r="D61" s="38"/>
      <c r="E61" s="167"/>
      <c r="F61" s="167"/>
      <c r="G61" s="191"/>
      <c r="H61" s="200"/>
    </row>
    <row r="62" spans="1:8" ht="15" customHeight="1">
      <c r="A62" s="5" t="s">
        <v>130</v>
      </c>
      <c r="B62" s="6" t="s">
        <v>786</v>
      </c>
      <c r="C62" s="38"/>
      <c r="D62" s="38"/>
      <c r="E62" s="167"/>
      <c r="F62" s="167"/>
      <c r="G62" s="191"/>
      <c r="H62" s="200"/>
    </row>
    <row r="63" spans="1:8" ht="15" customHeight="1">
      <c r="A63" s="17" t="s">
        <v>131</v>
      </c>
      <c r="B63" s="6" t="s">
        <v>787</v>
      </c>
      <c r="C63" s="38"/>
      <c r="D63" s="38"/>
      <c r="E63" s="167"/>
      <c r="F63" s="167"/>
      <c r="G63" s="191"/>
      <c r="H63" s="200"/>
    </row>
    <row r="64" spans="1:8" ht="15" customHeight="1">
      <c r="A64" s="50" t="s">
        <v>152</v>
      </c>
      <c r="B64" s="65" t="s">
        <v>788</v>
      </c>
      <c r="C64" s="38"/>
      <c r="D64" s="38"/>
      <c r="E64" s="167"/>
      <c r="F64" s="167"/>
      <c r="G64" s="191"/>
      <c r="H64" s="200"/>
    </row>
    <row r="65" spans="1:8" ht="15" customHeight="1">
      <c r="A65" s="83" t="s">
        <v>250</v>
      </c>
      <c r="B65" s="88"/>
      <c r="C65" s="38"/>
      <c r="D65" s="38"/>
      <c r="E65" s="167"/>
      <c r="F65" s="167"/>
      <c r="G65" s="191"/>
      <c r="H65" s="200"/>
    </row>
    <row r="66" spans="1:10" ht="15.75">
      <c r="A66" s="62" t="s">
        <v>151</v>
      </c>
      <c r="B66" s="46" t="s">
        <v>789</v>
      </c>
      <c r="C66" s="38"/>
      <c r="D66" s="38"/>
      <c r="E66" s="167"/>
      <c r="F66" s="167"/>
      <c r="G66" s="191"/>
      <c r="H66" s="200">
        <v>171</v>
      </c>
      <c r="J66">
        <v>171</v>
      </c>
    </row>
    <row r="67" spans="1:8" ht="15.75">
      <c r="A67" s="87" t="s">
        <v>303</v>
      </c>
      <c r="B67" s="86"/>
      <c r="C67" s="38"/>
      <c r="D67" s="38"/>
      <c r="E67" s="167"/>
      <c r="F67" s="167"/>
      <c r="G67" s="191"/>
      <c r="H67" s="200"/>
    </row>
    <row r="68" spans="1:8" ht="15.75">
      <c r="A68" s="87" t="s">
        <v>304</v>
      </c>
      <c r="B68" s="86"/>
      <c r="C68" s="38"/>
      <c r="D68" s="38"/>
      <c r="E68" s="167"/>
      <c r="F68" s="167"/>
      <c r="G68" s="191"/>
      <c r="H68" s="200"/>
    </row>
    <row r="69" spans="1:9" ht="15">
      <c r="A69" s="48" t="s">
        <v>133</v>
      </c>
      <c r="B69" s="5" t="s">
        <v>790</v>
      </c>
      <c r="C69" s="38"/>
      <c r="D69" s="38"/>
      <c r="E69" s="167"/>
      <c r="F69" s="167"/>
      <c r="G69" s="191"/>
      <c r="H69" s="200"/>
      <c r="I69" s="1"/>
    </row>
    <row r="70" spans="1:9" ht="15">
      <c r="A70" s="17" t="s">
        <v>791</v>
      </c>
      <c r="B70" s="5" t="s">
        <v>792</v>
      </c>
      <c r="C70" s="38"/>
      <c r="D70" s="38"/>
      <c r="E70" s="167"/>
      <c r="F70" s="167"/>
      <c r="G70" s="191"/>
      <c r="H70" s="200"/>
      <c r="I70" s="1"/>
    </row>
    <row r="71" spans="1:9" ht="15">
      <c r="A71" s="48" t="s">
        <v>134</v>
      </c>
      <c r="B71" s="5" t="s">
        <v>793</v>
      </c>
      <c r="C71" s="38"/>
      <c r="D71" s="38"/>
      <c r="E71" s="167"/>
      <c r="F71" s="167"/>
      <c r="G71" s="191"/>
      <c r="H71" s="200"/>
      <c r="I71" s="1"/>
    </row>
    <row r="72" spans="1:9" ht="15">
      <c r="A72" s="20" t="s">
        <v>153</v>
      </c>
      <c r="B72" s="9" t="s">
        <v>794</v>
      </c>
      <c r="C72" s="38"/>
      <c r="D72" s="38"/>
      <c r="E72" s="167"/>
      <c r="F72" s="167"/>
      <c r="G72" s="191"/>
      <c r="H72" s="200"/>
      <c r="I72" s="1"/>
    </row>
    <row r="73" spans="1:9" ht="15">
      <c r="A73" s="17" t="s">
        <v>135</v>
      </c>
      <c r="B73" s="5" t="s">
        <v>795</v>
      </c>
      <c r="C73" s="38"/>
      <c r="D73" s="38"/>
      <c r="E73" s="167"/>
      <c r="F73" s="167"/>
      <c r="G73" s="191"/>
      <c r="H73" s="200"/>
      <c r="I73" s="1"/>
    </row>
    <row r="74" spans="1:9" ht="15">
      <c r="A74" s="48" t="s">
        <v>796</v>
      </c>
      <c r="B74" s="5" t="s">
        <v>797</v>
      </c>
      <c r="C74" s="38"/>
      <c r="D74" s="38"/>
      <c r="E74" s="167"/>
      <c r="F74" s="167"/>
      <c r="G74" s="191"/>
      <c r="H74" s="200"/>
      <c r="I74" s="1"/>
    </row>
    <row r="75" spans="1:9" ht="15">
      <c r="A75" s="17" t="s">
        <v>136</v>
      </c>
      <c r="B75" s="5" t="s">
        <v>798</v>
      </c>
      <c r="C75" s="38"/>
      <c r="D75" s="38"/>
      <c r="E75" s="167"/>
      <c r="F75" s="167"/>
      <c r="G75" s="191"/>
      <c r="H75" s="200"/>
      <c r="I75" s="1"/>
    </row>
    <row r="76" spans="1:9" ht="15">
      <c r="A76" s="48" t="s">
        <v>799</v>
      </c>
      <c r="B76" s="5" t="s">
        <v>800</v>
      </c>
      <c r="C76" s="38"/>
      <c r="D76" s="38"/>
      <c r="E76" s="167"/>
      <c r="F76" s="167"/>
      <c r="G76" s="191"/>
      <c r="H76" s="200"/>
      <c r="I76" s="1"/>
    </row>
    <row r="77" spans="1:9" ht="15">
      <c r="A77" s="18" t="s">
        <v>154</v>
      </c>
      <c r="B77" s="9" t="s">
        <v>801</v>
      </c>
      <c r="C77" s="38"/>
      <c r="D77" s="38"/>
      <c r="E77" s="167"/>
      <c r="F77" s="167"/>
      <c r="G77" s="191"/>
      <c r="H77" s="200"/>
      <c r="I77" s="1"/>
    </row>
    <row r="78" spans="1:10" ht="15">
      <c r="A78" s="5" t="s">
        <v>301</v>
      </c>
      <c r="B78" s="5" t="s">
        <v>802</v>
      </c>
      <c r="C78" s="167">
        <v>3050</v>
      </c>
      <c r="D78" s="38"/>
      <c r="E78" s="167">
        <v>4469</v>
      </c>
      <c r="F78" s="167">
        <f>SUM(C78:E78)</f>
        <v>7519</v>
      </c>
      <c r="G78" s="191">
        <v>7519</v>
      </c>
      <c r="H78" s="200">
        <f>SUM(I78:J78)</f>
        <v>7519</v>
      </c>
      <c r="I78" s="231">
        <v>4469</v>
      </c>
      <c r="J78" s="208">
        <v>3050</v>
      </c>
    </row>
    <row r="79" spans="1:9" ht="15">
      <c r="A79" s="5" t="s">
        <v>302</v>
      </c>
      <c r="B79" s="5" t="s">
        <v>802</v>
      </c>
      <c r="C79" s="167"/>
      <c r="D79" s="38"/>
      <c r="E79" s="167"/>
      <c r="F79" s="167"/>
      <c r="G79" s="191"/>
      <c r="H79" s="200"/>
      <c r="I79" s="1"/>
    </row>
    <row r="80" spans="1:9" ht="15">
      <c r="A80" s="5" t="s">
        <v>299</v>
      </c>
      <c r="B80" s="5" t="s">
        <v>803</v>
      </c>
      <c r="C80" s="167"/>
      <c r="D80" s="38"/>
      <c r="E80" s="167"/>
      <c r="F80" s="167"/>
      <c r="G80" s="191"/>
      <c r="H80" s="200"/>
      <c r="I80" s="1"/>
    </row>
    <row r="81" spans="1:9" ht="15">
      <c r="A81" s="5" t="s">
        <v>300</v>
      </c>
      <c r="B81" s="5" t="s">
        <v>803</v>
      </c>
      <c r="C81" s="167"/>
      <c r="D81" s="38"/>
      <c r="E81" s="167"/>
      <c r="F81" s="167"/>
      <c r="G81" s="191"/>
      <c r="H81" s="200"/>
      <c r="I81" s="1"/>
    </row>
    <row r="82" spans="1:10" ht="15">
      <c r="A82" s="9" t="s">
        <v>155</v>
      </c>
      <c r="B82" s="9" t="s">
        <v>804</v>
      </c>
      <c r="C82" s="167">
        <v>3050</v>
      </c>
      <c r="D82" s="38"/>
      <c r="E82" s="167">
        <v>4469</v>
      </c>
      <c r="F82" s="167">
        <f>SUM(C82:E82)</f>
        <v>7519</v>
      </c>
      <c r="G82" s="191">
        <v>7519</v>
      </c>
      <c r="H82" s="200">
        <f>SUM(I82:J82)</f>
        <v>7519</v>
      </c>
      <c r="I82" s="232">
        <v>4469</v>
      </c>
      <c r="J82" s="232">
        <v>3050</v>
      </c>
    </row>
    <row r="83" spans="1:9" ht="15">
      <c r="A83" s="48" t="s">
        <v>805</v>
      </c>
      <c r="B83" s="5" t="s">
        <v>806</v>
      </c>
      <c r="C83" s="167"/>
      <c r="D83" s="38"/>
      <c r="E83" s="167"/>
      <c r="F83" s="167"/>
      <c r="G83" s="191"/>
      <c r="H83" s="200"/>
      <c r="I83" s="1"/>
    </row>
    <row r="84" spans="1:9" ht="15">
      <c r="A84" s="48" t="s">
        <v>807</v>
      </c>
      <c r="B84" s="5" t="s">
        <v>808</v>
      </c>
      <c r="C84" s="167"/>
      <c r="D84" s="38"/>
      <c r="E84" s="167"/>
      <c r="F84" s="167"/>
      <c r="G84" s="191"/>
      <c r="H84" s="200"/>
      <c r="I84" s="1"/>
    </row>
    <row r="85" spans="1:10" ht="15">
      <c r="A85" s="48" t="s">
        <v>809</v>
      </c>
      <c r="B85" s="5" t="s">
        <v>810</v>
      </c>
      <c r="C85" s="167">
        <v>47583</v>
      </c>
      <c r="D85" s="38"/>
      <c r="E85" s="167">
        <v>31098</v>
      </c>
      <c r="F85" s="167">
        <f>SUM(C85:E85)</f>
        <v>78681</v>
      </c>
      <c r="G85" s="191">
        <v>78899</v>
      </c>
      <c r="H85" s="200">
        <f>SUM(I85:J85)</f>
        <v>79917</v>
      </c>
      <c r="I85" s="232">
        <v>31229</v>
      </c>
      <c r="J85" s="232">
        <v>48688</v>
      </c>
    </row>
    <row r="86" spans="1:9" ht="15">
      <c r="A86" s="48" t="s">
        <v>811</v>
      </c>
      <c r="B86" s="5" t="s">
        <v>812</v>
      </c>
      <c r="C86" s="167"/>
      <c r="D86" s="38"/>
      <c r="E86" s="167"/>
      <c r="F86" s="167"/>
      <c r="G86" s="191"/>
      <c r="H86" s="200"/>
      <c r="I86" s="1"/>
    </row>
    <row r="87" spans="1:9" ht="15">
      <c r="A87" s="17" t="s">
        <v>137</v>
      </c>
      <c r="B87" s="5" t="s">
        <v>813</v>
      </c>
      <c r="C87" s="167"/>
      <c r="D87" s="38"/>
      <c r="E87" s="167"/>
      <c r="F87" s="167"/>
      <c r="G87" s="191"/>
      <c r="H87" s="200"/>
      <c r="I87" s="1"/>
    </row>
    <row r="88" spans="1:10" ht="15">
      <c r="A88" s="20" t="s">
        <v>156</v>
      </c>
      <c r="B88" s="9" t="s">
        <v>815</v>
      </c>
      <c r="C88" s="167">
        <v>50633</v>
      </c>
      <c r="D88" s="38"/>
      <c r="E88" s="167">
        <v>35567</v>
      </c>
      <c r="F88" s="167">
        <f>SUM(C88:E88)</f>
        <v>86200</v>
      </c>
      <c r="G88" s="191">
        <f>SUM(G72+G77+G82+G83+G84+G85+G86+G87)</f>
        <v>86418</v>
      </c>
      <c r="H88" s="200">
        <f>SUM(I88:J88)</f>
        <v>87436</v>
      </c>
      <c r="I88" s="1">
        <v>35698</v>
      </c>
      <c r="J88">
        <v>51738</v>
      </c>
    </row>
    <row r="89" spans="1:9" ht="15">
      <c r="A89" s="17" t="s">
        <v>816</v>
      </c>
      <c r="B89" s="5" t="s">
        <v>817</v>
      </c>
      <c r="C89" s="167"/>
      <c r="D89" s="38"/>
      <c r="E89" s="167"/>
      <c r="F89" s="167"/>
      <c r="G89" s="191"/>
      <c r="H89" s="200"/>
      <c r="I89" s="1"/>
    </row>
    <row r="90" spans="1:9" ht="15">
      <c r="A90" s="17" t="s">
        <v>818</v>
      </c>
      <c r="B90" s="5" t="s">
        <v>819</v>
      </c>
      <c r="C90" s="167"/>
      <c r="D90" s="38"/>
      <c r="E90" s="167"/>
      <c r="F90" s="167"/>
      <c r="G90" s="191"/>
      <c r="H90" s="200"/>
      <c r="I90" s="1"/>
    </row>
    <row r="91" spans="1:9" ht="15">
      <c r="A91" s="48" t="s">
        <v>820</v>
      </c>
      <c r="B91" s="5" t="s">
        <v>821</v>
      </c>
      <c r="C91" s="167"/>
      <c r="D91" s="38"/>
      <c r="E91" s="167"/>
      <c r="F91" s="167"/>
      <c r="G91" s="191"/>
      <c r="H91" s="200"/>
      <c r="I91" s="1"/>
    </row>
    <row r="92" spans="1:9" ht="15">
      <c r="A92" s="48" t="s">
        <v>138</v>
      </c>
      <c r="B92" s="5" t="s">
        <v>822</v>
      </c>
      <c r="C92" s="167"/>
      <c r="D92" s="38"/>
      <c r="E92" s="167"/>
      <c r="F92" s="167"/>
      <c r="G92" s="191"/>
      <c r="H92" s="200"/>
      <c r="I92" s="1"/>
    </row>
    <row r="93" spans="1:9" ht="15">
      <c r="A93" s="18" t="s">
        <v>157</v>
      </c>
      <c r="B93" s="9" t="s">
        <v>823</v>
      </c>
      <c r="C93" s="167"/>
      <c r="D93" s="38"/>
      <c r="E93" s="167"/>
      <c r="F93" s="167"/>
      <c r="G93" s="191"/>
      <c r="H93" s="200"/>
      <c r="I93" s="1"/>
    </row>
    <row r="94" spans="1:9" ht="15">
      <c r="A94" s="20" t="s">
        <v>824</v>
      </c>
      <c r="B94" s="9" t="s">
        <v>825</v>
      </c>
      <c r="C94" s="167"/>
      <c r="D94" s="38"/>
      <c r="E94" s="167"/>
      <c r="F94" s="167"/>
      <c r="G94" s="191"/>
      <c r="H94" s="200"/>
      <c r="I94" s="1"/>
    </row>
    <row r="95" spans="1:10" ht="15.75">
      <c r="A95" s="51" t="s">
        <v>158</v>
      </c>
      <c r="B95" s="52" t="s">
        <v>826</v>
      </c>
      <c r="C95" s="167">
        <v>50633</v>
      </c>
      <c r="D95" s="38"/>
      <c r="E95" s="167">
        <v>35567</v>
      </c>
      <c r="F95" s="167">
        <f>SUM(C95:E95)</f>
        <v>86200</v>
      </c>
      <c r="G95" s="191">
        <v>86418</v>
      </c>
      <c r="H95" s="200">
        <f>SUM(I95:J95)</f>
        <v>87436</v>
      </c>
      <c r="I95" s="232">
        <v>35698</v>
      </c>
      <c r="J95" s="232">
        <v>51738</v>
      </c>
    </row>
    <row r="96" spans="1:10" ht="15.75">
      <c r="A96" s="56" t="s">
        <v>140</v>
      </c>
      <c r="B96" s="57"/>
      <c r="C96" s="167">
        <v>50633</v>
      </c>
      <c r="D96" s="38"/>
      <c r="E96" s="167">
        <v>35567</v>
      </c>
      <c r="F96" s="167">
        <f>SUM(C96:E96)</f>
        <v>86200</v>
      </c>
      <c r="G96" s="191">
        <v>86418</v>
      </c>
      <c r="H96" s="200">
        <f>SUM(I96:J96)</f>
        <v>87607</v>
      </c>
      <c r="I96" s="232">
        <v>35698</v>
      </c>
      <c r="J96" s="232">
        <v>51909</v>
      </c>
    </row>
  </sheetData>
  <sheetProtection/>
  <mergeCells count="3">
    <mergeCell ref="A1:G1"/>
    <mergeCell ref="A2:G2"/>
    <mergeCell ref="A3:G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2.57421875" style="0" customWidth="1"/>
    <col min="3" max="3" width="10.7109375" style="0" customWidth="1"/>
    <col min="4" max="4" width="13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11.140625" style="0" customWidth="1"/>
    <col min="9" max="9" width="13.7109375" style="0" bestFit="1" customWidth="1"/>
  </cols>
  <sheetData>
    <row r="1" spans="1:7" ht="17.25" customHeight="1">
      <c r="A1" s="280" t="s">
        <v>897</v>
      </c>
      <c r="B1" s="280"/>
      <c r="C1" s="280"/>
      <c r="D1" s="280"/>
      <c r="E1" s="280"/>
      <c r="F1" s="280"/>
      <c r="G1" s="280"/>
    </row>
    <row r="2" spans="1:8" ht="17.25" customHeight="1">
      <c r="A2" s="283" t="s">
        <v>228</v>
      </c>
      <c r="B2" s="283"/>
      <c r="C2" s="283"/>
      <c r="D2" s="283"/>
      <c r="E2" s="283"/>
      <c r="F2" s="283"/>
      <c r="G2" s="283"/>
      <c r="H2" s="125"/>
    </row>
    <row r="3" spans="1:7" ht="14.25" customHeight="1">
      <c r="A3" s="282" t="s">
        <v>205</v>
      </c>
      <c r="B3" s="282"/>
      <c r="C3" s="282"/>
      <c r="D3" s="282"/>
      <c r="E3" s="282"/>
      <c r="F3" s="282"/>
      <c r="G3" s="282"/>
    </row>
    <row r="4" ht="15">
      <c r="A4" s="4" t="s">
        <v>347</v>
      </c>
    </row>
    <row r="5" spans="1:10" ht="42" customHeight="1">
      <c r="A5" s="2" t="s">
        <v>478</v>
      </c>
      <c r="B5" s="3" t="s">
        <v>425</v>
      </c>
      <c r="C5" s="85" t="s">
        <v>252</v>
      </c>
      <c r="D5" s="85" t="s">
        <v>253</v>
      </c>
      <c r="E5" s="85" t="s">
        <v>254</v>
      </c>
      <c r="F5" s="196" t="s">
        <v>354</v>
      </c>
      <c r="G5" s="196" t="s">
        <v>877</v>
      </c>
      <c r="H5" s="196" t="s">
        <v>876</v>
      </c>
      <c r="I5" s="223" t="s">
        <v>886</v>
      </c>
      <c r="J5" s="223" t="s">
        <v>888</v>
      </c>
    </row>
    <row r="6" spans="1:9" ht="15" customHeight="1">
      <c r="A6" s="42" t="s">
        <v>669</v>
      </c>
      <c r="B6" s="6" t="s">
        <v>670</v>
      </c>
      <c r="C6" s="191"/>
      <c r="D6" s="191"/>
      <c r="E6" s="191"/>
      <c r="F6" s="191"/>
      <c r="G6" s="191">
        <v>108</v>
      </c>
      <c r="H6" s="200">
        <v>108</v>
      </c>
      <c r="I6">
        <v>108</v>
      </c>
    </row>
    <row r="7" spans="1:9" ht="15" customHeight="1">
      <c r="A7" s="5" t="s">
        <v>671</v>
      </c>
      <c r="B7" s="6" t="s">
        <v>672</v>
      </c>
      <c r="C7" s="191">
        <v>41172</v>
      </c>
      <c r="D7" s="191"/>
      <c r="E7" s="191"/>
      <c r="F7" s="191">
        <v>41172</v>
      </c>
      <c r="G7" s="191">
        <v>41172</v>
      </c>
      <c r="H7" s="200">
        <v>42095</v>
      </c>
      <c r="I7">
        <v>42095</v>
      </c>
    </row>
    <row r="8" spans="1:9" ht="15" customHeight="1">
      <c r="A8" s="5" t="s">
        <v>673</v>
      </c>
      <c r="B8" s="6" t="s">
        <v>674</v>
      </c>
      <c r="C8" s="191">
        <v>23847</v>
      </c>
      <c r="D8" s="191"/>
      <c r="E8" s="191"/>
      <c r="F8" s="191">
        <v>23847</v>
      </c>
      <c r="G8" s="191">
        <v>24305</v>
      </c>
      <c r="H8" s="200">
        <v>26037</v>
      </c>
      <c r="I8">
        <v>26037</v>
      </c>
    </row>
    <row r="9" spans="1:9" ht="15" customHeight="1">
      <c r="A9" s="5" t="s">
        <v>675</v>
      </c>
      <c r="B9" s="6" t="s">
        <v>676</v>
      </c>
      <c r="C9" s="191">
        <v>1613</v>
      </c>
      <c r="D9" s="191"/>
      <c r="E9" s="191"/>
      <c r="F9" s="191">
        <v>1613</v>
      </c>
      <c r="G9" s="191">
        <v>1613</v>
      </c>
      <c r="H9" s="200">
        <v>1613</v>
      </c>
      <c r="I9">
        <v>1613</v>
      </c>
    </row>
    <row r="10" spans="1:9" ht="15" customHeight="1">
      <c r="A10" s="5" t="s">
        <v>677</v>
      </c>
      <c r="B10" s="6" t="s">
        <v>678</v>
      </c>
      <c r="C10" s="191"/>
      <c r="D10" s="191"/>
      <c r="E10" s="191"/>
      <c r="F10" s="191"/>
      <c r="G10" s="191">
        <v>15202</v>
      </c>
      <c r="H10" s="200">
        <v>16167</v>
      </c>
      <c r="I10">
        <v>16167</v>
      </c>
    </row>
    <row r="11" spans="1:8" ht="15" customHeight="1">
      <c r="A11" s="5" t="s">
        <v>679</v>
      </c>
      <c r="B11" s="6" t="s">
        <v>680</v>
      </c>
      <c r="C11" s="191"/>
      <c r="D11" s="191"/>
      <c r="E11" s="191"/>
      <c r="F11" s="191"/>
      <c r="G11" s="191"/>
      <c r="H11" s="200"/>
    </row>
    <row r="12" spans="1:9" ht="15" customHeight="1">
      <c r="A12" s="9" t="s">
        <v>142</v>
      </c>
      <c r="B12" s="10" t="s">
        <v>681</v>
      </c>
      <c r="C12" s="191">
        <f>SUM(C6:C11)</f>
        <v>66632</v>
      </c>
      <c r="D12" s="191"/>
      <c r="E12" s="191"/>
      <c r="F12" s="191">
        <v>66632</v>
      </c>
      <c r="G12" s="191">
        <f>SUM(G6:G11)</f>
        <v>82400</v>
      </c>
      <c r="H12" s="200">
        <v>86020</v>
      </c>
      <c r="I12">
        <f>SUM(I6:I11)</f>
        <v>86020</v>
      </c>
    </row>
    <row r="13" spans="1:8" ht="15" customHeight="1">
      <c r="A13" s="5" t="s">
        <v>682</v>
      </c>
      <c r="B13" s="6" t="s">
        <v>683</v>
      </c>
      <c r="C13" s="191"/>
      <c r="D13" s="191"/>
      <c r="E13" s="191"/>
      <c r="F13" s="191"/>
      <c r="G13" s="191"/>
      <c r="H13" s="200"/>
    </row>
    <row r="14" spans="1:8" ht="15" customHeight="1">
      <c r="A14" s="5" t="s">
        <v>684</v>
      </c>
      <c r="B14" s="6" t="s">
        <v>685</v>
      </c>
      <c r="C14" s="191"/>
      <c r="D14" s="191"/>
      <c r="E14" s="191"/>
      <c r="F14" s="191"/>
      <c r="G14" s="191"/>
      <c r="H14" s="200"/>
    </row>
    <row r="15" spans="1:9" ht="15" customHeight="1">
      <c r="A15" s="5" t="s">
        <v>103</v>
      </c>
      <c r="B15" s="6" t="s">
        <v>686</v>
      </c>
      <c r="C15" s="191"/>
      <c r="D15" s="191">
        <v>2000</v>
      </c>
      <c r="E15" s="191"/>
      <c r="F15" s="191">
        <v>2000</v>
      </c>
      <c r="G15" s="191">
        <v>2000</v>
      </c>
      <c r="H15" s="200">
        <v>2000</v>
      </c>
      <c r="I15" s="231">
        <v>2000</v>
      </c>
    </row>
    <row r="16" spans="1:8" ht="15" customHeight="1">
      <c r="A16" s="5" t="s">
        <v>104</v>
      </c>
      <c r="B16" s="6" t="s">
        <v>687</v>
      </c>
      <c r="C16" s="191"/>
      <c r="D16" s="191"/>
      <c r="E16" s="191"/>
      <c r="F16" s="191"/>
      <c r="G16" s="191"/>
      <c r="H16" s="200"/>
    </row>
    <row r="17" spans="1:9" ht="15" customHeight="1">
      <c r="A17" s="5" t="s">
        <v>105</v>
      </c>
      <c r="B17" s="6" t="s">
        <v>688</v>
      </c>
      <c r="C17" s="191">
        <v>4353</v>
      </c>
      <c r="D17" s="191"/>
      <c r="E17" s="191"/>
      <c r="F17" s="191">
        <v>4353</v>
      </c>
      <c r="G17" s="191">
        <v>5375</v>
      </c>
      <c r="H17" s="200">
        <v>6076</v>
      </c>
      <c r="I17">
        <v>6076</v>
      </c>
    </row>
    <row r="18" spans="1:9" ht="15" customHeight="1">
      <c r="A18" s="50" t="s">
        <v>143</v>
      </c>
      <c r="B18" s="65" t="s">
        <v>689</v>
      </c>
      <c r="C18" s="180">
        <f>SUM(C12:C17)</f>
        <v>70985</v>
      </c>
      <c r="D18" s="180">
        <v>2000</v>
      </c>
      <c r="E18" s="180"/>
      <c r="F18" s="180">
        <f>SUM(F12:F17)</f>
        <v>72985</v>
      </c>
      <c r="G18" s="180">
        <f>SUM(G12+G13+G14+G15+G16+G17)</f>
        <v>89775</v>
      </c>
      <c r="H18" s="180">
        <v>94096</v>
      </c>
      <c r="I18">
        <f>SUM(I12:I17)</f>
        <v>94096</v>
      </c>
    </row>
    <row r="19" spans="1:8" ht="12.75" customHeight="1">
      <c r="A19" s="5" t="s">
        <v>109</v>
      </c>
      <c r="B19" s="6" t="s">
        <v>698</v>
      </c>
      <c r="C19" s="191"/>
      <c r="D19" s="191"/>
      <c r="E19" s="191"/>
      <c r="F19" s="191"/>
      <c r="G19" s="191"/>
      <c r="H19" s="200"/>
    </row>
    <row r="20" spans="1:8" ht="12.75" customHeight="1">
      <c r="A20" s="5" t="s">
        <v>110</v>
      </c>
      <c r="B20" s="6" t="s">
        <v>702</v>
      </c>
      <c r="C20" s="191"/>
      <c r="D20" s="191"/>
      <c r="E20" s="191"/>
      <c r="F20" s="191"/>
      <c r="G20" s="191"/>
      <c r="H20" s="200"/>
    </row>
    <row r="21" spans="1:8" ht="13.5" customHeight="1">
      <c r="A21" s="9" t="s">
        <v>145</v>
      </c>
      <c r="B21" s="10" t="s">
        <v>703</v>
      </c>
      <c r="C21" s="191"/>
      <c r="D21" s="191"/>
      <c r="E21" s="191"/>
      <c r="F21" s="191"/>
      <c r="G21" s="191"/>
      <c r="H21" s="200"/>
    </row>
    <row r="22" spans="1:8" ht="12" customHeight="1">
      <c r="A22" s="5" t="s">
        <v>111</v>
      </c>
      <c r="B22" s="6" t="s">
        <v>704</v>
      </c>
      <c r="C22" s="191"/>
      <c r="D22" s="191"/>
      <c r="E22" s="191"/>
      <c r="F22" s="191"/>
      <c r="G22" s="191"/>
      <c r="H22" s="200"/>
    </row>
    <row r="23" spans="1:8" ht="12" customHeight="1">
      <c r="A23" s="5" t="s">
        <v>112</v>
      </c>
      <c r="B23" s="6" t="s">
        <v>705</v>
      </c>
      <c r="C23" s="191"/>
      <c r="D23" s="191"/>
      <c r="E23" s="191"/>
      <c r="F23" s="191"/>
      <c r="G23" s="191"/>
      <c r="H23" s="200"/>
    </row>
    <row r="24" spans="1:9" ht="15" customHeight="1">
      <c r="A24" s="5" t="s">
        <v>113</v>
      </c>
      <c r="B24" s="6" t="s">
        <v>706</v>
      </c>
      <c r="C24" s="191">
        <v>1900</v>
      </c>
      <c r="D24" s="191"/>
      <c r="E24" s="191"/>
      <c r="F24" s="191">
        <v>1900</v>
      </c>
      <c r="G24" s="191">
        <v>1900</v>
      </c>
      <c r="H24" s="200">
        <v>1900</v>
      </c>
      <c r="I24">
        <v>1900</v>
      </c>
    </row>
    <row r="25" spans="1:9" ht="15" customHeight="1">
      <c r="A25" s="5" t="s">
        <v>114</v>
      </c>
      <c r="B25" s="6" t="s">
        <v>707</v>
      </c>
      <c r="C25" s="191">
        <v>180000</v>
      </c>
      <c r="D25" s="191"/>
      <c r="E25" s="191"/>
      <c r="F25" s="191">
        <v>180000</v>
      </c>
      <c r="G25" s="191">
        <v>180000</v>
      </c>
      <c r="H25" s="200">
        <v>180000</v>
      </c>
      <c r="I25">
        <v>180000</v>
      </c>
    </row>
    <row r="26" spans="1:8" ht="12" customHeight="1">
      <c r="A26" s="5" t="s">
        <v>115</v>
      </c>
      <c r="B26" s="6" t="s">
        <v>710</v>
      </c>
      <c r="C26" s="191"/>
      <c r="D26" s="191"/>
      <c r="E26" s="191"/>
      <c r="F26" s="191"/>
      <c r="G26" s="191"/>
      <c r="H26" s="200"/>
    </row>
    <row r="27" spans="1:8" ht="12" customHeight="1">
      <c r="A27" s="5" t="s">
        <v>711</v>
      </c>
      <c r="B27" s="6" t="s">
        <v>712</v>
      </c>
      <c r="C27" s="191"/>
      <c r="D27" s="191"/>
      <c r="E27" s="191"/>
      <c r="F27" s="191"/>
      <c r="G27" s="191"/>
      <c r="H27" s="200"/>
    </row>
    <row r="28" spans="1:9" ht="15" customHeight="1">
      <c r="A28" s="5" t="s">
        <v>116</v>
      </c>
      <c r="B28" s="6" t="s">
        <v>713</v>
      </c>
      <c r="C28" s="191">
        <v>5900</v>
      </c>
      <c r="D28" s="191"/>
      <c r="E28" s="191"/>
      <c r="F28" s="191">
        <v>5900</v>
      </c>
      <c r="G28" s="191">
        <v>5900</v>
      </c>
      <c r="H28" s="200">
        <v>5900</v>
      </c>
      <c r="I28">
        <v>5900</v>
      </c>
    </row>
    <row r="29" spans="1:9" ht="15" customHeight="1">
      <c r="A29" s="5" t="s">
        <v>117</v>
      </c>
      <c r="B29" s="6" t="s">
        <v>718</v>
      </c>
      <c r="C29" s="191">
        <v>200</v>
      </c>
      <c r="D29" s="191"/>
      <c r="E29" s="191"/>
      <c r="F29" s="191">
        <v>200</v>
      </c>
      <c r="G29" s="191">
        <v>200</v>
      </c>
      <c r="H29" s="200">
        <v>200</v>
      </c>
      <c r="I29">
        <v>200</v>
      </c>
    </row>
    <row r="30" spans="1:9" ht="15" customHeight="1">
      <c r="A30" s="9" t="s">
        <v>146</v>
      </c>
      <c r="B30" s="10" t="s">
        <v>734</v>
      </c>
      <c r="C30" s="191">
        <v>186100</v>
      </c>
      <c r="D30" s="191"/>
      <c r="E30" s="191"/>
      <c r="F30" s="191">
        <v>186100</v>
      </c>
      <c r="G30" s="191">
        <f>SUM(G25:G29)</f>
        <v>186100</v>
      </c>
      <c r="H30" s="200">
        <v>186100</v>
      </c>
      <c r="I30">
        <f>SUM(I25:I29)</f>
        <v>186100</v>
      </c>
    </row>
    <row r="31" spans="1:8" ht="13.5" customHeight="1">
      <c r="A31" s="5" t="s">
        <v>118</v>
      </c>
      <c r="B31" s="6" t="s">
        <v>735</v>
      </c>
      <c r="C31" s="191"/>
      <c r="D31" s="191"/>
      <c r="E31" s="191"/>
      <c r="F31" s="191"/>
      <c r="G31" s="191"/>
      <c r="H31" s="200"/>
    </row>
    <row r="32" spans="1:9" ht="15" customHeight="1">
      <c r="A32" s="50" t="s">
        <v>147</v>
      </c>
      <c r="B32" s="65" t="s">
        <v>736</v>
      </c>
      <c r="C32" s="180">
        <v>188000</v>
      </c>
      <c r="D32" s="180"/>
      <c r="E32" s="180"/>
      <c r="F32" s="180">
        <v>188000</v>
      </c>
      <c r="G32" s="180">
        <f>SUM(G21+G22+G23+G24+G30)</f>
        <v>188000</v>
      </c>
      <c r="H32" s="180">
        <v>188000</v>
      </c>
      <c r="I32">
        <f>SUM(I21+I22+I23+I24+I30+I31)</f>
        <v>188000</v>
      </c>
    </row>
    <row r="33" spans="1:8" ht="12.75" customHeight="1">
      <c r="A33" s="17" t="s">
        <v>737</v>
      </c>
      <c r="B33" s="6" t="s">
        <v>738</v>
      </c>
      <c r="C33" s="191"/>
      <c r="D33" s="191"/>
      <c r="E33" s="191"/>
      <c r="F33" s="191"/>
      <c r="G33" s="191"/>
      <c r="H33" s="200"/>
    </row>
    <row r="34" spans="1:9" ht="15" customHeight="1">
      <c r="A34" s="17" t="s">
        <v>119</v>
      </c>
      <c r="B34" s="6" t="s">
        <v>739</v>
      </c>
      <c r="C34" s="191">
        <v>13034</v>
      </c>
      <c r="D34" s="191"/>
      <c r="E34" s="191"/>
      <c r="F34" s="191">
        <v>13034</v>
      </c>
      <c r="G34" s="191">
        <v>13035</v>
      </c>
      <c r="H34" s="200">
        <v>13034</v>
      </c>
      <c r="I34">
        <v>13034</v>
      </c>
    </row>
    <row r="35" spans="1:9" ht="15" customHeight="1">
      <c r="A35" s="17" t="s">
        <v>120</v>
      </c>
      <c r="B35" s="6" t="s">
        <v>742</v>
      </c>
      <c r="C35" s="191"/>
      <c r="D35" s="191">
        <v>3434</v>
      </c>
      <c r="E35" s="191"/>
      <c r="F35" s="191">
        <v>3434</v>
      </c>
      <c r="G35" s="191">
        <v>3434</v>
      </c>
      <c r="H35" s="200">
        <v>3434</v>
      </c>
      <c r="I35" s="208">
        <v>3434</v>
      </c>
    </row>
    <row r="36" spans="1:8" ht="12" customHeight="1">
      <c r="A36" s="17" t="s">
        <v>121</v>
      </c>
      <c r="B36" s="6" t="s">
        <v>743</v>
      </c>
      <c r="C36" s="191"/>
      <c r="D36" s="191"/>
      <c r="E36" s="191"/>
      <c r="F36" s="191"/>
      <c r="G36" s="191"/>
      <c r="H36" s="200"/>
    </row>
    <row r="37" spans="1:9" ht="15" customHeight="1">
      <c r="A37" s="17" t="s">
        <v>750</v>
      </c>
      <c r="B37" s="6" t="s">
        <v>751</v>
      </c>
      <c r="C37" s="191">
        <v>4333</v>
      </c>
      <c r="D37" s="191"/>
      <c r="E37" s="191"/>
      <c r="F37" s="191">
        <v>4333</v>
      </c>
      <c r="G37" s="191">
        <v>4333</v>
      </c>
      <c r="H37" s="200">
        <v>4333</v>
      </c>
      <c r="I37">
        <v>4333</v>
      </c>
    </row>
    <row r="38" spans="1:9" ht="15" customHeight="1">
      <c r="A38" s="17" t="s">
        <v>752</v>
      </c>
      <c r="B38" s="6" t="s">
        <v>753</v>
      </c>
      <c r="C38" s="191">
        <v>4611</v>
      </c>
      <c r="D38" s="191"/>
      <c r="E38" s="191"/>
      <c r="F38" s="191">
        <v>4611</v>
      </c>
      <c r="G38" s="191">
        <v>4611</v>
      </c>
      <c r="H38" s="200">
        <v>4611</v>
      </c>
      <c r="I38">
        <v>4611</v>
      </c>
    </row>
    <row r="39" spans="1:8" ht="15" customHeight="1">
      <c r="A39" s="17" t="s">
        <v>754</v>
      </c>
      <c r="B39" s="6" t="s">
        <v>755</v>
      </c>
      <c r="C39" s="191"/>
      <c r="D39" s="191"/>
      <c r="E39" s="191"/>
      <c r="F39" s="191"/>
      <c r="G39" s="191"/>
      <c r="H39" s="200"/>
    </row>
    <row r="40" spans="1:9" ht="15" customHeight="1">
      <c r="A40" s="17" t="s">
        <v>122</v>
      </c>
      <c r="B40" s="6" t="s">
        <v>756</v>
      </c>
      <c r="C40" s="191"/>
      <c r="D40" s="191">
        <v>5000</v>
      </c>
      <c r="E40" s="191"/>
      <c r="F40" s="191">
        <v>5000</v>
      </c>
      <c r="G40" s="191">
        <v>5000</v>
      </c>
      <c r="H40" s="200">
        <v>5000</v>
      </c>
      <c r="I40" s="208">
        <v>5000</v>
      </c>
    </row>
    <row r="41" spans="1:8" ht="13.5" customHeight="1">
      <c r="A41" s="17" t="s">
        <v>123</v>
      </c>
      <c r="B41" s="6" t="s">
        <v>758</v>
      </c>
      <c r="C41" s="191"/>
      <c r="D41" s="191"/>
      <c r="E41" s="191"/>
      <c r="F41" s="191"/>
      <c r="G41" s="191"/>
      <c r="H41" s="200"/>
    </row>
    <row r="42" spans="1:10" ht="12.75" customHeight="1">
      <c r="A42" s="17" t="s">
        <v>124</v>
      </c>
      <c r="B42" s="6" t="s">
        <v>763</v>
      </c>
      <c r="C42" s="191"/>
      <c r="D42" s="191"/>
      <c r="E42" s="191"/>
      <c r="F42" s="191"/>
      <c r="G42" s="191"/>
      <c r="H42" s="200">
        <v>21</v>
      </c>
      <c r="J42">
        <v>21</v>
      </c>
    </row>
    <row r="43" spans="1:10" ht="15" customHeight="1">
      <c r="A43" s="64" t="s">
        <v>148</v>
      </c>
      <c r="B43" s="65" t="s">
        <v>767</v>
      </c>
      <c r="C43" s="180">
        <v>21978</v>
      </c>
      <c r="D43" s="180">
        <v>8434</v>
      </c>
      <c r="E43" s="180"/>
      <c r="F43" s="180">
        <f>SUM(F33:F42)</f>
        <v>30412</v>
      </c>
      <c r="G43" s="180">
        <f>SUM(G33:G42)</f>
        <v>30413</v>
      </c>
      <c r="H43" s="180">
        <f>SUM(I43:J43)</f>
        <v>30433</v>
      </c>
      <c r="I43">
        <f>SUM(I33:I42)</f>
        <v>30412</v>
      </c>
      <c r="J43">
        <v>21</v>
      </c>
    </row>
    <row r="44" spans="1:8" ht="15" customHeight="1">
      <c r="A44" s="17" t="s">
        <v>779</v>
      </c>
      <c r="B44" s="6" t="s">
        <v>780</v>
      </c>
      <c r="C44" s="191"/>
      <c r="D44" s="191"/>
      <c r="E44" s="191"/>
      <c r="F44" s="191"/>
      <c r="G44" s="191"/>
      <c r="H44" s="200"/>
    </row>
    <row r="45" spans="1:8" ht="15" customHeight="1">
      <c r="A45" s="5" t="s">
        <v>128</v>
      </c>
      <c r="B45" s="6" t="s">
        <v>781</v>
      </c>
      <c r="C45" s="191"/>
      <c r="D45" s="191"/>
      <c r="E45" s="191"/>
      <c r="F45" s="191"/>
      <c r="G45" s="191"/>
      <c r="H45" s="200"/>
    </row>
    <row r="46" spans="1:10" ht="15" customHeight="1">
      <c r="A46" s="17" t="s">
        <v>129</v>
      </c>
      <c r="B46" s="6" t="s">
        <v>782</v>
      </c>
      <c r="C46" s="191"/>
      <c r="D46" s="191"/>
      <c r="E46" s="191"/>
      <c r="F46" s="191"/>
      <c r="G46" s="191"/>
      <c r="H46" s="200">
        <v>150</v>
      </c>
      <c r="J46">
        <v>150</v>
      </c>
    </row>
    <row r="47" spans="1:10" ht="15" customHeight="1">
      <c r="A47" s="50" t="s">
        <v>150</v>
      </c>
      <c r="B47" s="65" t="s">
        <v>783</v>
      </c>
      <c r="C47" s="191"/>
      <c r="D47" s="191"/>
      <c r="E47" s="191"/>
      <c r="F47" s="191"/>
      <c r="G47" s="191"/>
      <c r="H47" s="200">
        <v>150</v>
      </c>
      <c r="J47">
        <v>150</v>
      </c>
    </row>
    <row r="48" spans="1:8" ht="15" customHeight="1">
      <c r="A48" s="83" t="s">
        <v>251</v>
      </c>
      <c r="B48" s="88"/>
      <c r="C48" s="191"/>
      <c r="D48" s="191"/>
      <c r="E48" s="191"/>
      <c r="F48" s="191"/>
      <c r="G48" s="191"/>
      <c r="H48" s="200"/>
    </row>
    <row r="49" spans="1:8" ht="12.75" customHeight="1">
      <c r="A49" s="5" t="s">
        <v>690</v>
      </c>
      <c r="B49" s="6" t="s">
        <v>691</v>
      </c>
      <c r="C49" s="191"/>
      <c r="D49" s="191"/>
      <c r="E49" s="191"/>
      <c r="F49" s="191"/>
      <c r="G49" s="191"/>
      <c r="H49" s="200"/>
    </row>
    <row r="50" spans="1:8" ht="12.75" customHeight="1">
      <c r="A50" s="5" t="s">
        <v>692</v>
      </c>
      <c r="B50" s="6" t="s">
        <v>693</v>
      </c>
      <c r="C50" s="191"/>
      <c r="D50" s="191"/>
      <c r="E50" s="191"/>
      <c r="F50" s="191"/>
      <c r="G50" s="191"/>
      <c r="H50" s="200"/>
    </row>
    <row r="51" spans="1:8" ht="15" customHeight="1">
      <c r="A51" s="5" t="s">
        <v>106</v>
      </c>
      <c r="B51" s="6" t="s">
        <v>694</v>
      </c>
      <c r="C51" s="191"/>
      <c r="D51" s="191"/>
      <c r="E51" s="191"/>
      <c r="F51" s="191"/>
      <c r="G51" s="191"/>
      <c r="H51" s="200"/>
    </row>
    <row r="52" spans="1:8" ht="12.75" customHeight="1">
      <c r="A52" s="5" t="s">
        <v>107</v>
      </c>
      <c r="B52" s="6" t="s">
        <v>695</v>
      </c>
      <c r="C52" s="191"/>
      <c r="D52" s="191"/>
      <c r="E52" s="191"/>
      <c r="F52" s="191"/>
      <c r="G52" s="191"/>
      <c r="H52" s="200"/>
    </row>
    <row r="53" spans="1:9" ht="15" customHeight="1">
      <c r="A53" s="5" t="s">
        <v>108</v>
      </c>
      <c r="B53" s="6" t="s">
        <v>696</v>
      </c>
      <c r="C53" s="191">
        <v>67615</v>
      </c>
      <c r="D53" s="191"/>
      <c r="E53" s="191"/>
      <c r="F53" s="191">
        <v>67615</v>
      </c>
      <c r="G53" s="191">
        <v>67615</v>
      </c>
      <c r="H53" s="200">
        <v>67615</v>
      </c>
      <c r="I53">
        <v>67615</v>
      </c>
    </row>
    <row r="54" spans="1:9" ht="15" customHeight="1">
      <c r="A54" s="50" t="s">
        <v>144</v>
      </c>
      <c r="B54" s="65" t="s">
        <v>697</v>
      </c>
      <c r="C54" s="180">
        <v>67615</v>
      </c>
      <c r="D54" s="180"/>
      <c r="E54" s="180"/>
      <c r="F54" s="180">
        <v>67615</v>
      </c>
      <c r="G54" s="180">
        <f>SUM(G49:G53)</f>
        <v>67615</v>
      </c>
      <c r="H54" s="180">
        <v>67615</v>
      </c>
      <c r="I54">
        <v>67615</v>
      </c>
    </row>
    <row r="55" spans="1:8" ht="13.5" customHeight="1">
      <c r="A55" s="17" t="s">
        <v>125</v>
      </c>
      <c r="B55" s="6" t="s">
        <v>768</v>
      </c>
      <c r="C55" s="191"/>
      <c r="D55" s="191"/>
      <c r="E55" s="191"/>
      <c r="F55" s="191"/>
      <c r="G55" s="191"/>
      <c r="H55" s="200"/>
    </row>
    <row r="56" spans="1:8" ht="12.75" customHeight="1">
      <c r="A56" s="17" t="s">
        <v>126</v>
      </c>
      <c r="B56" s="6" t="s">
        <v>770</v>
      </c>
      <c r="C56" s="191"/>
      <c r="D56" s="191"/>
      <c r="E56" s="191"/>
      <c r="F56" s="191"/>
      <c r="G56" s="191"/>
      <c r="H56" s="200"/>
    </row>
    <row r="57" spans="1:8" ht="12" customHeight="1">
      <c r="A57" s="17" t="s">
        <v>772</v>
      </c>
      <c r="B57" s="6" t="s">
        <v>773</v>
      </c>
      <c r="C57" s="191"/>
      <c r="D57" s="191"/>
      <c r="E57" s="191"/>
      <c r="F57" s="191"/>
      <c r="G57" s="191"/>
      <c r="H57" s="200"/>
    </row>
    <row r="58" spans="1:8" ht="13.5" customHeight="1">
      <c r="A58" s="17" t="s">
        <v>127</v>
      </c>
      <c r="B58" s="6" t="s">
        <v>774</v>
      </c>
      <c r="C58" s="191"/>
      <c r="D58" s="191"/>
      <c r="E58" s="191"/>
      <c r="F58" s="191"/>
      <c r="G58" s="191"/>
      <c r="H58" s="200"/>
    </row>
    <row r="59" spans="1:8" ht="12" customHeight="1">
      <c r="A59" s="17" t="s">
        <v>776</v>
      </c>
      <c r="B59" s="6" t="s">
        <v>777</v>
      </c>
      <c r="C59" s="191"/>
      <c r="D59" s="191"/>
      <c r="E59" s="191"/>
      <c r="F59" s="191"/>
      <c r="G59" s="191"/>
      <c r="H59" s="200"/>
    </row>
    <row r="60" spans="1:8" ht="13.5" customHeight="1">
      <c r="A60" s="50" t="s">
        <v>149</v>
      </c>
      <c r="B60" s="65" t="s">
        <v>778</v>
      </c>
      <c r="C60" s="191"/>
      <c r="D60" s="191"/>
      <c r="E60" s="191"/>
      <c r="F60" s="191"/>
      <c r="G60" s="191"/>
      <c r="H60" s="200"/>
    </row>
    <row r="61" spans="1:8" ht="12" customHeight="1">
      <c r="A61" s="17" t="s">
        <v>784</v>
      </c>
      <c r="B61" s="6" t="s">
        <v>785</v>
      </c>
      <c r="C61" s="191"/>
      <c r="D61" s="191"/>
      <c r="E61" s="191"/>
      <c r="F61" s="191"/>
      <c r="G61" s="191"/>
      <c r="H61" s="200"/>
    </row>
    <row r="62" spans="1:8" ht="12" customHeight="1">
      <c r="A62" s="5" t="s">
        <v>130</v>
      </c>
      <c r="B62" s="6" t="s">
        <v>786</v>
      </c>
      <c r="C62" s="191"/>
      <c r="D62" s="191"/>
      <c r="E62" s="191"/>
      <c r="F62" s="191"/>
      <c r="G62" s="191"/>
      <c r="H62" s="200"/>
    </row>
    <row r="63" spans="1:8" ht="12.75" customHeight="1">
      <c r="A63" s="17" t="s">
        <v>131</v>
      </c>
      <c r="B63" s="6" t="s">
        <v>787</v>
      </c>
      <c r="C63" s="191"/>
      <c r="D63" s="191"/>
      <c r="E63" s="191"/>
      <c r="F63" s="191"/>
      <c r="G63" s="191"/>
      <c r="H63" s="200"/>
    </row>
    <row r="64" spans="1:8" ht="12.75" customHeight="1">
      <c r="A64" s="50" t="s">
        <v>152</v>
      </c>
      <c r="B64" s="65" t="s">
        <v>788</v>
      </c>
      <c r="C64" s="191"/>
      <c r="D64" s="191"/>
      <c r="E64" s="191"/>
      <c r="F64" s="191"/>
      <c r="G64" s="191"/>
      <c r="H64" s="200"/>
    </row>
    <row r="65" spans="1:8" ht="15" customHeight="1">
      <c r="A65" s="83" t="s">
        <v>250</v>
      </c>
      <c r="B65" s="88"/>
      <c r="C65" s="191"/>
      <c r="D65" s="191"/>
      <c r="E65" s="191"/>
      <c r="F65" s="191"/>
      <c r="G65" s="191"/>
      <c r="H65" s="200"/>
    </row>
    <row r="66" spans="1:10" ht="15.75">
      <c r="A66" s="62" t="s">
        <v>151</v>
      </c>
      <c r="B66" s="46" t="s">
        <v>789</v>
      </c>
      <c r="C66" s="180">
        <f>SUM(C18+C32+C43+C47+C54+C60+C64)</f>
        <v>348578</v>
      </c>
      <c r="D66" s="180">
        <f>SUM(D18+D32+D43+D47+D54+D60+D64)</f>
        <v>10434</v>
      </c>
      <c r="E66" s="180"/>
      <c r="F66" s="180">
        <f>SUM(F18+F32+F43+F47+F54+F60+F64)</f>
        <v>359012</v>
      </c>
      <c r="G66" s="180">
        <f>SUM(G18+G32+G43+G47+G54+G60+G64)</f>
        <v>375803</v>
      </c>
      <c r="H66" s="180">
        <f>SUM(H18+H32+H43+H47+H54+H60+H64)</f>
        <v>380294</v>
      </c>
      <c r="I66">
        <v>380123</v>
      </c>
      <c r="J66">
        <v>171</v>
      </c>
    </row>
    <row r="67" spans="1:8" ht="14.25" customHeight="1">
      <c r="A67" s="87" t="s">
        <v>303</v>
      </c>
      <c r="B67" s="86"/>
      <c r="C67" s="191"/>
      <c r="D67" s="191"/>
      <c r="E67" s="191"/>
      <c r="F67" s="191"/>
      <c r="G67" s="191"/>
      <c r="H67" s="200"/>
    </row>
    <row r="68" spans="1:8" ht="13.5" customHeight="1">
      <c r="A68" s="87" t="s">
        <v>304</v>
      </c>
      <c r="B68" s="86"/>
      <c r="C68" s="191"/>
      <c r="D68" s="191"/>
      <c r="E68" s="191"/>
      <c r="F68" s="191"/>
      <c r="G68" s="191"/>
      <c r="H68" s="200"/>
    </row>
    <row r="69" spans="1:8" ht="12.75" customHeight="1">
      <c r="A69" s="48" t="s">
        <v>133</v>
      </c>
      <c r="B69" s="5" t="s">
        <v>790</v>
      </c>
      <c r="C69" s="191"/>
      <c r="D69" s="191"/>
      <c r="E69" s="191"/>
      <c r="F69" s="191"/>
      <c r="G69" s="191"/>
      <c r="H69" s="200"/>
    </row>
    <row r="70" spans="1:8" ht="12.75" customHeight="1">
      <c r="A70" s="17" t="s">
        <v>791</v>
      </c>
      <c r="B70" s="5" t="s">
        <v>792</v>
      </c>
      <c r="C70" s="191"/>
      <c r="D70" s="191"/>
      <c r="E70" s="191"/>
      <c r="F70" s="191"/>
      <c r="G70" s="191"/>
      <c r="H70" s="200"/>
    </row>
    <row r="71" spans="1:8" ht="13.5" customHeight="1">
      <c r="A71" s="48" t="s">
        <v>134</v>
      </c>
      <c r="B71" s="5" t="s">
        <v>793</v>
      </c>
      <c r="C71" s="191"/>
      <c r="D71" s="191"/>
      <c r="E71" s="191"/>
      <c r="F71" s="191"/>
      <c r="G71" s="191"/>
      <c r="H71" s="200"/>
    </row>
    <row r="72" spans="1:8" ht="12" customHeight="1">
      <c r="A72" s="20" t="s">
        <v>153</v>
      </c>
      <c r="B72" s="9" t="s">
        <v>794</v>
      </c>
      <c r="C72" s="191"/>
      <c r="D72" s="191"/>
      <c r="E72" s="191"/>
      <c r="F72" s="191"/>
      <c r="G72" s="191"/>
      <c r="H72" s="200"/>
    </row>
    <row r="73" spans="1:8" ht="12.75" customHeight="1">
      <c r="A73" s="17" t="s">
        <v>135</v>
      </c>
      <c r="B73" s="5" t="s">
        <v>795</v>
      </c>
      <c r="C73" s="191"/>
      <c r="D73" s="191"/>
      <c r="E73" s="191"/>
      <c r="F73" s="191"/>
      <c r="G73" s="191"/>
      <c r="H73" s="200"/>
    </row>
    <row r="74" spans="1:8" ht="12.75" customHeight="1">
      <c r="A74" s="48" t="s">
        <v>796</v>
      </c>
      <c r="B74" s="5" t="s">
        <v>797</v>
      </c>
      <c r="C74" s="191"/>
      <c r="D74" s="191"/>
      <c r="E74" s="191"/>
      <c r="F74" s="191"/>
      <c r="G74" s="191"/>
      <c r="H74" s="200"/>
    </row>
    <row r="75" spans="1:8" ht="12.75" customHeight="1">
      <c r="A75" s="17" t="s">
        <v>136</v>
      </c>
      <c r="B75" s="5" t="s">
        <v>798</v>
      </c>
      <c r="C75" s="191"/>
      <c r="D75" s="191"/>
      <c r="E75" s="191"/>
      <c r="F75" s="191"/>
      <c r="G75" s="191"/>
      <c r="H75" s="200"/>
    </row>
    <row r="76" spans="1:8" ht="13.5" customHeight="1">
      <c r="A76" s="48" t="s">
        <v>799</v>
      </c>
      <c r="B76" s="5" t="s">
        <v>800</v>
      </c>
      <c r="C76" s="191"/>
      <c r="D76" s="191"/>
      <c r="E76" s="191"/>
      <c r="F76" s="191"/>
      <c r="G76" s="191"/>
      <c r="H76" s="200"/>
    </row>
    <row r="77" spans="1:8" ht="12.75" customHeight="1">
      <c r="A77" s="18" t="s">
        <v>154</v>
      </c>
      <c r="B77" s="9" t="s">
        <v>801</v>
      </c>
      <c r="C77" s="191"/>
      <c r="D77" s="191"/>
      <c r="E77" s="191"/>
      <c r="F77" s="191"/>
      <c r="G77" s="191"/>
      <c r="H77" s="200"/>
    </row>
    <row r="78" spans="1:10" ht="15">
      <c r="A78" s="5" t="s">
        <v>301</v>
      </c>
      <c r="B78" s="5" t="s">
        <v>802</v>
      </c>
      <c r="C78" s="191">
        <v>3050</v>
      </c>
      <c r="D78" s="191">
        <v>200000</v>
      </c>
      <c r="E78" s="191">
        <v>4469</v>
      </c>
      <c r="F78" s="191">
        <f>SUM(C78:E78)</f>
        <v>207519</v>
      </c>
      <c r="G78" s="191">
        <v>207519</v>
      </c>
      <c r="H78" s="200">
        <f>SUM(I78:J78)</f>
        <v>263239</v>
      </c>
      <c r="I78" s="208">
        <v>255720</v>
      </c>
      <c r="J78">
        <v>7519</v>
      </c>
    </row>
    <row r="79" spans="1:8" ht="15">
      <c r="A79" s="5" t="s">
        <v>302</v>
      </c>
      <c r="B79" s="5" t="s">
        <v>802</v>
      </c>
      <c r="C79" s="191"/>
      <c r="D79" s="191"/>
      <c r="E79" s="191"/>
      <c r="F79" s="191"/>
      <c r="G79" s="191"/>
      <c r="H79" s="200"/>
    </row>
    <row r="80" spans="1:8" ht="15">
      <c r="A80" s="5" t="s">
        <v>299</v>
      </c>
      <c r="B80" s="5" t="s">
        <v>803</v>
      </c>
      <c r="C80" s="191"/>
      <c r="D80" s="191"/>
      <c r="E80" s="191"/>
      <c r="F80" s="191"/>
      <c r="G80" s="191"/>
      <c r="H80" s="200"/>
    </row>
    <row r="81" spans="1:8" ht="15">
      <c r="A81" s="5" t="s">
        <v>300</v>
      </c>
      <c r="B81" s="5" t="s">
        <v>803</v>
      </c>
      <c r="C81" s="191"/>
      <c r="D81" s="191"/>
      <c r="E81" s="191"/>
      <c r="F81" s="191"/>
      <c r="G81" s="191"/>
      <c r="H81" s="200"/>
    </row>
    <row r="82" spans="1:10" ht="15">
      <c r="A82" s="9" t="s">
        <v>155</v>
      </c>
      <c r="B82" s="9" t="s">
        <v>804</v>
      </c>
      <c r="C82" s="191">
        <v>3050</v>
      </c>
      <c r="D82" s="191">
        <v>200000</v>
      </c>
      <c r="E82" s="191">
        <v>4469</v>
      </c>
      <c r="F82" s="191">
        <f>SUM(C82:E82)</f>
        <v>207519</v>
      </c>
      <c r="G82" s="191">
        <v>207519</v>
      </c>
      <c r="H82" s="200">
        <f>SUM(I82:J82)</f>
        <v>263239</v>
      </c>
      <c r="I82" s="208">
        <v>255720</v>
      </c>
      <c r="J82">
        <v>7519</v>
      </c>
    </row>
    <row r="83" spans="1:8" ht="12.75" customHeight="1">
      <c r="A83" s="48" t="s">
        <v>805</v>
      </c>
      <c r="B83" s="5" t="s">
        <v>806</v>
      </c>
      <c r="C83" s="191"/>
      <c r="D83" s="191"/>
      <c r="E83" s="191"/>
      <c r="F83" s="191"/>
      <c r="G83" s="191"/>
      <c r="H83" s="200"/>
    </row>
    <row r="84" spans="1:8" ht="12.75" customHeight="1">
      <c r="A84" s="48" t="s">
        <v>807</v>
      </c>
      <c r="B84" s="5" t="s">
        <v>808</v>
      </c>
      <c r="C84" s="191"/>
      <c r="D84" s="191"/>
      <c r="E84" s="191"/>
      <c r="F84" s="191"/>
      <c r="G84" s="191"/>
      <c r="H84" s="200"/>
    </row>
    <row r="85" spans="1:10" ht="12.75" customHeight="1">
      <c r="A85" s="48" t="s">
        <v>809</v>
      </c>
      <c r="B85" s="5" t="s">
        <v>810</v>
      </c>
      <c r="C85" s="191"/>
      <c r="D85" s="191"/>
      <c r="E85" s="191"/>
      <c r="F85" s="191"/>
      <c r="G85" s="191"/>
      <c r="H85" s="200"/>
      <c r="I85">
        <v>-79917</v>
      </c>
      <c r="J85">
        <v>79917</v>
      </c>
    </row>
    <row r="86" spans="1:8" ht="12" customHeight="1">
      <c r="A86" s="48" t="s">
        <v>811</v>
      </c>
      <c r="B86" s="5" t="s">
        <v>812</v>
      </c>
      <c r="C86" s="191"/>
      <c r="D86" s="191"/>
      <c r="E86" s="191"/>
      <c r="F86" s="191"/>
      <c r="G86" s="191"/>
      <c r="H86" s="200"/>
    </row>
    <row r="87" spans="1:8" ht="12.75" customHeight="1">
      <c r="A87" s="17" t="s">
        <v>137</v>
      </c>
      <c r="B87" s="5" t="s">
        <v>813</v>
      </c>
      <c r="C87" s="191"/>
      <c r="D87" s="191"/>
      <c r="E87" s="191"/>
      <c r="F87" s="191"/>
      <c r="G87" s="191"/>
      <c r="H87" s="200"/>
    </row>
    <row r="88" spans="1:10" ht="15">
      <c r="A88" s="20" t="s">
        <v>156</v>
      </c>
      <c r="B88" s="9" t="s">
        <v>815</v>
      </c>
      <c r="C88" s="191">
        <f>SUM(C82:C87)</f>
        <v>3050</v>
      </c>
      <c r="D88" s="191">
        <v>200000</v>
      </c>
      <c r="E88" s="191">
        <v>4469</v>
      </c>
      <c r="F88" s="191">
        <f>SUM(C88:E88)</f>
        <v>207519</v>
      </c>
      <c r="G88" s="191">
        <v>207519</v>
      </c>
      <c r="H88" s="200">
        <v>263239</v>
      </c>
      <c r="I88" s="208">
        <v>175803</v>
      </c>
      <c r="J88">
        <v>87436</v>
      </c>
    </row>
    <row r="89" spans="1:8" ht="12" customHeight="1">
      <c r="A89" s="17" t="s">
        <v>816</v>
      </c>
      <c r="B89" s="5" t="s">
        <v>817</v>
      </c>
      <c r="C89" s="191"/>
      <c r="D89" s="191"/>
      <c r="E89" s="191"/>
      <c r="F89" s="191"/>
      <c r="G89" s="191"/>
      <c r="H89" s="200"/>
    </row>
    <row r="90" spans="1:8" ht="13.5" customHeight="1">
      <c r="A90" s="17" t="s">
        <v>818</v>
      </c>
      <c r="B90" s="5" t="s">
        <v>819</v>
      </c>
      <c r="C90" s="191"/>
      <c r="D90" s="191"/>
      <c r="E90" s="191"/>
      <c r="F90" s="191"/>
      <c r="G90" s="191"/>
      <c r="H90" s="200"/>
    </row>
    <row r="91" spans="1:8" ht="12.75" customHeight="1">
      <c r="A91" s="48" t="s">
        <v>820</v>
      </c>
      <c r="B91" s="5" t="s">
        <v>821</v>
      </c>
      <c r="C91" s="191"/>
      <c r="D91" s="191"/>
      <c r="E91" s="191"/>
      <c r="F91" s="191"/>
      <c r="G91" s="191"/>
      <c r="H91" s="200"/>
    </row>
    <row r="92" spans="1:8" ht="12.75" customHeight="1">
      <c r="A92" s="48" t="s">
        <v>138</v>
      </c>
      <c r="B92" s="5" t="s">
        <v>822</v>
      </c>
      <c r="C92" s="191"/>
      <c r="D92" s="191"/>
      <c r="E92" s="191"/>
      <c r="F92" s="191"/>
      <c r="G92" s="191"/>
      <c r="H92" s="200"/>
    </row>
    <row r="93" spans="1:8" ht="12.75" customHeight="1">
      <c r="A93" s="18" t="s">
        <v>157</v>
      </c>
      <c r="B93" s="9" t="s">
        <v>823</v>
      </c>
      <c r="C93" s="191"/>
      <c r="D93" s="191"/>
      <c r="E93" s="191"/>
      <c r="F93" s="191"/>
      <c r="G93" s="191"/>
      <c r="H93" s="200"/>
    </row>
    <row r="94" spans="1:8" ht="15">
      <c r="A94" s="20" t="s">
        <v>824</v>
      </c>
      <c r="B94" s="9" t="s">
        <v>825</v>
      </c>
      <c r="C94" s="191"/>
      <c r="D94" s="191"/>
      <c r="E94" s="191"/>
      <c r="F94" s="191"/>
      <c r="G94" s="191"/>
      <c r="H94" s="200"/>
    </row>
    <row r="95" spans="1:10" ht="15.75">
      <c r="A95" s="51" t="s">
        <v>158</v>
      </c>
      <c r="B95" s="52" t="s">
        <v>826</v>
      </c>
      <c r="C95" s="180">
        <v>3050</v>
      </c>
      <c r="D95" s="180">
        <v>200000</v>
      </c>
      <c r="E95" s="180">
        <v>4469</v>
      </c>
      <c r="F95" s="180">
        <f>SUM(C95:E95)</f>
        <v>207519</v>
      </c>
      <c r="G95" s="180">
        <v>207519</v>
      </c>
      <c r="H95" s="180">
        <v>263239</v>
      </c>
      <c r="I95" s="233">
        <v>175803</v>
      </c>
      <c r="J95">
        <v>87436</v>
      </c>
    </row>
    <row r="96" spans="1:10" ht="15.75">
      <c r="A96" s="56" t="s">
        <v>140</v>
      </c>
      <c r="B96" s="57"/>
      <c r="C96" s="180">
        <f>SUM(C66+C95)</f>
        <v>351628</v>
      </c>
      <c r="D96" s="180">
        <f>SUM(D18+D32+D43+D47+D54+D60+D64+D95)</f>
        <v>210434</v>
      </c>
      <c r="E96" s="180">
        <v>4469</v>
      </c>
      <c r="F96" s="180">
        <f>SUM(C96:E96)</f>
        <v>566531</v>
      </c>
      <c r="G96" s="180">
        <f>SUM(G66+G95)</f>
        <v>583322</v>
      </c>
      <c r="H96" s="180">
        <f>SUM(H66+H95)</f>
        <v>643533</v>
      </c>
      <c r="I96">
        <v>555926</v>
      </c>
      <c r="J96">
        <v>87607</v>
      </c>
    </row>
    <row r="97" ht="15">
      <c r="I97" s="209"/>
    </row>
    <row r="98" ht="15">
      <c r="I98" s="209"/>
    </row>
  </sheetData>
  <sheetProtection/>
  <mergeCells count="3">
    <mergeCell ref="A1:G1"/>
    <mergeCell ref="A2:G2"/>
    <mergeCell ref="A3:G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2015-12-02T13:33:01Z</cp:lastPrinted>
  <dcterms:created xsi:type="dcterms:W3CDTF">2014-01-03T21:48:14Z</dcterms:created>
  <dcterms:modified xsi:type="dcterms:W3CDTF">2015-12-08T06:29:37Z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