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520" tabRatio="601" firstSheet="11" activeTab="12"/>
  </bookViews>
  <sheets>
    <sheet name="kiemelt ei" sheetId="1" r:id="rId1"/>
    <sheet name="kiadások működés felhalmozás" sheetId="2" r:id="rId2"/>
    <sheet name="kiadások működés felhalmozá (2)" sheetId="3" r:id="rId3"/>
    <sheet name="kiadások működés felhalmozá (3)" sheetId="4" r:id="rId4"/>
    <sheet name="kiadások funkciócsoportra" sheetId="5" state="hidden" r:id="rId5"/>
    <sheet name="bevételek" sheetId="6" state="hidden" r:id="rId6"/>
    <sheet name="bevételek működés felhalmozás" sheetId="7" r:id="rId7"/>
    <sheet name="bevételek működés felhalmoz (3)" sheetId="8" r:id="rId8"/>
    <sheet name="bevételek működés felhalmoz (2)" sheetId="9" r:id="rId9"/>
    <sheet name="bevételek funkciócsoportra" sheetId="10" state="hidden" r:id="rId10"/>
    <sheet name="létszám" sheetId="11" r:id="rId11"/>
    <sheet name="beruházások felújítások" sheetId="12" r:id="rId12"/>
    <sheet name="tartalékok" sheetId="13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r:id="rId18"/>
    <sheet name="szociális kiadások" sheetId="19" r:id="rId19"/>
    <sheet name="átadott" sheetId="20" r:id="rId20"/>
    <sheet name="átvett" sheetId="21" r:id="rId21"/>
    <sheet name="helyi adók" sheetId="22" r:id="rId22"/>
    <sheet name="MÉRLEG" sheetId="23" state="hidden" r:id="rId23"/>
    <sheet name="MÉRLEG (2)" sheetId="24" state="hidden" r:id="rId24"/>
    <sheet name="MÉRLEG (3)" sheetId="25" state="hidden" r:id="rId25"/>
    <sheet name="EI FELHASZN TERV" sheetId="26" r:id="rId26"/>
    <sheet name="EI FELHASZN TERV (2)" sheetId="27" r:id="rId27"/>
    <sheet name="TÖBB ÉVES" sheetId="28" state="hidden" r:id="rId28"/>
    <sheet name="KÖZVETETT" sheetId="29" state="hidden" r:id="rId29"/>
    <sheet name="GÖRDÜLŐ" sheetId="30" state="hidden" r:id="rId30"/>
    <sheet name="Munka9" sheetId="31" r:id="rId3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'átadott'!$A$1:$C$117</definedName>
    <definedName name="_xlnm.Print_Area" localSheetId="20">'átvett'!$A$1:$C$116</definedName>
    <definedName name="_xlnm.Print_Area" localSheetId="11">'beruházások felújítások'!$A$1:$H$53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(2)'!$A$1:$F$97</definedName>
    <definedName name="_xlnm.Print_Area" localSheetId="7">'bevételek működés felhalmoz (3)'!$A$1:$F$97</definedName>
    <definedName name="_xlnm.Print_Area" localSheetId="6">'bevételek működés felhalmozás'!$A$2:$F$98</definedName>
    <definedName name="_xlnm.Print_Area" localSheetId="25">'EI FELHASZN TERV'!$A$1:$O$215</definedName>
    <definedName name="_xlnm.Print_Area" localSheetId="26">'EI FELHASZN TERV (2)'!$A$1:$O$216</definedName>
    <definedName name="_xlnm.Print_Area" localSheetId="15">'EU projektek'!$A$1:$B$43</definedName>
    <definedName name="_xlnm.Print_Area" localSheetId="17">'finanszírozás'!$A$1:$G$9</definedName>
    <definedName name="_xlnm.Print_Area" localSheetId="29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(2)'!$A$2:$F$124</definedName>
    <definedName name="_xlnm.Print_Area" localSheetId="3">'kiadások működés felhalmozá (3)'!$A$1:$F$123</definedName>
    <definedName name="_xlnm.Print_Area" localSheetId="1">'kiadások működés felhalmozás'!$A$2:$F$124</definedName>
    <definedName name="_xlnm.Print_Area" localSheetId="0">'kiemelt ei'!$A$2:$B$29</definedName>
    <definedName name="_xlnm.Print_Area" localSheetId="28">'KÖZVETETT'!$A$1:$E$35</definedName>
    <definedName name="_xlnm.Print_Area" localSheetId="10">'létszám'!$A$1:$E$33</definedName>
    <definedName name="_xlnm.Print_Area" localSheetId="22">'MÉRLEG'!$A$1:$E$154</definedName>
    <definedName name="_xlnm.Print_Area" localSheetId="23">'MÉRLEG (2)'!$A$1:$E$154</definedName>
    <definedName name="_xlnm.Print_Area" localSheetId="24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kiadások'!$A$1:$C$39</definedName>
    <definedName name="_xlnm.Print_Area" localSheetId="12">'tartalékok'!$A$1:$H$16</definedName>
    <definedName name="_xlnm.Print_Area" localSheetId="27">'TÖBB ÉVES'!$A$1:$I$32</definedName>
    <definedName name="pr232" localSheetId="29">'GÖRDÜLŐ'!#REF!</definedName>
    <definedName name="pr232" localSheetId="28">'KÖZVETETT'!$A$11</definedName>
    <definedName name="pr232" localSheetId="22">'MÉRLEG'!#REF!</definedName>
    <definedName name="pr232" localSheetId="23">'MÉRLEG (2)'!$A$17</definedName>
    <definedName name="pr232" localSheetId="24">'MÉRLEG (3)'!$A$17</definedName>
    <definedName name="pr232" localSheetId="27">'TÖBB ÉVES'!$A$17</definedName>
    <definedName name="pr233" localSheetId="29">'GÖRDÜLŐ'!#REF!</definedName>
    <definedName name="pr233" localSheetId="28">'KÖZVETETT'!$A$16</definedName>
    <definedName name="pr233" localSheetId="22">'MÉRLEG'!#REF!</definedName>
    <definedName name="pr233" localSheetId="23">'MÉRLEG (2)'!$A$18</definedName>
    <definedName name="pr233" localSheetId="24">'MÉRLEG (3)'!$A$18</definedName>
    <definedName name="pr233" localSheetId="27">'TÖBB ÉVES'!$A$18</definedName>
    <definedName name="pr234" localSheetId="29">'GÖRDÜLŐ'!#REF!</definedName>
    <definedName name="pr234" localSheetId="28">'KÖZVETETT'!$A$24</definedName>
    <definedName name="pr234" localSheetId="22">'MÉRLEG'!#REF!</definedName>
    <definedName name="pr234" localSheetId="23">'MÉRLEG (2)'!$A$19</definedName>
    <definedName name="pr234" localSheetId="24">'MÉRLEG (3)'!$A$19</definedName>
    <definedName name="pr234" localSheetId="27">'TÖBB ÉVES'!$A$19</definedName>
    <definedName name="pr235" localSheetId="29">'GÖRDÜLŐ'!#REF!</definedName>
    <definedName name="pr235" localSheetId="28">'KÖZVETETT'!$A$29</definedName>
    <definedName name="pr235" localSheetId="22">'MÉRLEG'!#REF!</definedName>
    <definedName name="pr235" localSheetId="23">'MÉRLEG (2)'!$A$20</definedName>
    <definedName name="pr235" localSheetId="24">'MÉRLEG (3)'!$A$20</definedName>
    <definedName name="pr235" localSheetId="27">'TÖBB ÉVES'!$A$20</definedName>
    <definedName name="pr236" localSheetId="29">'GÖRDÜLŐ'!#REF!</definedName>
    <definedName name="pr236" localSheetId="28">'KÖZVETETT'!$A$34</definedName>
    <definedName name="pr236" localSheetId="22">'MÉRLEG'!#REF!</definedName>
    <definedName name="pr236" localSheetId="23">'MÉRLEG (2)'!$A$21</definedName>
    <definedName name="pr236" localSheetId="24">'MÉRLEG (3)'!$A$21</definedName>
    <definedName name="pr236" localSheetId="27">'TÖBB ÉVES'!$A$21</definedName>
    <definedName name="pr312" localSheetId="29">'GÖRDÜLŐ'!#REF!</definedName>
    <definedName name="pr312" localSheetId="28">'KÖZVETETT'!#REF!</definedName>
    <definedName name="pr312" localSheetId="22">'MÉRLEG'!#REF!</definedName>
    <definedName name="pr312" localSheetId="23">'MÉRLEG (2)'!$A$8</definedName>
    <definedName name="pr312" localSheetId="24">'MÉRLEG (3)'!$A$8</definedName>
    <definedName name="pr312" localSheetId="27">'TÖBB ÉVES'!$A$8</definedName>
    <definedName name="pr313" localSheetId="29">'GÖRDÜLŐ'!#REF!</definedName>
    <definedName name="pr313" localSheetId="28">'KÖZVETETT'!#REF!</definedName>
    <definedName name="pr313" localSheetId="22">'MÉRLEG'!#REF!</definedName>
    <definedName name="pr313" localSheetId="23">'MÉRLEG (2)'!$A$9</definedName>
    <definedName name="pr313" localSheetId="24">'MÉRLEG (3)'!$A$9</definedName>
    <definedName name="pr313" localSheetId="27">'TÖBB ÉVES'!$A$3</definedName>
    <definedName name="pr314" localSheetId="29">'GÖRDÜLŐ'!#REF!</definedName>
    <definedName name="pr314" localSheetId="28">'KÖZVETETT'!$A$3</definedName>
    <definedName name="pr314" localSheetId="22">'MÉRLEG'!#REF!</definedName>
    <definedName name="pr314" localSheetId="23">'MÉRLEG (2)'!$A$10</definedName>
    <definedName name="pr314" localSheetId="24">'MÉRLEG (3)'!$A$10</definedName>
    <definedName name="pr314" localSheetId="27">'TÖBB ÉVES'!$A$10</definedName>
    <definedName name="pr315" localSheetId="29">'GÖRDÜLŐ'!$A$3</definedName>
    <definedName name="pr315" localSheetId="28">'KÖZVETETT'!#REF!</definedName>
    <definedName name="pr315" localSheetId="22">'MÉRLEG'!#REF!</definedName>
    <definedName name="pr315" localSheetId="23">'MÉRLEG (2)'!$A$11</definedName>
    <definedName name="pr315" localSheetId="24">'MÉRLEG (3)'!$A$11</definedName>
    <definedName name="pr315" localSheetId="27">'TÖBB ÉVES'!$A$11</definedName>
    <definedName name="pr347" localSheetId="29">'GÖRDÜLŐ'!$A$6</definedName>
    <definedName name="pr348" localSheetId="29">'GÖRDÜLŐ'!$A$7</definedName>
    <definedName name="pr349" localSheetId="29">'GÖRDÜLŐ'!$A$8</definedName>
  </definedNames>
  <calcPr fullCalcOnLoad="1"/>
</workbook>
</file>

<file path=xl/sharedStrings.xml><?xml version="1.0" encoding="utf-8"?>
<sst xmlns="http://schemas.openxmlformats.org/spreadsheetml/2006/main" count="5525" uniqueCount="891">
  <si>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</si>
  <si>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</si>
  <si>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</si>
  <si>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</si>
  <si>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</si>
  <si>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</si>
  <si>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</si>
  <si>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</si>
  <si>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</si>
  <si>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</si>
  <si>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</si>
  <si>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</si>
  <si>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</si>
  <si>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</si>
  <si>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</si>
  <si>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</si>
  <si>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</si>
  <si>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</si>
  <si>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</si>
  <si>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</si>
  <si>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</si>
  <si>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</si>
  <si>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</si>
  <si>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</si>
  <si>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</si>
  <si>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</si>
  <si>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</si>
  <si>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</si>
  <si>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</si>
  <si>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</si>
  <si>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</si>
  <si>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</si>
  <si>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</si>
  <si>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</si>
  <si>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</si>
  <si>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</si>
  <si>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</si>
  <si>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</si>
  <si>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</si>
  <si>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</si>
  <si>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</si>
  <si>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</si>
  <si>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</si>
  <si>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</si>
  <si>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</si>
  <si>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</si>
  <si>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</si>
  <si>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</si>
  <si>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</si>
  <si>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</si>
  <si>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</si>
  <si>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</si>
  <si>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</si>
  <si>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</si>
  <si>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</si>
  <si>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</si>
  <si>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</si>
  <si>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</si>
  <si>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</si>
  <si>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</si>
  <si>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</si>
  <si>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</si>
  <si>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</si>
  <si>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</si>
  <si>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</si>
  <si>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</si>
  <si>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</si>
  <si>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</si>
  <si>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</si>
  <si>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</si>
  <si>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</si>
  <si>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</si>
  <si>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</si>
  <si>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</si>
  <si>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</si>
  <si>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</si>
  <si>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</si>
  <si>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</si>
  <si>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</si>
  <si>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</si>
  <si>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</si>
  <si>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</si>
  <si>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</si>
  <si>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</si>
  <si>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</si>
  <si>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</si>
  <si>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</si>
  <si>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</si>
  <si>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</si>
  <si>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</si>
  <si>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</si>
  <si>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</si>
  <si>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</si>
  <si>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</si>
  <si>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</si>
  <si>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</si>
  <si>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</si>
  <si>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</si>
  <si>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</si>
  <si>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</si>
  <si>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</si>
  <si>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</si>
  <si>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</si>
  <si>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</si>
  <si>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</si>
  <si>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</si>
  <si>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</si>
  <si>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</si>
  <si>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</si>
  <si>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</si>
  <si>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</si>
  <si>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</si>
  <si>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</si>
  <si>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</si>
  <si>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</si>
  <si>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</si>
  <si>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</si>
  <si>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</si>
  <si>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</si>
  <si>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</si>
  <si>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</si>
  <si>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</si>
  <si>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</si>
  <si>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</si>
  <si>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</si>
  <si>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</si>
  <si>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</si>
  <si>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</si>
  <si>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</si>
  <si>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</si>
  <si>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</si>
  <si>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</si>
  <si>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</si>
  <si>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</si>
  <si>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</si>
  <si>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</si>
  <si>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</si>
  <si>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</si>
  <si>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</si>
  <si>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</si>
  <si>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</si>
  <si>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</si>
  <si>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</si>
  <si>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</si>
  <si>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</si>
  <si>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</si>
  <si>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</si>
  <si>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</si>
  <si>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</si>
  <si>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</si>
  <si>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</si>
  <si>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</si>
  <si>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</si>
  <si>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</si>
  <si>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</si>
  <si>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</si>
  <si>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</si>
  <si>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</si>
  <si>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</si>
  <si>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</si>
  <si>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</si>
  <si>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</si>
  <si>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</si>
  <si>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</si>
  <si>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</si>
  <si>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</si>
  <si>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</si>
  <si>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</si>
  <si>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</si>
  <si>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</si>
  <si>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</si>
  <si>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</si>
  <si>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</si>
  <si>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</si>
  <si>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</si>
  <si>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</si>
  <si>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</si>
  <si>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</si>
  <si>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</si>
  <si>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</si>
  <si>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</si>
  <si>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</si>
  <si>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</si>
  <si>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</si>
  <si>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</si>
  <si>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</si>
  <si>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</si>
  <si>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</si>
  <si>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</si>
  <si>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</si>
  <si>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</si>
  <si>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</si>
  <si>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</si>
  <si>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</si>
  <si>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</si>
  <si>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</si>
  <si>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</si>
  <si>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</si>
  <si>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</si>
  <si>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</si>
  <si>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</si>
  <si>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</si>
  <si>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</si>
  <si>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</si>
  <si>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</si>
  <si>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</si>
  <si>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</si>
  <si>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</si>
  <si>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</si>
  <si>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</si>
  <si>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</si>
  <si>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</si>
  <si>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</si>
  <si>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</si>
  <si>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</si>
  <si>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</si>
  <si>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</si>
  <si>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</si>
  <si>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</si>
  <si>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</si>
  <si>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Költségvetési engedélyezett létszámkeret (álláshely) (fő)  LÖVŐI  KÖH</t>
  </si>
  <si>
    <t>Költségvetési engedélyezett létszámkeret (álláshely) (fő) Lövői Napsugár Óvoda és Bölcsőde</t>
  </si>
  <si>
    <t>Útfelújítások</t>
  </si>
  <si>
    <t>Napelemek, napkollektorok</t>
  </si>
  <si>
    <t>Földter. Vásárlás</t>
  </si>
  <si>
    <t>Géptároló</t>
  </si>
  <si>
    <t>ÖNKORMÁNYZAT ÉS KÖLTSÉGVETÉSI SZERVEI ELŐIRÁNYZATAI MINDÖSSZESEN</t>
  </si>
  <si>
    <t>Lövő Község Önkormányzata  2015. évi költségvetése</t>
  </si>
  <si>
    <t>Lövő Község Önkormányzata 2015. évi költségvetése</t>
  </si>
  <si>
    <t>Számítógépek</t>
  </si>
  <si>
    <t>Egyéb tárgyi eszközök</t>
  </si>
  <si>
    <t>Közvilágítás korszerűsítése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</si>
  <si>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</si>
  <si>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</si>
  <si>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</si>
  <si>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</si>
  <si>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</si>
  <si>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</si>
  <si>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</si>
  <si>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</si>
  <si>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</si>
  <si>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</si>
  <si>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</si>
  <si>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</si>
  <si>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</si>
  <si>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</si>
  <si>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</si>
  <si>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</si>
  <si>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</si>
  <si>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</si>
  <si>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</si>
  <si>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</si>
  <si>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</si>
  <si>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</si>
  <si>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</si>
  <si>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</si>
  <si>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</si>
  <si>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</si>
  <si>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</si>
  <si>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</si>
  <si>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</si>
  <si>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</si>
  <si>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</si>
  <si>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</si>
  <si>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</si>
  <si>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</si>
  <si>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</si>
  <si>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</si>
  <si>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</si>
  <si>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</si>
  <si>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</si>
  <si>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</si>
  <si>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</si>
  <si>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</si>
  <si>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</si>
  <si>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</si>
  <si>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</si>
  <si>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</si>
  <si>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</si>
  <si>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</si>
  <si>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</si>
  <si>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</si>
  <si>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</si>
  <si>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</si>
  <si>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</si>
  <si>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</si>
  <si>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</si>
  <si>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</si>
  <si>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</si>
  <si>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</si>
  <si>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</si>
  <si>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</si>
  <si>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</si>
  <si>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</si>
  <si>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</si>
  <si>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</si>
  <si>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</si>
  <si>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</si>
  <si>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</si>
  <si>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</si>
  <si>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</si>
  <si>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</si>
  <si>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</si>
  <si>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</si>
  <si>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</si>
  <si>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</si>
  <si>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</si>
  <si>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</si>
  <si>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</si>
  <si>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</si>
  <si>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</si>
  <si>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</si>
  <si>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</si>
  <si>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</si>
  <si>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</si>
  <si>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</si>
  <si>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</si>
  <si>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</si>
  <si>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</si>
  <si>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KÖLTSÉGVETÉSI SZERVEK ELŐIRÁNYZATAI</t>
  </si>
  <si>
    <t>LÖVŐI KÖZÖS ÖNK. HIVATAL</t>
  </si>
  <si>
    <t>LÖVŐI NAPSUGÁR ÓVODA ÉS BÖLCSŐDE</t>
  </si>
  <si>
    <t>Lövői Közös Önkormányzati Hivatal</t>
  </si>
  <si>
    <t>Lövői Napsugár Óvoda és Bölcsőde</t>
  </si>
  <si>
    <t>Lövői Közös Önk.Hivatal</t>
  </si>
  <si>
    <t>E Ft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</si>
  <si>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</si>
  <si>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</si>
  <si>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</si>
  <si>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</si>
  <si>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</si>
  <si>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</si>
  <si>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</si>
  <si>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</si>
  <si>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</si>
  <si>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</si>
  <si>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</si>
  <si>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</si>
  <si>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</si>
  <si>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</si>
  <si>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</si>
  <si>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</si>
  <si>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</si>
  <si>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</si>
  <si>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</si>
  <si>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</si>
  <si>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</si>
  <si>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</si>
  <si>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</si>
  <si>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</si>
  <si>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</si>
  <si>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</si>
  <si>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</si>
  <si>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</si>
  <si>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</si>
  <si>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</si>
  <si>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</si>
  <si>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</si>
  <si>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</si>
  <si>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</si>
  <si>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</si>
  <si>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</si>
  <si>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</si>
  <si>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</si>
  <si>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</si>
  <si>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</si>
  <si>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</si>
  <si>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</si>
  <si>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</si>
  <si>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</si>
  <si>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</si>
  <si>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</si>
  <si>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</si>
  <si>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</si>
  <si>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</si>
  <si>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</si>
  <si>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</si>
  <si>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</si>
  <si>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</si>
  <si>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</si>
  <si>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</si>
  <si>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</si>
  <si>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</si>
  <si>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</si>
  <si>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</si>
  <si>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</si>
  <si>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</si>
  <si>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</si>
  <si>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</si>
  <si>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</si>
  <si>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Előirányzat felhasználási terv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</si>
  <si>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</si>
  <si>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</si>
  <si>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</si>
  <si>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</si>
  <si>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</si>
  <si>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</si>
  <si>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</si>
  <si>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</si>
  <si>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</si>
  <si>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</si>
  <si>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</si>
  <si>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</si>
  <si>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</si>
  <si>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</si>
  <si>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</si>
  <si>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</si>
  <si>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</si>
  <si>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</si>
  <si>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</si>
  <si>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</si>
  <si>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</si>
  <si>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</si>
  <si>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</si>
  <si>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</si>
  <si>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</si>
  <si>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</si>
  <si>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</si>
  <si>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</si>
  <si>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</si>
  <si>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</si>
  <si>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</si>
  <si>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</si>
  <si>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</si>
  <si>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</si>
  <si>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</si>
  <si>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</si>
  <si>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</si>
  <si>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</si>
  <si>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</si>
  <si>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</si>
  <si>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</si>
  <si>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</si>
  <si>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</si>
  <si>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</si>
  <si>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</si>
  <si>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</si>
  <si>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</si>
  <si>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</si>
  <si>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</si>
  <si>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</si>
  <si>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</si>
  <si>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</si>
  <si>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</si>
  <si>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</si>
  <si>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</si>
  <si>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</si>
  <si>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</si>
  <si>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</si>
  <si>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</si>
  <si>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</si>
  <si>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</si>
  <si>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</si>
  <si>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</si>
  <si>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</si>
  <si>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</si>
  <si>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</si>
  <si>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</si>
  <si>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</si>
  <si>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</si>
  <si>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</si>
  <si>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</si>
  <si>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</si>
  <si>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</si>
  <si>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</si>
  <si>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</si>
  <si>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</si>
  <si>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</si>
  <si>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</si>
  <si>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</si>
  <si>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</si>
  <si>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</si>
  <si>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</si>
  <si>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</si>
  <si>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</si>
  <si>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</si>
  <si>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</si>
  <si>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</si>
  <si>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</si>
  <si>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</si>
  <si>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</si>
  <si>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</si>
  <si>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</si>
  <si>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</si>
  <si>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</si>
  <si>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</si>
  <si>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</si>
  <si>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</si>
  <si>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</si>
  <si>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</si>
  <si>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</si>
  <si>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</si>
  <si>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</si>
  <si>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</si>
  <si>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</si>
  <si>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</si>
  <si>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</si>
  <si>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</si>
  <si>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</si>
  <si>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</si>
  <si>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</si>
  <si>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</si>
  <si>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</si>
  <si>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</si>
  <si>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</si>
  <si>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</si>
  <si>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</si>
  <si>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</si>
  <si>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</si>
  <si>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</si>
  <si>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</si>
  <si>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</si>
  <si>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</si>
  <si>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</si>
  <si>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</si>
  <si>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</si>
  <si>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</si>
  <si>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</si>
  <si>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</si>
  <si>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</si>
  <si>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</si>
  <si>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</si>
  <si>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</si>
  <si>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</si>
  <si>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</si>
  <si>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</si>
  <si>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</si>
  <si>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</si>
  <si>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</si>
  <si>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</si>
  <si>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</si>
  <si>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</si>
  <si>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</si>
  <si>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</si>
  <si>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</si>
  <si>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</si>
  <si>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</si>
  <si>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</si>
  <si>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</si>
  <si>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</si>
  <si>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</si>
  <si>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</si>
  <si>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</si>
  <si>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</si>
  <si>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</si>
  <si>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</si>
  <si>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</si>
  <si>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</si>
  <si>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</si>
  <si>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</si>
  <si>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</si>
  <si>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</si>
  <si>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</si>
  <si>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</si>
  <si>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</si>
  <si>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</si>
  <si>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</si>
  <si>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</si>
  <si>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</si>
  <si>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</si>
  <si>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</si>
  <si>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</si>
  <si>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</si>
  <si>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</si>
  <si>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</si>
  <si>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</si>
  <si>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</si>
  <si>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</si>
  <si>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</si>
  <si>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</si>
  <si>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</si>
  <si>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</si>
  <si>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</si>
  <si>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</si>
  <si>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</si>
  <si>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</si>
  <si>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</si>
  <si>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</si>
  <si>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</si>
  <si>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</si>
  <si>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</si>
  <si>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</si>
  <si>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</si>
  <si>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</si>
  <si>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</si>
  <si>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</si>
  <si>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</si>
  <si>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</si>
  <si>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</si>
  <si>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</si>
  <si>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</si>
  <si>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</si>
  <si>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</si>
  <si>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</si>
  <si>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</si>
  <si>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</si>
  <si>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</si>
  <si>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</si>
  <si>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</si>
  <si>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</si>
  <si>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</si>
  <si>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</si>
  <si>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</si>
  <si>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</si>
  <si>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</si>
  <si>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</si>
  <si>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</si>
  <si>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</si>
  <si>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</si>
  <si>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</si>
  <si>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</si>
  <si>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</si>
  <si>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</si>
  <si>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</si>
  <si>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</si>
  <si>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</si>
  <si>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</si>
  <si>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</si>
  <si>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</si>
  <si>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</si>
  <si>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</si>
  <si>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</si>
  <si>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</si>
  <si>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</si>
  <si>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</si>
  <si>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</si>
  <si>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</si>
  <si>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</si>
  <si>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</si>
  <si>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</si>
  <si>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</si>
  <si>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</si>
  <si>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</si>
  <si>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</si>
  <si>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</si>
  <si>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</si>
  <si>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</si>
  <si>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</si>
  <si>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</si>
  <si>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</si>
  <si>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</si>
  <si>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</si>
  <si>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</si>
  <si>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</si>
  <si>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</si>
  <si>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</si>
  <si>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</si>
  <si>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</si>
  <si>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</si>
  <si>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</si>
  <si>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</si>
  <si>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</si>
  <si>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</si>
  <si>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</si>
  <si>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</si>
  <si>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</si>
  <si>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</si>
  <si>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</si>
  <si>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</si>
  <si>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</si>
  <si>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</si>
  <si>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</si>
  <si>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</si>
  <si>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</si>
  <si>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</si>
  <si>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</si>
  <si>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</si>
  <si>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</si>
  <si>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</si>
  <si>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</si>
  <si>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</si>
  <si>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</si>
  <si>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</si>
  <si>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</si>
  <si>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</si>
  <si>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</si>
  <si>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</si>
  <si>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</si>
  <si>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</si>
  <si>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</si>
  <si>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</si>
  <si>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</si>
  <si>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</si>
  <si>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</si>
  <si>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</si>
  <si>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</si>
  <si>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</si>
  <si>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</si>
  <si>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</si>
  <si>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</si>
  <si>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</si>
  <si>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</si>
  <si>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</si>
  <si>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</si>
  <si>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</si>
  <si>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</si>
  <si>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</si>
  <si>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</si>
  <si>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</si>
  <si>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</si>
  <si>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</si>
  <si>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</si>
  <si>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</si>
  <si>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</si>
  <si>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</si>
  <si>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</si>
  <si>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</si>
  <si>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</si>
  <si>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</si>
  <si>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</si>
  <si>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</si>
  <si>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</si>
  <si>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</si>
  <si>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</si>
  <si>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</si>
  <si>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</si>
  <si>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</si>
  <si>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</si>
  <si>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</si>
  <si>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</si>
  <si>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</si>
  <si>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</si>
  <si>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</si>
  <si>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</si>
  <si>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</si>
  <si>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</si>
  <si>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</si>
  <si>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</si>
  <si>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</si>
  <si>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</si>
  <si>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</si>
  <si>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</si>
  <si>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</si>
  <si>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</si>
  <si>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</si>
  <si>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</si>
  <si>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</si>
  <si>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</si>
  <si>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</si>
  <si>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</si>
  <si>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</si>
  <si>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</si>
  <si>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</si>
  <si>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</si>
  <si>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</si>
  <si>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</si>
  <si>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</si>
  <si>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</si>
  <si>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</si>
  <si>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</si>
  <si>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</si>
  <si>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</si>
  <si>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</si>
  <si>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</si>
  <si>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</si>
  <si>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</si>
  <si>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</si>
  <si>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</si>
  <si>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</si>
  <si>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</si>
  <si>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</si>
  <si>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</si>
  <si>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</si>
  <si>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</si>
  <si>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</si>
  <si>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</si>
  <si>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</si>
  <si>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</si>
  <si>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</si>
  <si>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</si>
  <si>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</si>
  <si>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</si>
  <si>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</si>
  <si>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</si>
  <si>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</si>
  <si>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</si>
  <si>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</si>
  <si>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</si>
  <si>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</si>
  <si>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</si>
  <si>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</si>
  <si>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</si>
  <si>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</si>
  <si>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</si>
  <si>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</si>
  <si>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</si>
  <si>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</si>
  <si>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</si>
  <si>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</si>
  <si>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</si>
  <si>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</si>
  <si>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</si>
  <si>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</si>
  <si>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</si>
  <si>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</si>
  <si>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</si>
  <si>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</si>
  <si>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</si>
  <si>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</si>
  <si>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</si>
  <si>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</si>
  <si>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</si>
  <si>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</si>
  <si>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</si>
  <si>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</si>
  <si>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</si>
  <si>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</si>
  <si>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</si>
  <si>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</si>
  <si>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</si>
  <si>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</si>
  <si>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</si>
  <si>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</si>
  <si>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</si>
  <si>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</si>
  <si>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</si>
  <si>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</si>
  <si>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</si>
  <si>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</si>
  <si>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</si>
  <si>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</si>
  <si>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</si>
  <si>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</si>
  <si>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</si>
  <si>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</si>
  <si>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</si>
  <si>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</si>
  <si>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</si>
  <si>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</si>
  <si>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</si>
  <si>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</si>
  <si>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</si>
  <si>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</si>
  <si>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</si>
  <si>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</si>
  <si>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</si>
  <si>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</si>
  <si>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</si>
  <si>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</si>
  <si>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</si>
  <si>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</si>
  <si>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</si>
  <si>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</si>
  <si>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</si>
  <si>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</si>
  <si>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</si>
  <si>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</si>
  <si>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</si>
  <si>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</si>
  <si>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</si>
  <si>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</si>
  <si>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</si>
  <si>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</si>
  <si>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</si>
  <si>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</si>
  <si>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</si>
  <si>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</si>
  <si>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</si>
  <si>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</si>
  <si>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</si>
  <si>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</si>
  <si>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</si>
  <si>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</si>
  <si>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Ingatlan felúj.- VÍZMŰ</t>
  </si>
  <si>
    <t>Járda+útfelújítás</t>
  </si>
  <si>
    <t>Kerékpárút</t>
  </si>
  <si>
    <t>Parkoló(pálya)</t>
  </si>
  <si>
    <t>Kert u. + mezőgazdasági út</t>
  </si>
  <si>
    <t>Udvari játékok</t>
  </si>
  <si>
    <t xml:space="preserve">helyi megállapítású ( ápolási díj )ápolási támogatás  </t>
  </si>
  <si>
    <t>helyi megállapítású( közgyógyellátás) települési gyógyszertámogatás</t>
  </si>
  <si>
    <t>Települési létfenntartási támogatás</t>
  </si>
  <si>
    <t>egyéb, az önkormányzat rendeletében megállapított juttatás (újszülöttek támog.)</t>
  </si>
  <si>
    <t xml:space="preserve">temetési segély </t>
  </si>
  <si>
    <t>1.számú melléklet az  2 /2015.( II.26.) számú   önkormányzati rendelethez</t>
  </si>
  <si>
    <t>5.1.számú melléklet az  2 /2015.(II.26. )számú önkormányzati rendelethez</t>
  </si>
  <si>
    <t>5.2.számú melléklet az 2  /2015.(II.26.  )számú önkormányzati rendelethez</t>
  </si>
  <si>
    <t>3.számú melléklet az  2 /2015.(II.26.)számú önkormányzati rendelethez</t>
  </si>
  <si>
    <t>4.1.számú melléklet az  2 /2015.(II.26 .)számú önkormányzati rendelethez</t>
  </si>
  <si>
    <t>4.2.számú melléklet az  2 /2015.(II.26. )számú önkormányzati rendelethez</t>
  </si>
  <si>
    <t>2.számú melléklet az  2 /2015.(II.26. )számú önkormányzati rendelethez</t>
  </si>
  <si>
    <t>8.számú melléklet az  2 /2015.(II.26. )számú önkormányzati rendelethez</t>
  </si>
  <si>
    <t>6.számú melléklet az   2/2015.(II.26.) számú önkormányzati rendelethez</t>
  </si>
  <si>
    <t>9.számú melléklet az  2 /2015.( II.26.) számú önkormányzati rendelethez</t>
  </si>
  <si>
    <t>10.számú melléklet az 2 /2015.( II.26. ) számú önkormányzati rendelethez</t>
  </si>
  <si>
    <t>11.számú melléklet az 2  /2015.(II.26.) számú önkormányzati rendelethez</t>
  </si>
  <si>
    <t>13.számú melléklet az   2/2015.(II.26. ) számú önkormányzati rendelethez</t>
  </si>
  <si>
    <t>12.számú melléklet az  2 /2015.( II.26.) számú önkormányzati rendelethez</t>
  </si>
  <si>
    <t>14.1.számú melléklet az  2 /2015.(II.26. ) számú önkormányzati rendelethez</t>
  </si>
  <si>
    <t>14.2.számú melléklet az  2 /2015.(II.26.) számú önkormányzati rendelethez</t>
  </si>
  <si>
    <t>7.számú melléklet az 2 /2015.( II.26.) számú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</si>
</sst>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Bookman Old Style"/>
      <family val="1"/>
    </font>
    <font>
      <b/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1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9" fontId="19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26" fillId="0" borderId="0" xfId="0" applyFont="1" applyAlignment="1">
      <alignment horizontal="center"/>
    </xf>
    <xf numFmtId="0" fontId="11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19" fillId="0" borderId="0" xfId="0" applyFont="1" applyAlignment="1">
      <alignment horizontal="right"/>
    </xf>
    <xf numFmtId="0" fontId="7" fillId="0" borderId="10" xfId="0" applyFont="1" applyFill="1" applyBorder="1" applyAlignment="1">
      <alignment horizontal="right" vertical="center"/>
    </xf>
    <xf numFmtId="43" fontId="1" fillId="0" borderId="10" xfId="40" applyFont="1" applyBorder="1" applyAlignment="1">
      <alignment horizontal="center"/>
    </xf>
    <xf numFmtId="182" fontId="1" fillId="0" borderId="10" xfId="40" applyNumberFormat="1" applyFont="1" applyBorder="1" applyAlignment="1">
      <alignment horizontal="center"/>
    </xf>
    <xf numFmtId="182" fontId="19" fillId="0" borderId="10" xfId="4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82" fontId="0" fillId="0" borderId="10" xfId="40" applyNumberFormat="1" applyFont="1" applyBorder="1" applyAlignment="1">
      <alignment/>
    </xf>
    <xf numFmtId="182" fontId="8" fillId="0" borderId="10" xfId="40" applyNumberFormat="1" applyFont="1" applyFill="1" applyBorder="1" applyAlignment="1">
      <alignment horizontal="right" vertical="center" wrapText="1"/>
    </xf>
    <xf numFmtId="182" fontId="8" fillId="0" borderId="10" xfId="40" applyNumberFormat="1" applyFont="1" applyFill="1" applyBorder="1" applyAlignment="1">
      <alignment horizontal="left" vertical="center" wrapText="1"/>
    </xf>
    <xf numFmtId="182" fontId="7" fillId="0" borderId="10" xfId="40" applyNumberFormat="1" applyFont="1" applyFill="1" applyBorder="1" applyAlignment="1">
      <alignment horizontal="right" vertical="center" wrapText="1"/>
    </xf>
    <xf numFmtId="182" fontId="7" fillId="0" borderId="10" xfId="40" applyNumberFormat="1" applyFont="1" applyFill="1" applyBorder="1" applyAlignment="1">
      <alignment horizontal="left" vertical="center" wrapText="1"/>
    </xf>
    <xf numFmtId="182" fontId="3" fillId="0" borderId="10" xfId="40" applyNumberFormat="1" applyFont="1" applyFill="1" applyBorder="1" applyAlignment="1">
      <alignment horizontal="right" vertical="center" wrapText="1"/>
    </xf>
    <xf numFmtId="182" fontId="8" fillId="0" borderId="10" xfId="40" applyNumberFormat="1" applyFont="1" applyFill="1" applyBorder="1" applyAlignment="1">
      <alignment horizontal="right" vertical="center"/>
    </xf>
    <xf numFmtId="182" fontId="8" fillId="0" borderId="10" xfId="40" applyNumberFormat="1" applyFont="1" applyFill="1" applyBorder="1" applyAlignment="1">
      <alignment horizontal="left" vertical="center"/>
    </xf>
    <xf numFmtId="182" fontId="7" fillId="0" borderId="10" xfId="40" applyNumberFormat="1" applyFont="1" applyFill="1" applyBorder="1" applyAlignment="1">
      <alignment horizontal="right" vertical="center"/>
    </xf>
    <xf numFmtId="182" fontId="7" fillId="0" borderId="10" xfId="40" applyNumberFormat="1" applyFont="1" applyFill="1" applyBorder="1" applyAlignment="1">
      <alignment horizontal="left" vertical="center"/>
    </xf>
    <xf numFmtId="182" fontId="3" fillId="0" borderId="10" xfId="40" applyNumberFormat="1" applyFont="1" applyFill="1" applyBorder="1" applyAlignment="1">
      <alignment horizontal="right" vertical="center"/>
    </xf>
    <xf numFmtId="182" fontId="12" fillId="0" borderId="10" xfId="40" applyNumberFormat="1" applyFont="1" applyBorder="1" applyAlignment="1">
      <alignment/>
    </xf>
    <xf numFmtId="182" fontId="47" fillId="0" borderId="10" xfId="40" applyNumberFormat="1" applyFont="1" applyBorder="1" applyAlignment="1">
      <alignment/>
    </xf>
    <xf numFmtId="182" fontId="81" fillId="0" borderId="10" xfId="40" applyNumberFormat="1" applyFont="1" applyBorder="1" applyAlignment="1">
      <alignment/>
    </xf>
    <xf numFmtId="0" fontId="12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0" fontId="8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5" fillId="0" borderId="11" xfId="0" applyFont="1" applyFill="1" applyBorder="1" applyAlignment="1">
      <alignment/>
    </xf>
    <xf numFmtId="182" fontId="0" fillId="0" borderId="10" xfId="40" applyNumberFormat="1" applyFont="1" applyBorder="1" applyAlignment="1">
      <alignment/>
    </xf>
    <xf numFmtId="182" fontId="0" fillId="0" borderId="10" xfId="40" applyNumberFormat="1" applyFont="1" applyBorder="1" applyAlignment="1">
      <alignment horizontal="right"/>
    </xf>
    <xf numFmtId="182" fontId="48" fillId="0" borderId="10" xfId="4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0" fontId="39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71.7109375" style="0" customWidth="1"/>
    <col min="2" max="2" width="18.00390625" style="0" bestFit="1" customWidth="1"/>
  </cols>
  <sheetData>
    <row r="2" spans="1:2" ht="15">
      <c r="A2" s="196" t="s">
        <v>874</v>
      </c>
      <c r="B2" s="197"/>
    </row>
    <row r="3" spans="1:2" ht="15">
      <c r="A3" s="164"/>
      <c r="B3" s="164"/>
    </row>
    <row r="4" spans="1:2" ht="18">
      <c r="A4" s="198" t="s">
        <v>227</v>
      </c>
      <c r="B4" s="198"/>
    </row>
    <row r="5" spans="1:2" ht="18">
      <c r="A5" s="126"/>
      <c r="B5" s="163"/>
    </row>
    <row r="6" spans="1:2" ht="50.25" customHeight="1">
      <c r="A6" s="199" t="s">
        <v>141</v>
      </c>
      <c r="B6" s="199"/>
    </row>
    <row r="7" spans="1:2" ht="15">
      <c r="A7" s="163"/>
      <c r="B7" s="163"/>
    </row>
    <row r="8" spans="2:9" ht="15">
      <c r="B8" s="151" t="s">
        <v>325</v>
      </c>
      <c r="C8" s="4"/>
      <c r="D8" s="4"/>
      <c r="E8" s="4"/>
      <c r="F8" s="4"/>
      <c r="G8" s="4"/>
      <c r="H8" s="4"/>
      <c r="I8" s="4"/>
    </row>
    <row r="9" spans="1:9" ht="15">
      <c r="A9" s="53" t="s">
        <v>462</v>
      </c>
      <c r="B9" s="155">
        <v>61980</v>
      </c>
      <c r="C9" s="4"/>
      <c r="D9" s="4"/>
      <c r="E9" s="4"/>
      <c r="F9" s="4"/>
      <c r="G9" s="4"/>
      <c r="H9" s="4"/>
      <c r="I9" s="4"/>
    </row>
    <row r="10" spans="1:9" ht="15">
      <c r="A10" s="53" t="s">
        <v>463</v>
      </c>
      <c r="B10" s="155">
        <v>16908</v>
      </c>
      <c r="C10" s="4"/>
      <c r="D10" s="4"/>
      <c r="E10" s="4"/>
      <c r="F10" s="4"/>
      <c r="G10" s="4"/>
      <c r="H10" s="4"/>
      <c r="I10" s="4"/>
    </row>
    <row r="11" spans="1:9" ht="15">
      <c r="A11" s="53" t="s">
        <v>464</v>
      </c>
      <c r="B11" s="155">
        <v>76070</v>
      </c>
      <c r="C11" s="4"/>
      <c r="D11" s="4"/>
      <c r="E11" s="4"/>
      <c r="F11" s="4"/>
      <c r="G11" s="4"/>
      <c r="H11" s="4"/>
      <c r="I11" s="4"/>
    </row>
    <row r="12" spans="1:9" ht="15">
      <c r="A12" s="53" t="s">
        <v>465</v>
      </c>
      <c r="B12" s="155">
        <v>4266</v>
      </c>
      <c r="C12" s="4"/>
      <c r="D12" s="4"/>
      <c r="E12" s="4"/>
      <c r="F12" s="4"/>
      <c r="G12" s="4"/>
      <c r="H12" s="4"/>
      <c r="I12" s="4"/>
    </row>
    <row r="13" spans="1:9" ht="15">
      <c r="A13" s="53" t="s">
        <v>466</v>
      </c>
      <c r="B13" s="155">
        <v>79919</v>
      </c>
      <c r="C13" s="4"/>
      <c r="D13" s="4"/>
      <c r="E13" s="4"/>
      <c r="F13" s="4"/>
      <c r="G13" s="4"/>
      <c r="H13" s="4"/>
      <c r="I13" s="4"/>
    </row>
    <row r="14" spans="1:9" ht="15">
      <c r="A14" s="53" t="s">
        <v>467</v>
      </c>
      <c r="B14" s="155">
        <v>173109</v>
      </c>
      <c r="C14" s="4"/>
      <c r="D14" s="4"/>
      <c r="E14" s="4"/>
      <c r="F14" s="4"/>
      <c r="G14" s="4"/>
      <c r="H14" s="4"/>
      <c r="I14" s="4"/>
    </row>
    <row r="15" spans="1:9" ht="15">
      <c r="A15" s="53" t="s">
        <v>468</v>
      </c>
      <c r="B15" s="155">
        <v>153679</v>
      </c>
      <c r="C15" s="4"/>
      <c r="D15" s="4"/>
      <c r="E15" s="4"/>
      <c r="F15" s="4"/>
      <c r="G15" s="4"/>
      <c r="H15" s="4"/>
      <c r="I15" s="4"/>
    </row>
    <row r="16" spans="1:9" ht="15">
      <c r="A16" s="53" t="s">
        <v>469</v>
      </c>
      <c r="B16" s="155">
        <v>600</v>
      </c>
      <c r="C16" s="4"/>
      <c r="D16" s="4"/>
      <c r="E16" s="4"/>
      <c r="F16" s="4"/>
      <c r="G16" s="4"/>
      <c r="H16" s="4"/>
      <c r="I16" s="4"/>
    </row>
    <row r="17" spans="1:9" ht="15">
      <c r="A17" s="54" t="s">
        <v>461</v>
      </c>
      <c r="B17" s="155">
        <f>SUM(B9:B16)</f>
        <v>566531</v>
      </c>
      <c r="C17" s="4"/>
      <c r="D17" s="4"/>
      <c r="E17" s="4"/>
      <c r="F17" s="4"/>
      <c r="G17" s="4"/>
      <c r="H17" s="4"/>
      <c r="I17" s="4"/>
    </row>
    <row r="18" spans="1:9" ht="15">
      <c r="A18" s="54" t="s">
        <v>470</v>
      </c>
      <c r="B18" s="155">
        <v>0</v>
      </c>
      <c r="C18" s="4"/>
      <c r="D18" s="4"/>
      <c r="E18" s="4"/>
      <c r="F18" s="4"/>
      <c r="G18" s="4"/>
      <c r="H18" s="4"/>
      <c r="I18" s="4"/>
    </row>
    <row r="19" spans="1:9" ht="15">
      <c r="A19" s="98" t="s">
        <v>139</v>
      </c>
      <c r="B19" s="155">
        <f>SUM(B17:B18)</f>
        <v>566531</v>
      </c>
      <c r="C19" s="4"/>
      <c r="D19" s="4"/>
      <c r="E19" s="4"/>
      <c r="F19" s="4"/>
      <c r="G19" s="4"/>
      <c r="H19" s="4"/>
      <c r="I19" s="4"/>
    </row>
    <row r="20" spans="1:9" ht="15">
      <c r="A20" s="53" t="s">
        <v>472</v>
      </c>
      <c r="B20" s="155">
        <v>72985</v>
      </c>
      <c r="C20" s="4"/>
      <c r="D20" s="4"/>
      <c r="E20" s="4"/>
      <c r="F20" s="4"/>
      <c r="G20" s="4"/>
      <c r="H20" s="4"/>
      <c r="I20" s="4"/>
    </row>
    <row r="21" spans="1:9" ht="15">
      <c r="A21" s="53" t="s">
        <v>473</v>
      </c>
      <c r="B21" s="155">
        <v>67615</v>
      </c>
      <c r="C21" s="4"/>
      <c r="D21" s="4"/>
      <c r="E21" s="4"/>
      <c r="F21" s="4"/>
      <c r="G21" s="4"/>
      <c r="H21" s="4"/>
      <c r="I21" s="4"/>
    </row>
    <row r="22" spans="1:9" ht="15">
      <c r="A22" s="53" t="s">
        <v>474</v>
      </c>
      <c r="B22" s="155">
        <v>188000</v>
      </c>
      <c r="C22" s="4"/>
      <c r="D22" s="4"/>
      <c r="E22" s="4"/>
      <c r="F22" s="4"/>
      <c r="G22" s="4"/>
      <c r="H22" s="4"/>
      <c r="I22" s="4"/>
    </row>
    <row r="23" spans="1:9" ht="15">
      <c r="A23" s="53" t="s">
        <v>475</v>
      </c>
      <c r="B23" s="155">
        <v>30412</v>
      </c>
      <c r="C23" s="4"/>
      <c r="D23" s="4"/>
      <c r="E23" s="4"/>
      <c r="F23" s="4"/>
      <c r="G23" s="4"/>
      <c r="H23" s="4"/>
      <c r="I23" s="4"/>
    </row>
    <row r="24" spans="1:9" ht="15">
      <c r="A24" s="53" t="s">
        <v>476</v>
      </c>
      <c r="B24" s="155">
        <v>0</v>
      </c>
      <c r="C24" s="4"/>
      <c r="D24" s="4"/>
      <c r="E24" s="4"/>
      <c r="F24" s="4"/>
      <c r="G24" s="4"/>
      <c r="H24" s="4"/>
      <c r="I24" s="4"/>
    </row>
    <row r="25" spans="1:9" ht="15">
      <c r="A25" s="53" t="s">
        <v>477</v>
      </c>
      <c r="B25" s="155">
        <v>0</v>
      </c>
      <c r="C25" s="4"/>
      <c r="D25" s="4"/>
      <c r="E25" s="4"/>
      <c r="F25" s="4"/>
      <c r="G25" s="4"/>
      <c r="H25" s="4"/>
      <c r="I25" s="4"/>
    </row>
    <row r="26" spans="1:9" ht="15">
      <c r="A26" s="53" t="s">
        <v>478</v>
      </c>
      <c r="B26" s="155">
        <v>0</v>
      </c>
      <c r="C26" s="4"/>
      <c r="D26" s="4"/>
      <c r="E26" s="4"/>
      <c r="F26" s="4"/>
      <c r="G26" s="4"/>
      <c r="H26" s="4"/>
      <c r="I26" s="4"/>
    </row>
    <row r="27" spans="1:9" ht="15">
      <c r="A27" s="54" t="s">
        <v>471</v>
      </c>
      <c r="B27" s="155">
        <f>SUM(B20:B26)</f>
        <v>359012</v>
      </c>
      <c r="C27" s="4"/>
      <c r="D27" s="4"/>
      <c r="E27" s="4"/>
      <c r="F27" s="4"/>
      <c r="G27" s="4"/>
      <c r="H27" s="4"/>
      <c r="I27" s="4"/>
    </row>
    <row r="28" spans="1:9" ht="15">
      <c r="A28" s="54" t="s">
        <v>479</v>
      </c>
      <c r="B28" s="155">
        <v>207519</v>
      </c>
      <c r="C28" s="4"/>
      <c r="D28" s="4"/>
      <c r="E28" s="4"/>
      <c r="F28" s="4"/>
      <c r="G28" s="4"/>
      <c r="H28" s="4"/>
      <c r="I28" s="4"/>
    </row>
    <row r="29" spans="1:9" ht="15">
      <c r="A29" s="98" t="s">
        <v>140</v>
      </c>
      <c r="B29" s="155">
        <f>SUM(B27:B28)</f>
        <v>566531</v>
      </c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</sheetData>
  <sheetProtection/>
  <mergeCells count="3">
    <mergeCell ref="A2:B2"/>
    <mergeCell ref="A4:B4"/>
    <mergeCell ref="A6:B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3" t="s">
        <v>204</v>
      </c>
      <c r="C1" s="120" t="s">
        <v>405</v>
      </c>
    </row>
    <row r="2" ht="18">
      <c r="A2" s="63" t="s">
        <v>208</v>
      </c>
    </row>
    <row r="3" ht="18">
      <c r="A3" s="63"/>
    </row>
    <row r="4" ht="18">
      <c r="A4" s="63"/>
    </row>
    <row r="5" spans="1:15" ht="79.5" customHeight="1">
      <c r="A5" s="2" t="s">
        <v>480</v>
      </c>
      <c r="B5" s="3" t="s">
        <v>481</v>
      </c>
      <c r="C5" s="119" t="s">
        <v>393</v>
      </c>
      <c r="D5" s="119" t="s">
        <v>394</v>
      </c>
      <c r="E5" s="119" t="s">
        <v>395</v>
      </c>
      <c r="F5" s="119" t="s">
        <v>396</v>
      </c>
      <c r="G5" s="119" t="s">
        <v>397</v>
      </c>
      <c r="H5" s="119" t="s">
        <v>398</v>
      </c>
      <c r="I5" s="119" t="s">
        <v>399</v>
      </c>
      <c r="J5" s="119" t="s">
        <v>400</v>
      </c>
      <c r="K5" s="119" t="s">
        <v>401</v>
      </c>
      <c r="L5" s="119" t="s">
        <v>402</v>
      </c>
      <c r="M5" s="119" t="s">
        <v>403</v>
      </c>
      <c r="N5" s="53" t="s">
        <v>404</v>
      </c>
      <c r="O5" s="53" t="s">
        <v>409</v>
      </c>
    </row>
    <row r="6" spans="1:15" ht="15">
      <c r="A6" s="5" t="s">
        <v>671</v>
      </c>
      <c r="B6" s="6" t="s">
        <v>672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673</v>
      </c>
      <c r="B7" s="6" t="s">
        <v>674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675</v>
      </c>
      <c r="B8" s="6" t="s">
        <v>676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677</v>
      </c>
      <c r="B9" s="6" t="s">
        <v>678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679</v>
      </c>
      <c r="B10" s="6" t="s">
        <v>680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681</v>
      </c>
      <c r="B11" s="6" t="s">
        <v>682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142</v>
      </c>
      <c r="B12" s="10" t="s">
        <v>683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684</v>
      </c>
      <c r="B13" s="10" t="s">
        <v>685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686</v>
      </c>
      <c r="B14" s="10" t="s">
        <v>687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276</v>
      </c>
      <c r="B15" s="6" t="s">
        <v>688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285</v>
      </c>
      <c r="B16" s="6" t="s">
        <v>688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286</v>
      </c>
      <c r="B17" s="6" t="s">
        <v>688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284</v>
      </c>
      <c r="B18" s="6" t="s">
        <v>688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283</v>
      </c>
      <c r="B19" s="6" t="s">
        <v>688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282</v>
      </c>
      <c r="B20" s="6" t="s">
        <v>688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277</v>
      </c>
      <c r="B21" s="6" t="s">
        <v>688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278</v>
      </c>
      <c r="B22" s="6" t="s">
        <v>688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279</v>
      </c>
      <c r="B23" s="6" t="s">
        <v>688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280</v>
      </c>
      <c r="B24" s="6" t="s">
        <v>688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103</v>
      </c>
      <c r="B25" s="10" t="s">
        <v>688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276</v>
      </c>
      <c r="B26" s="6" t="s">
        <v>689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285</v>
      </c>
      <c r="B27" s="6" t="s">
        <v>689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286</v>
      </c>
      <c r="B28" s="6" t="s">
        <v>689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284</v>
      </c>
      <c r="B29" s="6" t="s">
        <v>689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283</v>
      </c>
      <c r="B30" s="6" t="s">
        <v>689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282</v>
      </c>
      <c r="B31" s="6" t="s">
        <v>689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277</v>
      </c>
      <c r="B32" s="6" t="s">
        <v>689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278</v>
      </c>
      <c r="B33" s="6" t="s">
        <v>689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279</v>
      </c>
      <c r="B34" s="6" t="s">
        <v>689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280</v>
      </c>
      <c r="B35" s="6" t="s">
        <v>689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162</v>
      </c>
      <c r="B36" s="10" t="s">
        <v>689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276</v>
      </c>
      <c r="B37" s="6" t="s">
        <v>690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285</v>
      </c>
      <c r="B38" s="6" t="s">
        <v>690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286</v>
      </c>
      <c r="B39" s="6" t="s">
        <v>690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284</v>
      </c>
      <c r="B40" s="6" t="s">
        <v>690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283</v>
      </c>
      <c r="B41" s="6" t="s">
        <v>690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282</v>
      </c>
      <c r="B42" s="6" t="s">
        <v>690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277</v>
      </c>
      <c r="B43" s="6" t="s">
        <v>690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278</v>
      </c>
      <c r="B44" s="6" t="s">
        <v>690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279</v>
      </c>
      <c r="B45" s="6" t="s">
        <v>690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280</v>
      </c>
      <c r="B46" s="6" t="s">
        <v>690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161</v>
      </c>
      <c r="B47" s="10" t="s">
        <v>690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160</v>
      </c>
      <c r="B48" s="12" t="s">
        <v>691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692</v>
      </c>
      <c r="B49" s="10" t="s">
        <v>693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694</v>
      </c>
      <c r="B50" s="10" t="s">
        <v>695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276</v>
      </c>
      <c r="B51" s="6" t="s">
        <v>696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285</v>
      </c>
      <c r="B52" s="6" t="s">
        <v>696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286</v>
      </c>
      <c r="B53" s="6" t="s">
        <v>696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284</v>
      </c>
      <c r="B54" s="6" t="s">
        <v>696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283</v>
      </c>
      <c r="B55" s="6" t="s">
        <v>696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282</v>
      </c>
      <c r="B56" s="6" t="s">
        <v>696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277</v>
      </c>
      <c r="B57" s="6" t="s">
        <v>696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278</v>
      </c>
      <c r="B58" s="6" t="s">
        <v>696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279</v>
      </c>
      <c r="B59" s="6" t="s">
        <v>696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280</v>
      </c>
      <c r="B60" s="6" t="s">
        <v>696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159</v>
      </c>
      <c r="B61" s="10" t="s">
        <v>696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281</v>
      </c>
      <c r="B62" s="6" t="s">
        <v>697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285</v>
      </c>
      <c r="B63" s="6" t="s">
        <v>697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286</v>
      </c>
      <c r="B64" s="6" t="s">
        <v>697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284</v>
      </c>
      <c r="B65" s="6" t="s">
        <v>697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283</v>
      </c>
      <c r="B66" s="6" t="s">
        <v>697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282</v>
      </c>
      <c r="B67" s="6" t="s">
        <v>697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277</v>
      </c>
      <c r="B68" s="6" t="s">
        <v>697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278</v>
      </c>
      <c r="B69" s="6" t="s">
        <v>697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279</v>
      </c>
      <c r="B70" s="6" t="s">
        <v>697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280</v>
      </c>
      <c r="B71" s="6" t="s">
        <v>697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163</v>
      </c>
      <c r="B72" s="10" t="s">
        <v>697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276</v>
      </c>
      <c r="B73" s="6" t="s">
        <v>698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285</v>
      </c>
      <c r="B74" s="6" t="s">
        <v>698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286</v>
      </c>
      <c r="B75" s="6" t="s">
        <v>698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284</v>
      </c>
      <c r="B76" s="6" t="s">
        <v>698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283</v>
      </c>
      <c r="B77" s="6" t="s">
        <v>698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282</v>
      </c>
      <c r="B78" s="6" t="s">
        <v>698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277</v>
      </c>
      <c r="B79" s="6" t="s">
        <v>698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278</v>
      </c>
      <c r="B80" s="6" t="s">
        <v>698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279</v>
      </c>
      <c r="B81" s="6" t="s">
        <v>698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280</v>
      </c>
      <c r="B82" s="6" t="s">
        <v>698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108</v>
      </c>
      <c r="B83" s="10" t="s">
        <v>698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144</v>
      </c>
      <c r="B84" s="12" t="s">
        <v>699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164</v>
      </c>
      <c r="B85" s="6" t="s">
        <v>700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701</v>
      </c>
      <c r="B86" s="8" t="s">
        <v>700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702</v>
      </c>
      <c r="B87" s="8" t="s">
        <v>700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703</v>
      </c>
      <c r="B88" s="8" t="s">
        <v>700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110</v>
      </c>
      <c r="B89" s="6" t="s">
        <v>704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145</v>
      </c>
      <c r="B90" s="10" t="s">
        <v>705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111</v>
      </c>
      <c r="B91" s="10" t="s">
        <v>706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165</v>
      </c>
      <c r="B92" s="18" t="s">
        <v>707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166</v>
      </c>
      <c r="B93" s="5" t="s">
        <v>708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167</v>
      </c>
      <c r="B94" s="5" t="s">
        <v>708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168</v>
      </c>
      <c r="B95" s="5" t="s">
        <v>708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169</v>
      </c>
      <c r="B96" s="5" t="s">
        <v>708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170</v>
      </c>
      <c r="B97" s="5" t="s">
        <v>708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171</v>
      </c>
      <c r="B98" s="5" t="s">
        <v>708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172</v>
      </c>
      <c r="B99" s="5" t="s">
        <v>708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173</v>
      </c>
      <c r="B100" s="5" t="s">
        <v>708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113</v>
      </c>
      <c r="B101" s="10" t="s">
        <v>708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114</v>
      </c>
      <c r="B102" s="6" t="s">
        <v>709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710</v>
      </c>
      <c r="B103" s="69" t="s">
        <v>709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711</v>
      </c>
      <c r="B104" s="69" t="s">
        <v>709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115</v>
      </c>
      <c r="B105" s="6" t="s">
        <v>712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713</v>
      </c>
      <c r="B106" s="6" t="s">
        <v>714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116</v>
      </c>
      <c r="B107" s="6" t="s">
        <v>715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716</v>
      </c>
      <c r="B108" s="69" t="s">
        <v>715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717</v>
      </c>
      <c r="B109" s="69" t="s">
        <v>715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718</v>
      </c>
      <c r="B110" s="69" t="s">
        <v>715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719</v>
      </c>
      <c r="B111" s="69" t="s">
        <v>715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174</v>
      </c>
      <c r="B112" s="6" t="s">
        <v>720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721</v>
      </c>
      <c r="B113" s="69" t="s">
        <v>720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722</v>
      </c>
      <c r="B114" s="69" t="s">
        <v>720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723</v>
      </c>
      <c r="B115" s="69" t="s">
        <v>720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724</v>
      </c>
      <c r="B116" s="69" t="s">
        <v>720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725</v>
      </c>
      <c r="B117" s="69" t="s">
        <v>720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726</v>
      </c>
      <c r="B118" s="69" t="s">
        <v>720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727</v>
      </c>
      <c r="B119" s="69" t="s">
        <v>720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728</v>
      </c>
      <c r="B120" s="69" t="s">
        <v>720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729</v>
      </c>
      <c r="B121" s="69" t="s">
        <v>720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730</v>
      </c>
      <c r="B122" s="69" t="s">
        <v>720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731</v>
      </c>
      <c r="B123" s="69" t="s">
        <v>720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732</v>
      </c>
      <c r="B124" s="69" t="s">
        <v>720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733</v>
      </c>
      <c r="B125" s="69" t="s">
        <v>720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734</v>
      </c>
      <c r="B126" s="69" t="s">
        <v>720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735</v>
      </c>
      <c r="B127" s="69" t="s">
        <v>720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146</v>
      </c>
      <c r="B128" s="10" t="s">
        <v>736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176</v>
      </c>
      <c r="B129" s="5" t="s">
        <v>737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175</v>
      </c>
      <c r="B130" s="5" t="s">
        <v>737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177</v>
      </c>
      <c r="B131" s="5" t="s">
        <v>737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178</v>
      </c>
      <c r="B132" s="5" t="s">
        <v>737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179</v>
      </c>
      <c r="B133" s="5" t="s">
        <v>737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180</v>
      </c>
      <c r="B134" s="5" t="s">
        <v>737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181</v>
      </c>
      <c r="B135" s="5" t="s">
        <v>737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182</v>
      </c>
      <c r="B136" s="5" t="s">
        <v>737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183</v>
      </c>
      <c r="B137" s="5" t="s">
        <v>737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184</v>
      </c>
      <c r="B138" s="5" t="s">
        <v>737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185</v>
      </c>
      <c r="B139" s="5" t="s">
        <v>737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186</v>
      </c>
      <c r="B140" s="5" t="s">
        <v>737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118</v>
      </c>
      <c r="B141" s="10" t="s">
        <v>737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147</v>
      </c>
      <c r="B142" s="12" t="s">
        <v>738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739</v>
      </c>
      <c r="B143" s="6" t="s">
        <v>740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119</v>
      </c>
      <c r="B144" s="6" t="s">
        <v>741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742</v>
      </c>
      <c r="B145" s="69" t="s">
        <v>741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743</v>
      </c>
      <c r="B146" s="69" t="s">
        <v>741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120</v>
      </c>
      <c r="B147" s="6" t="s">
        <v>744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539</v>
      </c>
      <c r="B148" s="71" t="s">
        <v>744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187</v>
      </c>
      <c r="B149" s="6" t="s">
        <v>745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746</v>
      </c>
      <c r="B150" s="69" t="s">
        <v>745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747</v>
      </c>
      <c r="B151" s="69" t="s">
        <v>745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748</v>
      </c>
      <c r="B152" s="69" t="s">
        <v>745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749</v>
      </c>
      <c r="B153" s="69" t="s">
        <v>745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750</v>
      </c>
      <c r="B154" s="69" t="s">
        <v>745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751</v>
      </c>
      <c r="B155" s="69" t="s">
        <v>745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752</v>
      </c>
      <c r="B156" s="6" t="s">
        <v>753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754</v>
      </c>
      <c r="B157" s="6" t="s">
        <v>755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756</v>
      </c>
      <c r="B158" s="6" t="s">
        <v>757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188</v>
      </c>
      <c r="B159" s="6" t="s">
        <v>758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539</v>
      </c>
      <c r="B160" s="71" t="s">
        <v>758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759</v>
      </c>
      <c r="B161" s="71" t="s">
        <v>758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189</v>
      </c>
      <c r="B162" s="71" t="s">
        <v>758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190</v>
      </c>
      <c r="B163" s="6" t="s">
        <v>760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761</v>
      </c>
      <c r="B164" s="71" t="s">
        <v>760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762</v>
      </c>
      <c r="B165" s="71" t="s">
        <v>760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763</v>
      </c>
      <c r="B166" s="71" t="s">
        <v>760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764</v>
      </c>
      <c r="B167" s="71" t="s">
        <v>760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191</v>
      </c>
      <c r="B168" s="6" t="s">
        <v>765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766</v>
      </c>
      <c r="B169" s="71" t="s">
        <v>765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767</v>
      </c>
      <c r="B170" s="71" t="s">
        <v>765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768</v>
      </c>
      <c r="B171" s="71" t="s">
        <v>765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192</v>
      </c>
      <c r="B172" s="12" t="s">
        <v>769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193</v>
      </c>
      <c r="B173" s="10" t="s">
        <v>770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771</v>
      </c>
      <c r="B174" s="71" t="s">
        <v>770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194</v>
      </c>
      <c r="B175" s="10" t="s">
        <v>772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773</v>
      </c>
      <c r="B176" s="71" t="s">
        <v>772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774</v>
      </c>
      <c r="B177" s="10" t="s">
        <v>775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195</v>
      </c>
      <c r="B178" s="10" t="s">
        <v>776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777</v>
      </c>
      <c r="B179" s="71" t="s">
        <v>776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778</v>
      </c>
      <c r="B180" s="10" t="s">
        <v>779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149</v>
      </c>
      <c r="B181" s="12" t="s">
        <v>780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781</v>
      </c>
      <c r="B182" s="10" t="s">
        <v>782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287</v>
      </c>
      <c r="B183" s="5" t="s">
        <v>783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288</v>
      </c>
      <c r="B184" s="5" t="s">
        <v>783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296</v>
      </c>
      <c r="B185" s="5" t="s">
        <v>783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295</v>
      </c>
      <c r="B186" s="5" t="s">
        <v>783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294</v>
      </c>
      <c r="B187" s="5" t="s">
        <v>783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293</v>
      </c>
      <c r="B188" s="5" t="s">
        <v>783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292</v>
      </c>
      <c r="B189" s="5" t="s">
        <v>783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297</v>
      </c>
      <c r="B190" s="5" t="s">
        <v>783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289</v>
      </c>
      <c r="B191" s="5" t="s">
        <v>783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290</v>
      </c>
      <c r="B192" s="5" t="s">
        <v>783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196</v>
      </c>
      <c r="B193" s="10" t="s">
        <v>783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287</v>
      </c>
      <c r="B194" s="5" t="s">
        <v>784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288</v>
      </c>
      <c r="B195" s="5" t="s">
        <v>784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296</v>
      </c>
      <c r="B196" s="5" t="s">
        <v>784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295</v>
      </c>
      <c r="B197" s="5" t="s">
        <v>784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294</v>
      </c>
      <c r="B198" s="5" t="s">
        <v>784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293</v>
      </c>
      <c r="B199" s="5" t="s">
        <v>784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292</v>
      </c>
      <c r="B200" s="5" t="s">
        <v>784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291</v>
      </c>
      <c r="B201" s="5" t="s">
        <v>784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289</v>
      </c>
      <c r="B202" s="5" t="s">
        <v>784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290</v>
      </c>
      <c r="B203" s="5" t="s">
        <v>784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197</v>
      </c>
      <c r="B204" s="10" t="s">
        <v>784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150</v>
      </c>
      <c r="B205" s="12" t="s">
        <v>785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786</v>
      </c>
      <c r="B206" s="10" t="s">
        <v>787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287</v>
      </c>
      <c r="B207" s="5" t="s">
        <v>788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288</v>
      </c>
      <c r="B208" s="5" t="s">
        <v>788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296</v>
      </c>
      <c r="B209" s="5" t="s">
        <v>788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295</v>
      </c>
      <c r="B210" s="5" t="s">
        <v>788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294</v>
      </c>
      <c r="B211" s="5" t="s">
        <v>788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293</v>
      </c>
      <c r="B212" s="5" t="s">
        <v>788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292</v>
      </c>
      <c r="B213" s="5" t="s">
        <v>788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297</v>
      </c>
      <c r="B214" s="5" t="s">
        <v>788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289</v>
      </c>
      <c r="B215" s="5" t="s">
        <v>788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290</v>
      </c>
      <c r="B216" s="5" t="s">
        <v>788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198</v>
      </c>
      <c r="B217" s="10" t="s">
        <v>788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287</v>
      </c>
      <c r="B218" s="5" t="s">
        <v>789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288</v>
      </c>
      <c r="B219" s="5" t="s">
        <v>789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296</v>
      </c>
      <c r="B220" s="5" t="s">
        <v>789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295</v>
      </c>
      <c r="B221" s="5" t="s">
        <v>789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294</v>
      </c>
      <c r="B222" s="5" t="s">
        <v>789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293</v>
      </c>
      <c r="B223" s="5" t="s">
        <v>789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292</v>
      </c>
      <c r="B224" s="5" t="s">
        <v>789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291</v>
      </c>
      <c r="B225" s="5" t="s">
        <v>789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289</v>
      </c>
      <c r="B226" s="5" t="s">
        <v>789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290</v>
      </c>
      <c r="B227" s="5" t="s">
        <v>789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199</v>
      </c>
      <c r="B228" s="10" t="s">
        <v>789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152</v>
      </c>
      <c r="B229" s="12" t="s">
        <v>790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151</v>
      </c>
      <c r="B230" s="75" t="s">
        <v>791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303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304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133</v>
      </c>
      <c r="B233" s="5" t="s">
        <v>792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630</v>
      </c>
      <c r="B234" s="69" t="s">
        <v>792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793</v>
      </c>
      <c r="B235" s="5" t="s">
        <v>794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200</v>
      </c>
      <c r="B236" s="5" t="s">
        <v>795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630</v>
      </c>
      <c r="B237" s="69" t="s">
        <v>795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153</v>
      </c>
      <c r="B238" s="9" t="s">
        <v>796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201</v>
      </c>
      <c r="B239" s="5" t="s">
        <v>797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638</v>
      </c>
      <c r="B240" s="69" t="s">
        <v>797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798</v>
      </c>
      <c r="B241" s="5" t="s">
        <v>799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202</v>
      </c>
      <c r="B242" s="5" t="s">
        <v>800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639</v>
      </c>
      <c r="B243" s="69" t="s">
        <v>800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801</v>
      </c>
      <c r="B244" s="5" t="s">
        <v>802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154</v>
      </c>
      <c r="B245" s="9" t="s">
        <v>803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301</v>
      </c>
      <c r="B246" s="5" t="s">
        <v>804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302</v>
      </c>
      <c r="B247" s="5" t="s">
        <v>804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299</v>
      </c>
      <c r="B248" s="5" t="s">
        <v>805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300</v>
      </c>
      <c r="B249" s="5" t="s">
        <v>805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155</v>
      </c>
      <c r="B250" s="9" t="s">
        <v>806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807</v>
      </c>
      <c r="B251" s="9" t="s">
        <v>808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809</v>
      </c>
      <c r="B252" s="9" t="s">
        <v>810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811</v>
      </c>
      <c r="B253" s="9" t="s">
        <v>812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813</v>
      </c>
      <c r="B254" s="9" t="s">
        <v>814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344</v>
      </c>
      <c r="B255" s="9" t="s">
        <v>815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816</v>
      </c>
      <c r="B256" s="9" t="s">
        <v>815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156</v>
      </c>
      <c r="B257" s="50" t="s">
        <v>817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818</v>
      </c>
      <c r="B258" s="5" t="s">
        <v>819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820</v>
      </c>
      <c r="B259" s="5" t="s">
        <v>821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822</v>
      </c>
      <c r="B260" s="5" t="s">
        <v>823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138</v>
      </c>
      <c r="B261" s="5" t="s">
        <v>824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664</v>
      </c>
      <c r="B262" s="69" t="s">
        <v>824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665</v>
      </c>
      <c r="B263" s="69" t="s">
        <v>824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666</v>
      </c>
      <c r="B264" s="77" t="s">
        <v>824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157</v>
      </c>
      <c r="B265" s="50" t="s">
        <v>825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826</v>
      </c>
      <c r="B266" s="50" t="s">
        <v>827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158</v>
      </c>
      <c r="B267" s="52" t="s">
        <v>828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203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6" ht="25.5" customHeight="1">
      <c r="A1" s="196" t="s">
        <v>881</v>
      </c>
      <c r="B1" s="197"/>
      <c r="C1" s="197"/>
      <c r="D1" s="197"/>
      <c r="E1" s="197"/>
      <c r="F1" s="165"/>
    </row>
    <row r="2" spans="1:5" ht="23.25" customHeight="1">
      <c r="A2" s="200" t="s">
        <v>228</v>
      </c>
      <c r="B2" s="203"/>
      <c r="C2" s="203"/>
      <c r="D2" s="203"/>
      <c r="E2" s="203"/>
    </row>
    <row r="3" spans="1:5" ht="15">
      <c r="A3" s="199" t="s">
        <v>249</v>
      </c>
      <c r="B3" s="207"/>
      <c r="C3" s="207"/>
      <c r="D3" s="207"/>
      <c r="E3" s="207"/>
    </row>
    <row r="4" ht="15">
      <c r="A4" s="1"/>
    </row>
    <row r="5" spans="1:5" ht="58.5" customHeight="1">
      <c r="A5" s="80" t="s">
        <v>248</v>
      </c>
      <c r="B5" s="81" t="s">
        <v>298</v>
      </c>
      <c r="C5" s="81" t="s">
        <v>220</v>
      </c>
      <c r="D5" s="81" t="s">
        <v>221</v>
      </c>
      <c r="E5" s="97" t="s">
        <v>346</v>
      </c>
    </row>
    <row r="6" spans="1:5" ht="15" customHeight="1">
      <c r="A6" s="81" t="s">
        <v>209</v>
      </c>
      <c r="B6" s="82"/>
      <c r="C6" s="82">
        <v>1</v>
      </c>
      <c r="D6" s="82"/>
      <c r="E6" s="158">
        <v>1</v>
      </c>
    </row>
    <row r="7" spans="1:5" ht="15" customHeight="1">
      <c r="A7" s="81" t="s">
        <v>210</v>
      </c>
      <c r="B7" s="82"/>
      <c r="C7" s="82">
        <v>1</v>
      </c>
      <c r="D7" s="82"/>
      <c r="E7" s="158">
        <v>1</v>
      </c>
    </row>
    <row r="8" spans="1:5" ht="15" customHeight="1">
      <c r="A8" s="81" t="s">
        <v>211</v>
      </c>
      <c r="B8" s="82"/>
      <c r="C8" s="82">
        <v>4</v>
      </c>
      <c r="D8" s="82"/>
      <c r="E8" s="158">
        <v>4</v>
      </c>
    </row>
    <row r="9" spans="1:5" ht="15" customHeight="1">
      <c r="A9" s="81" t="s">
        <v>212</v>
      </c>
      <c r="B9" s="82"/>
      <c r="C9" s="82"/>
      <c r="D9" s="82"/>
      <c r="E9" s="158"/>
    </row>
    <row r="10" spans="1:5" ht="15" customHeight="1">
      <c r="A10" s="80" t="s">
        <v>243</v>
      </c>
      <c r="B10" s="82"/>
      <c r="C10" s="82">
        <v>6</v>
      </c>
      <c r="D10" s="82"/>
      <c r="E10" s="158">
        <v>6</v>
      </c>
    </row>
    <row r="11" spans="1:5" ht="15" customHeight="1">
      <c r="A11" s="81" t="s">
        <v>213</v>
      </c>
      <c r="B11" s="82"/>
      <c r="C11" s="82"/>
      <c r="D11" s="82"/>
      <c r="E11" s="158"/>
    </row>
    <row r="12" spans="1:5" ht="15" customHeight="1">
      <c r="A12" s="81" t="s">
        <v>214</v>
      </c>
      <c r="B12" s="82"/>
      <c r="C12" s="82"/>
      <c r="D12" s="82"/>
      <c r="E12" s="158"/>
    </row>
    <row r="13" spans="1:5" ht="15" customHeight="1">
      <c r="A13" s="81" t="s">
        <v>215</v>
      </c>
      <c r="B13" s="82"/>
      <c r="C13" s="82"/>
      <c r="D13" s="82"/>
      <c r="E13" s="158"/>
    </row>
    <row r="14" spans="1:5" ht="15" customHeight="1">
      <c r="A14" s="81" t="s">
        <v>216</v>
      </c>
      <c r="B14" s="82"/>
      <c r="C14" s="82"/>
      <c r="D14" s="82">
        <v>2</v>
      </c>
      <c r="E14" s="158">
        <v>2</v>
      </c>
    </row>
    <row r="15" spans="1:5" ht="15" customHeight="1">
      <c r="A15" s="81" t="s">
        <v>217</v>
      </c>
      <c r="B15" s="82"/>
      <c r="C15" s="82"/>
      <c r="D15" s="82">
        <v>1</v>
      </c>
      <c r="E15" s="158">
        <v>1</v>
      </c>
    </row>
    <row r="16" spans="1:5" ht="15" customHeight="1">
      <c r="A16" s="81" t="s">
        <v>218</v>
      </c>
      <c r="B16" s="82">
        <v>1</v>
      </c>
      <c r="C16" s="82"/>
      <c r="D16" s="82">
        <v>7</v>
      </c>
      <c r="E16" s="158">
        <v>8</v>
      </c>
    </row>
    <row r="17" spans="1:5" ht="15" customHeight="1">
      <c r="A17" s="81" t="s">
        <v>219</v>
      </c>
      <c r="B17" s="82"/>
      <c r="C17" s="82"/>
      <c r="D17" s="82"/>
      <c r="E17" s="158"/>
    </row>
    <row r="18" spans="1:5" ht="15" customHeight="1">
      <c r="A18" s="80" t="s">
        <v>244</v>
      </c>
      <c r="B18" s="82">
        <v>1</v>
      </c>
      <c r="C18" s="82"/>
      <c r="D18" s="82">
        <v>10</v>
      </c>
      <c r="E18" s="158">
        <v>11</v>
      </c>
    </row>
    <row r="19" spans="1:5" ht="15" customHeight="1">
      <c r="A19" s="81" t="s">
        <v>232</v>
      </c>
      <c r="B19" s="82">
        <v>2</v>
      </c>
      <c r="C19" s="82"/>
      <c r="D19" s="82"/>
      <c r="E19" s="158">
        <v>2</v>
      </c>
    </row>
    <row r="20" spans="1:5" ht="15" customHeight="1">
      <c r="A20" s="81" t="s">
        <v>233</v>
      </c>
      <c r="B20" s="82"/>
      <c r="C20" s="82"/>
      <c r="D20" s="82"/>
      <c r="E20" s="158"/>
    </row>
    <row r="21" spans="1:5" ht="15" customHeight="1">
      <c r="A21" s="81" t="s">
        <v>234</v>
      </c>
      <c r="B21" s="82">
        <v>3</v>
      </c>
      <c r="C21" s="82"/>
      <c r="D21" s="82"/>
      <c r="E21" s="158">
        <v>3</v>
      </c>
    </row>
    <row r="22" spans="1:5" ht="15" customHeight="1">
      <c r="A22" s="80" t="s">
        <v>245</v>
      </c>
      <c r="B22" s="82">
        <v>5</v>
      </c>
      <c r="C22" s="82"/>
      <c r="D22" s="82"/>
      <c r="E22" s="158">
        <v>5</v>
      </c>
    </row>
    <row r="23" spans="1:5" ht="15" customHeight="1">
      <c r="A23" s="81" t="s">
        <v>235</v>
      </c>
      <c r="B23" s="82">
        <v>1</v>
      </c>
      <c r="C23" s="82"/>
      <c r="D23" s="82"/>
      <c r="E23" s="158">
        <v>1</v>
      </c>
    </row>
    <row r="24" spans="1:5" ht="15" customHeight="1">
      <c r="A24" s="81" t="s">
        <v>236</v>
      </c>
      <c r="B24" s="82">
        <v>6</v>
      </c>
      <c r="C24" s="82"/>
      <c r="D24" s="82"/>
      <c r="E24" s="158">
        <v>6</v>
      </c>
    </row>
    <row r="25" spans="1:5" ht="15" customHeight="1">
      <c r="A25" s="81" t="s">
        <v>237</v>
      </c>
      <c r="B25" s="82"/>
      <c r="C25" s="82"/>
      <c r="D25" s="82"/>
      <c r="E25" s="158"/>
    </row>
    <row r="26" spans="1:5" ht="15" customHeight="1">
      <c r="A26" s="80" t="s">
        <v>246</v>
      </c>
      <c r="B26" s="82">
        <v>7</v>
      </c>
      <c r="C26" s="82"/>
      <c r="D26" s="82"/>
      <c r="E26" s="158">
        <v>7</v>
      </c>
    </row>
    <row r="27" spans="1:5" ht="37.5" customHeight="1">
      <c r="A27" s="80" t="s">
        <v>247</v>
      </c>
      <c r="B27" s="157">
        <v>13</v>
      </c>
      <c r="C27" s="156">
        <v>6</v>
      </c>
      <c r="D27" s="156">
        <v>10</v>
      </c>
      <c r="E27" s="158">
        <v>29</v>
      </c>
    </row>
    <row r="28" spans="1:5" ht="15" customHeight="1">
      <c r="A28" s="81" t="s">
        <v>238</v>
      </c>
      <c r="B28" s="82"/>
      <c r="C28" s="82"/>
      <c r="D28" s="82"/>
      <c r="E28" s="158"/>
    </row>
    <row r="29" spans="1:5" ht="15" customHeight="1">
      <c r="A29" s="81" t="s">
        <v>239</v>
      </c>
      <c r="B29" s="82"/>
      <c r="C29" s="82"/>
      <c r="D29" s="82"/>
      <c r="E29" s="158"/>
    </row>
    <row r="30" spans="1:5" ht="15" customHeight="1">
      <c r="A30" s="81" t="s">
        <v>240</v>
      </c>
      <c r="B30" s="82"/>
      <c r="C30" s="82"/>
      <c r="D30" s="82"/>
      <c r="E30" s="158"/>
    </row>
    <row r="31" spans="1:5" ht="15" customHeight="1">
      <c r="A31" s="81" t="s">
        <v>241</v>
      </c>
      <c r="B31" s="82"/>
      <c r="C31" s="82"/>
      <c r="D31" s="82"/>
      <c r="E31" s="158"/>
    </row>
    <row r="32" spans="1:5" ht="25.5" customHeight="1">
      <c r="A32" s="80" t="s">
        <v>242</v>
      </c>
      <c r="B32" s="82"/>
      <c r="C32" s="82"/>
      <c r="D32" s="82"/>
      <c r="E32" s="158"/>
    </row>
    <row r="33" spans="1:4" ht="15">
      <c r="A33" s="204"/>
      <c r="B33" s="205"/>
      <c r="C33" s="205"/>
      <c r="D33" s="205"/>
    </row>
    <row r="34" spans="1:4" ht="15">
      <c r="A34" s="206"/>
      <c r="B34" s="205"/>
      <c r="C34" s="205"/>
      <c r="D34" s="205"/>
    </row>
  </sheetData>
  <sheetProtection/>
  <mergeCells count="5">
    <mergeCell ref="A1:E1"/>
    <mergeCell ref="A33:D33"/>
    <mergeCell ref="A34:D34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hidden="1" customWidth="1"/>
    <col min="7" max="7" width="18.00390625" style="0" hidden="1" customWidth="1"/>
    <col min="8" max="8" width="18.7109375" style="0" customWidth="1"/>
  </cols>
  <sheetData>
    <row r="1" spans="1:8" ht="21.75" customHeight="1">
      <c r="A1" s="208" t="s">
        <v>882</v>
      </c>
      <c r="B1" s="209"/>
      <c r="C1" s="209"/>
      <c r="D1" s="209"/>
      <c r="E1" s="209"/>
      <c r="F1" s="209"/>
      <c r="G1" s="209"/>
      <c r="H1" s="209"/>
    </row>
    <row r="2" spans="1:8" ht="26.25" customHeight="1">
      <c r="A2" s="200" t="s">
        <v>228</v>
      </c>
      <c r="B2" s="203"/>
      <c r="C2" s="203"/>
      <c r="D2" s="203"/>
      <c r="E2" s="203"/>
      <c r="F2" s="203"/>
      <c r="G2" s="203"/>
      <c r="H2" s="203"/>
    </row>
    <row r="3" spans="1:8" ht="19.5" customHeight="1">
      <c r="A3" s="199" t="s">
        <v>386</v>
      </c>
      <c r="B3" s="201"/>
      <c r="C3" s="201"/>
      <c r="D3" s="201"/>
      <c r="E3" s="201"/>
      <c r="F3" s="201"/>
      <c r="G3" s="201"/>
      <c r="H3" s="201"/>
    </row>
    <row r="4" spans="1:8" ht="45">
      <c r="A4" s="2" t="s">
        <v>480</v>
      </c>
      <c r="B4" s="3" t="s">
        <v>481</v>
      </c>
      <c r="C4" s="84" t="s">
        <v>345</v>
      </c>
      <c r="D4" s="84" t="s">
        <v>320</v>
      </c>
      <c r="E4" s="84" t="s">
        <v>321</v>
      </c>
      <c r="F4" s="84"/>
      <c r="G4" s="84"/>
      <c r="H4" s="97" t="s">
        <v>346</v>
      </c>
    </row>
    <row r="5" spans="1:8" ht="15">
      <c r="A5" s="38"/>
      <c r="B5" s="38"/>
      <c r="C5" s="191"/>
      <c r="D5" s="191"/>
      <c r="E5" s="191"/>
      <c r="F5" s="191"/>
      <c r="G5" s="191"/>
      <c r="H5" s="191"/>
    </row>
    <row r="6" spans="1:8" ht="15">
      <c r="A6" s="38"/>
      <c r="B6" s="38"/>
      <c r="C6" s="191"/>
      <c r="D6" s="191"/>
      <c r="E6" s="191"/>
      <c r="F6" s="191"/>
      <c r="G6" s="191"/>
      <c r="H6" s="191"/>
    </row>
    <row r="7" spans="1:8" ht="15">
      <c r="A7" s="38"/>
      <c r="B7" s="38"/>
      <c r="C7" s="191"/>
      <c r="D7" s="191"/>
      <c r="E7" s="192"/>
      <c r="F7" s="191"/>
      <c r="G7" s="191"/>
      <c r="H7" s="191"/>
    </row>
    <row r="8" spans="1:8" ht="15">
      <c r="A8" s="38"/>
      <c r="B8" s="38"/>
      <c r="C8" s="191"/>
      <c r="D8" s="191"/>
      <c r="E8" s="191"/>
      <c r="F8" s="191"/>
      <c r="G8" s="191"/>
      <c r="H8" s="191"/>
    </row>
    <row r="9" spans="1:8" ht="15">
      <c r="A9" s="20" t="s">
        <v>593</v>
      </c>
      <c r="B9" s="10" t="s">
        <v>594</v>
      </c>
      <c r="C9" s="179"/>
      <c r="D9" s="179"/>
      <c r="E9" s="179"/>
      <c r="F9" s="179"/>
      <c r="G9" s="179"/>
      <c r="H9" s="179"/>
    </row>
    <row r="10" spans="1:8" ht="15">
      <c r="A10" s="17" t="s">
        <v>224</v>
      </c>
      <c r="B10" s="6"/>
      <c r="C10" s="191">
        <v>60000</v>
      </c>
      <c r="D10" s="191"/>
      <c r="E10" s="191"/>
      <c r="F10" s="191"/>
      <c r="G10" s="191"/>
      <c r="H10" s="191">
        <f>SUM(C10:G10)</f>
        <v>60000</v>
      </c>
    </row>
    <row r="11" spans="1:8" ht="15">
      <c r="A11" s="17" t="s">
        <v>225</v>
      </c>
      <c r="B11" s="6"/>
      <c r="C11" s="191">
        <v>15748</v>
      </c>
      <c r="D11" s="191"/>
      <c r="E11" s="191"/>
      <c r="F11" s="191"/>
      <c r="G11" s="191"/>
      <c r="H11" s="191">
        <f>SUM(C11:G11)</f>
        <v>15748</v>
      </c>
    </row>
    <row r="12" spans="1:8" ht="15">
      <c r="A12" s="17" t="s">
        <v>865</v>
      </c>
      <c r="B12" s="6"/>
      <c r="C12" s="191">
        <v>19685</v>
      </c>
      <c r="D12" s="191"/>
      <c r="E12" s="191"/>
      <c r="F12" s="191"/>
      <c r="G12" s="191"/>
      <c r="H12" s="191">
        <f>SUM(C12:E12)</f>
        <v>19685</v>
      </c>
    </row>
    <row r="13" spans="1:8" ht="15">
      <c r="A13" s="17" t="s">
        <v>866</v>
      </c>
      <c r="B13" s="6"/>
      <c r="C13" s="191">
        <v>7874</v>
      </c>
      <c r="D13" s="191"/>
      <c r="E13" s="191"/>
      <c r="F13" s="191"/>
      <c r="G13" s="191"/>
      <c r="H13" s="191">
        <f>SUM(C13:E13)</f>
        <v>7874</v>
      </c>
    </row>
    <row r="14" spans="1:8" ht="15">
      <c r="A14" s="17" t="s">
        <v>867</v>
      </c>
      <c r="B14" s="6"/>
      <c r="C14" s="191">
        <v>7480</v>
      </c>
      <c r="D14" s="191"/>
      <c r="E14" s="191"/>
      <c r="F14" s="191"/>
      <c r="G14" s="191"/>
      <c r="H14" s="191">
        <f>SUM(C14:E14)</f>
        <v>7480</v>
      </c>
    </row>
    <row r="15" spans="1:8" ht="15">
      <c r="A15" s="20" t="s">
        <v>47</v>
      </c>
      <c r="B15" s="10" t="s">
        <v>595</v>
      </c>
      <c r="C15" s="179">
        <f>SUM(C10:C14)</f>
        <v>110787</v>
      </c>
      <c r="D15" s="179"/>
      <c r="E15" s="179"/>
      <c r="F15" s="179"/>
      <c r="G15" s="179"/>
      <c r="H15" s="179">
        <f>SUM(H10:H14)</f>
        <v>110787</v>
      </c>
    </row>
    <row r="16" spans="1:8" ht="15">
      <c r="A16" s="17" t="s">
        <v>229</v>
      </c>
      <c r="B16" s="6"/>
      <c r="C16" s="191"/>
      <c r="D16" s="191">
        <v>1000</v>
      </c>
      <c r="E16" s="191">
        <v>400</v>
      </c>
      <c r="F16" s="191"/>
      <c r="G16" s="191"/>
      <c r="H16" s="191">
        <v>1400</v>
      </c>
    </row>
    <row r="17" spans="1:8" ht="15">
      <c r="A17" s="17"/>
      <c r="B17" s="6"/>
      <c r="C17" s="191"/>
      <c r="D17" s="191"/>
      <c r="E17" s="191"/>
      <c r="F17" s="191"/>
      <c r="G17" s="191"/>
      <c r="H17" s="191"/>
    </row>
    <row r="18" spans="1:8" ht="15">
      <c r="A18" s="17"/>
      <c r="B18" s="6"/>
      <c r="C18" s="191"/>
      <c r="D18" s="191"/>
      <c r="E18" s="191"/>
      <c r="F18" s="191"/>
      <c r="G18" s="191"/>
      <c r="H18" s="191"/>
    </row>
    <row r="19" spans="1:8" ht="15">
      <c r="A19" s="17"/>
      <c r="B19" s="6"/>
      <c r="C19" s="191"/>
      <c r="D19" s="191"/>
      <c r="E19" s="191"/>
      <c r="F19" s="191"/>
      <c r="G19" s="191"/>
      <c r="H19" s="191"/>
    </row>
    <row r="20" spans="1:8" ht="15">
      <c r="A20" s="9" t="s">
        <v>597</v>
      </c>
      <c r="B20" s="10" t="s">
        <v>598</v>
      </c>
      <c r="C20" s="179"/>
      <c r="D20" s="179">
        <v>1000</v>
      </c>
      <c r="E20" s="179">
        <v>400</v>
      </c>
      <c r="F20" s="179"/>
      <c r="G20" s="179"/>
      <c r="H20" s="179">
        <v>1400</v>
      </c>
    </row>
    <row r="21" spans="1:8" ht="15">
      <c r="A21" s="5" t="s">
        <v>223</v>
      </c>
      <c r="B21" s="6"/>
      <c r="C21" s="191">
        <v>22961</v>
      </c>
      <c r="D21" s="191"/>
      <c r="E21" s="191"/>
      <c r="F21" s="191"/>
      <c r="G21" s="191"/>
      <c r="H21" s="191">
        <v>22961</v>
      </c>
    </row>
    <row r="22" spans="1:8" ht="15">
      <c r="A22" s="5" t="s">
        <v>230</v>
      </c>
      <c r="B22" s="6"/>
      <c r="C22" s="191"/>
      <c r="D22" s="191">
        <v>400</v>
      </c>
      <c r="E22" s="191"/>
      <c r="F22" s="191"/>
      <c r="G22" s="191"/>
      <c r="H22" s="191">
        <v>400</v>
      </c>
    </row>
    <row r="23" spans="1:8" ht="15">
      <c r="A23" s="5" t="s">
        <v>868</v>
      </c>
      <c r="B23" s="6"/>
      <c r="C23" s="191"/>
      <c r="D23" s="191"/>
      <c r="E23" s="191">
        <v>753</v>
      </c>
      <c r="F23" s="191"/>
      <c r="G23" s="191"/>
      <c r="H23" s="191">
        <v>753</v>
      </c>
    </row>
    <row r="24" spans="1:8" ht="15">
      <c r="A24" s="5"/>
      <c r="B24" s="6"/>
      <c r="C24" s="191"/>
      <c r="D24" s="191"/>
      <c r="E24" s="191"/>
      <c r="F24" s="191"/>
      <c r="G24" s="191"/>
      <c r="H24" s="191"/>
    </row>
    <row r="25" spans="1:8" ht="15">
      <c r="A25" s="20" t="s">
        <v>599</v>
      </c>
      <c r="B25" s="10" t="s">
        <v>600</v>
      </c>
      <c r="C25" s="179">
        <f>SUM(C21:C24)</f>
        <v>22961</v>
      </c>
      <c r="D25" s="179">
        <v>400</v>
      </c>
      <c r="E25" s="179">
        <v>753</v>
      </c>
      <c r="F25" s="179"/>
      <c r="G25" s="179"/>
      <c r="H25" s="179">
        <f>SUM(C25:E25)</f>
        <v>24114</v>
      </c>
    </row>
    <row r="26" spans="1:8" ht="15">
      <c r="A26" s="17"/>
      <c r="B26" s="6"/>
      <c r="C26" s="191"/>
      <c r="D26" s="191"/>
      <c r="E26" s="191"/>
      <c r="F26" s="191"/>
      <c r="G26" s="191"/>
      <c r="H26" s="191"/>
    </row>
    <row r="27" spans="1:8" ht="15">
      <c r="A27" s="17"/>
      <c r="B27" s="6"/>
      <c r="C27" s="191"/>
      <c r="D27" s="191"/>
      <c r="E27" s="191"/>
      <c r="F27" s="191"/>
      <c r="G27" s="191"/>
      <c r="H27" s="191"/>
    </row>
    <row r="28" spans="1:8" ht="15">
      <c r="A28" s="20" t="s">
        <v>601</v>
      </c>
      <c r="B28" s="10" t="s">
        <v>602</v>
      </c>
      <c r="C28" s="179"/>
      <c r="D28" s="179"/>
      <c r="E28" s="179"/>
      <c r="F28" s="179"/>
      <c r="G28" s="179"/>
      <c r="H28" s="179"/>
    </row>
    <row r="29" spans="1:8" ht="15">
      <c r="A29" s="17"/>
      <c r="B29" s="6"/>
      <c r="C29" s="191"/>
      <c r="D29" s="191"/>
      <c r="E29" s="191"/>
      <c r="F29" s="191"/>
      <c r="G29" s="191"/>
      <c r="H29" s="191"/>
    </row>
    <row r="30" spans="1:8" ht="15">
      <c r="A30" s="17"/>
      <c r="B30" s="6"/>
      <c r="C30" s="191"/>
      <c r="D30" s="191"/>
      <c r="E30" s="191"/>
      <c r="F30" s="191"/>
      <c r="G30" s="191"/>
      <c r="H30" s="191"/>
    </row>
    <row r="31" spans="1:8" ht="15">
      <c r="A31" s="9" t="s">
        <v>603</v>
      </c>
      <c r="B31" s="10" t="s">
        <v>604</v>
      </c>
      <c r="C31" s="179"/>
      <c r="D31" s="179"/>
      <c r="E31" s="179"/>
      <c r="F31" s="179"/>
      <c r="G31" s="179"/>
      <c r="H31" s="179"/>
    </row>
    <row r="32" spans="1:8" ht="15" customHeight="1">
      <c r="A32" s="9" t="s">
        <v>605</v>
      </c>
      <c r="B32" s="10" t="s">
        <v>606</v>
      </c>
      <c r="C32" s="179">
        <v>36113</v>
      </c>
      <c r="D32" s="179">
        <v>384</v>
      </c>
      <c r="E32" s="179">
        <v>311</v>
      </c>
      <c r="F32" s="179"/>
      <c r="G32" s="179"/>
      <c r="H32" s="179">
        <f>SUM(C32:G32)</f>
        <v>36808</v>
      </c>
    </row>
    <row r="33" spans="1:8" ht="15.75">
      <c r="A33" s="161" t="s">
        <v>48</v>
      </c>
      <c r="B33" s="162" t="s">
        <v>607</v>
      </c>
      <c r="C33" s="193">
        <f>SUM(C9+C15+C20+C25+C28+C31+C32)</f>
        <v>169861</v>
      </c>
      <c r="D33" s="193">
        <f>SUM(D20+D25+D32)</f>
        <v>1784</v>
      </c>
      <c r="E33" s="193">
        <f>SUM(E9+E15+E20+E25+E28+E31+E32)</f>
        <v>1464</v>
      </c>
      <c r="F33" s="193"/>
      <c r="G33" s="193"/>
      <c r="H33" s="193">
        <f>SUM(C33:E33)</f>
        <v>173109</v>
      </c>
    </row>
    <row r="34" spans="1:8" ht="15.75">
      <c r="A34" s="160" t="s">
        <v>231</v>
      </c>
      <c r="B34" s="10"/>
      <c r="C34" s="191">
        <v>30279</v>
      </c>
      <c r="D34" s="191"/>
      <c r="E34" s="191"/>
      <c r="F34" s="191"/>
      <c r="G34" s="191"/>
      <c r="H34" s="191">
        <v>30279</v>
      </c>
    </row>
    <row r="35" spans="1:8" ht="15.75">
      <c r="A35" s="160" t="s">
        <v>222</v>
      </c>
      <c r="B35" s="10"/>
      <c r="C35" s="191">
        <v>55000</v>
      </c>
      <c r="D35" s="191"/>
      <c r="E35" s="191"/>
      <c r="F35" s="191"/>
      <c r="G35" s="191"/>
      <c r="H35" s="191">
        <v>55000</v>
      </c>
    </row>
    <row r="36" spans="1:8" ht="15.75">
      <c r="A36" s="160" t="s">
        <v>863</v>
      </c>
      <c r="B36" s="10"/>
      <c r="C36" s="191">
        <v>12106</v>
      </c>
      <c r="D36" s="191"/>
      <c r="E36" s="191"/>
      <c r="F36" s="191"/>
      <c r="G36" s="191"/>
      <c r="H36" s="191">
        <v>12106</v>
      </c>
    </row>
    <row r="37" spans="1:8" ht="15.75">
      <c r="A37" s="160" t="s">
        <v>864</v>
      </c>
      <c r="B37" s="10"/>
      <c r="C37" s="191">
        <v>23622</v>
      </c>
      <c r="D37" s="191"/>
      <c r="E37" s="191"/>
      <c r="F37" s="191"/>
      <c r="G37" s="191"/>
      <c r="H37" s="191">
        <v>23622</v>
      </c>
    </row>
    <row r="38" spans="1:8" ht="15.75">
      <c r="A38" s="160"/>
      <c r="B38" s="10"/>
      <c r="C38" s="191"/>
      <c r="D38" s="191"/>
      <c r="E38" s="191"/>
      <c r="F38" s="191"/>
      <c r="G38" s="191"/>
      <c r="H38" s="191"/>
    </row>
    <row r="39" spans="1:8" ht="15.75">
      <c r="A39" s="160"/>
      <c r="B39" s="10"/>
      <c r="C39" s="191"/>
      <c r="D39" s="191"/>
      <c r="E39" s="191"/>
      <c r="F39" s="191"/>
      <c r="G39" s="191"/>
      <c r="H39" s="191"/>
    </row>
    <row r="40" spans="1:8" ht="15">
      <c r="A40" s="20" t="s">
        <v>608</v>
      </c>
      <c r="B40" s="10" t="s">
        <v>609</v>
      </c>
      <c r="C40" s="179">
        <f>SUM(C34:C39)</f>
        <v>121007</v>
      </c>
      <c r="D40" s="179"/>
      <c r="E40" s="179"/>
      <c r="F40" s="179"/>
      <c r="G40" s="179"/>
      <c r="H40" s="179">
        <v>121007</v>
      </c>
    </row>
    <row r="41" spans="1:8" ht="15">
      <c r="A41" s="17"/>
      <c r="B41" s="6"/>
      <c r="C41" s="191"/>
      <c r="D41" s="191"/>
      <c r="E41" s="191"/>
      <c r="F41" s="191"/>
      <c r="G41" s="191"/>
      <c r="H41" s="191"/>
    </row>
    <row r="42" spans="1:8" ht="15">
      <c r="A42" s="17"/>
      <c r="B42" s="6"/>
      <c r="C42" s="191"/>
      <c r="D42" s="191"/>
      <c r="E42" s="191"/>
      <c r="F42" s="191"/>
      <c r="G42" s="191"/>
      <c r="H42" s="191"/>
    </row>
    <row r="43" spans="1:8" ht="15">
      <c r="A43" s="17"/>
      <c r="B43" s="6"/>
      <c r="C43" s="191"/>
      <c r="D43" s="191"/>
      <c r="E43" s="191"/>
      <c r="F43" s="191"/>
      <c r="G43" s="191"/>
      <c r="H43" s="191"/>
    </row>
    <row r="44" spans="1:8" ht="15">
      <c r="A44" s="17"/>
      <c r="B44" s="6"/>
      <c r="C44" s="191"/>
      <c r="D44" s="191"/>
      <c r="E44" s="191"/>
      <c r="F44" s="191"/>
      <c r="G44" s="191"/>
      <c r="H44" s="191"/>
    </row>
    <row r="45" spans="1:8" ht="15">
      <c r="A45" s="20" t="s">
        <v>610</v>
      </c>
      <c r="B45" s="10" t="s">
        <v>611</v>
      </c>
      <c r="C45" s="179"/>
      <c r="D45" s="179"/>
      <c r="E45" s="179"/>
      <c r="F45" s="179"/>
      <c r="G45" s="179"/>
      <c r="H45" s="179"/>
    </row>
    <row r="46" spans="1:8" ht="15">
      <c r="A46" s="17"/>
      <c r="B46" s="6"/>
      <c r="C46" s="191"/>
      <c r="D46" s="191"/>
      <c r="E46" s="191"/>
      <c r="F46" s="191"/>
      <c r="G46" s="191"/>
      <c r="H46" s="191"/>
    </row>
    <row r="47" spans="1:8" ht="15">
      <c r="A47" s="17"/>
      <c r="B47" s="6"/>
      <c r="C47" s="191"/>
      <c r="D47" s="191"/>
      <c r="E47" s="191"/>
      <c r="F47" s="191"/>
      <c r="G47" s="191"/>
      <c r="H47" s="191"/>
    </row>
    <row r="48" spans="1:8" ht="15">
      <c r="A48" s="17"/>
      <c r="B48" s="6"/>
      <c r="C48" s="191"/>
      <c r="D48" s="191"/>
      <c r="E48" s="191"/>
      <c r="F48" s="191"/>
      <c r="G48" s="191"/>
      <c r="H48" s="191"/>
    </row>
    <row r="49" spans="1:8" ht="15">
      <c r="A49" s="17"/>
      <c r="B49" s="6"/>
      <c r="C49" s="191"/>
      <c r="D49" s="191"/>
      <c r="E49" s="191"/>
      <c r="F49" s="191"/>
      <c r="G49" s="191"/>
      <c r="H49" s="191"/>
    </row>
    <row r="50" spans="1:8" ht="15">
      <c r="A50" s="20" t="s">
        <v>612</v>
      </c>
      <c r="B50" s="10" t="s">
        <v>613</v>
      </c>
      <c r="C50" s="179"/>
      <c r="D50" s="179"/>
      <c r="E50" s="179"/>
      <c r="F50" s="179"/>
      <c r="G50" s="179"/>
      <c r="H50" s="179"/>
    </row>
    <row r="51" spans="1:8" ht="15">
      <c r="A51" s="20" t="s">
        <v>614</v>
      </c>
      <c r="B51" s="10" t="s">
        <v>615</v>
      </c>
      <c r="C51" s="179">
        <v>32672</v>
      </c>
      <c r="D51" s="179"/>
      <c r="E51" s="179"/>
      <c r="F51" s="179"/>
      <c r="G51" s="179"/>
      <c r="H51" s="179">
        <v>32672</v>
      </c>
    </row>
    <row r="52" spans="1:8" ht="15.75">
      <c r="A52" s="161" t="s">
        <v>49</v>
      </c>
      <c r="B52" s="162" t="s">
        <v>616</v>
      </c>
      <c r="C52" s="193">
        <f>SUM(C40+C45+C50+C51)</f>
        <v>153679</v>
      </c>
      <c r="D52" s="193">
        <v>0</v>
      </c>
      <c r="E52" s="193">
        <v>0</v>
      </c>
      <c r="F52" s="193"/>
      <c r="G52" s="193"/>
      <c r="H52" s="193">
        <f>SUM(H40+H51)</f>
        <v>153679</v>
      </c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7" ht="15">
      <c r="A57" s="4"/>
      <c r="B57" s="4"/>
      <c r="C57" s="4"/>
      <c r="D57" s="4"/>
      <c r="E57" s="4"/>
      <c r="F57" s="4"/>
      <c r="G57" s="4"/>
    </row>
    <row r="58" spans="1:7" ht="15">
      <c r="A58" s="4"/>
      <c r="B58" s="4"/>
      <c r="C58" s="4"/>
      <c r="D58" s="4"/>
      <c r="E58" s="4"/>
      <c r="F58" s="4"/>
      <c r="G58" s="4"/>
    </row>
    <row r="59" spans="1:7" ht="15">
      <c r="A59" s="4"/>
      <c r="B59" s="4"/>
      <c r="C59" s="4"/>
      <c r="D59" s="4"/>
      <c r="E59" s="4"/>
      <c r="F59" s="4"/>
      <c r="G59" s="4"/>
    </row>
    <row r="60" spans="1:7" ht="15">
      <c r="A60" s="4"/>
      <c r="B60" s="4"/>
      <c r="C60" s="4"/>
      <c r="D60" s="4"/>
      <c r="E60" s="4"/>
      <c r="F60" s="4"/>
      <c r="G60" s="4"/>
    </row>
  </sheetData>
  <sheetProtection/>
  <mergeCells count="3">
    <mergeCell ref="A1:H1"/>
    <mergeCell ref="A2:H2"/>
    <mergeCell ref="A3:H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hidden="1" customWidth="1"/>
    <col min="7" max="7" width="17.140625" style="0" hidden="1" customWidth="1"/>
    <col min="8" max="8" width="17.7109375" style="0" customWidth="1"/>
  </cols>
  <sheetData>
    <row r="1" spans="1:8" ht="24" customHeight="1">
      <c r="A1" s="208" t="s">
        <v>890</v>
      </c>
      <c r="B1" s="209"/>
      <c r="C1" s="209"/>
      <c r="D1" s="209"/>
      <c r="E1" s="209"/>
      <c r="F1" s="209"/>
      <c r="G1" s="209"/>
      <c r="H1" s="209"/>
    </row>
    <row r="2" spans="1:8" ht="19.5" customHeight="1">
      <c r="A2" s="200" t="s">
        <v>228</v>
      </c>
      <c r="B2" s="203"/>
      <c r="C2" s="203"/>
      <c r="D2" s="203"/>
      <c r="E2" s="203"/>
      <c r="F2" s="203"/>
      <c r="G2" s="203"/>
      <c r="H2" s="203"/>
    </row>
    <row r="3" spans="1:8" ht="19.5" customHeight="1">
      <c r="A3" s="199" t="s">
        <v>387</v>
      </c>
      <c r="B3" s="201"/>
      <c r="C3" s="201"/>
      <c r="D3" s="201"/>
      <c r="E3" s="201"/>
      <c r="F3" s="201"/>
      <c r="G3" s="201"/>
      <c r="H3" s="201"/>
    </row>
    <row r="5" spans="1:8" ht="45">
      <c r="A5" s="2" t="s">
        <v>480</v>
      </c>
      <c r="B5" s="3" t="s">
        <v>481</v>
      </c>
      <c r="C5" s="84" t="s">
        <v>345</v>
      </c>
      <c r="D5" s="84" t="s">
        <v>322</v>
      </c>
      <c r="E5" s="84" t="s">
        <v>323</v>
      </c>
      <c r="F5" s="84"/>
      <c r="G5" s="84"/>
      <c r="H5" s="97" t="s">
        <v>346</v>
      </c>
    </row>
    <row r="6" spans="1:8" ht="15">
      <c r="A6" s="38"/>
      <c r="B6" s="38"/>
      <c r="C6" s="38"/>
      <c r="D6" s="38"/>
      <c r="E6" s="38"/>
      <c r="F6" s="38"/>
      <c r="G6" s="38"/>
      <c r="H6" s="38"/>
    </row>
    <row r="7" spans="1:8" ht="15">
      <c r="A7" s="38"/>
      <c r="B7" s="38"/>
      <c r="C7" s="38"/>
      <c r="D7" s="38"/>
      <c r="E7" s="38"/>
      <c r="F7" s="38"/>
      <c r="G7" s="38"/>
      <c r="H7" s="38"/>
    </row>
    <row r="8" spans="1:8" ht="15">
      <c r="A8" s="38"/>
      <c r="B8" s="38"/>
      <c r="C8" s="38"/>
      <c r="D8" s="38"/>
      <c r="E8" s="38"/>
      <c r="F8" s="38"/>
      <c r="G8" s="38"/>
      <c r="H8" s="38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">
      <c r="A10" s="20" t="s">
        <v>308</v>
      </c>
      <c r="B10" s="10" t="s">
        <v>591</v>
      </c>
      <c r="C10" s="38">
        <v>14379</v>
      </c>
      <c r="D10" s="38">
        <v>0</v>
      </c>
      <c r="E10" s="38">
        <v>0</v>
      </c>
      <c r="F10" s="38"/>
      <c r="G10" s="38"/>
      <c r="H10" s="38">
        <f>SUM(C10:G10)</f>
        <v>14379</v>
      </c>
    </row>
    <row r="11" spans="1:8" ht="15">
      <c r="A11" s="20"/>
      <c r="B11" s="10"/>
      <c r="C11" s="38"/>
      <c r="D11" s="38"/>
      <c r="E11" s="38"/>
      <c r="F11" s="38"/>
      <c r="G11" s="38"/>
      <c r="H11" s="38"/>
    </row>
    <row r="12" spans="1:8" ht="15">
      <c r="A12" s="20"/>
      <c r="B12" s="10"/>
      <c r="C12" s="38"/>
      <c r="D12" s="38"/>
      <c r="E12" s="38"/>
      <c r="F12" s="38"/>
      <c r="G12" s="38"/>
      <c r="H12" s="38"/>
    </row>
    <row r="13" spans="1:8" ht="15">
      <c r="A13" s="20"/>
      <c r="B13" s="10"/>
      <c r="C13" s="38"/>
      <c r="D13" s="38"/>
      <c r="E13" s="38"/>
      <c r="F13" s="38"/>
      <c r="G13" s="38"/>
      <c r="H13" s="38"/>
    </row>
    <row r="14" spans="1:8" ht="15">
      <c r="A14" s="20"/>
      <c r="B14" s="10"/>
      <c r="C14" s="38"/>
      <c r="D14" s="38"/>
      <c r="E14" s="38"/>
      <c r="F14" s="38"/>
      <c r="G14" s="38"/>
      <c r="H14" s="38"/>
    </row>
    <row r="15" spans="1:8" ht="15">
      <c r="A15" s="20" t="s">
        <v>307</v>
      </c>
      <c r="B15" s="10" t="s">
        <v>591</v>
      </c>
      <c r="C15" s="38">
        <v>0</v>
      </c>
      <c r="D15" s="38">
        <v>0</v>
      </c>
      <c r="E15" s="38">
        <v>0</v>
      </c>
      <c r="F15" s="38"/>
      <c r="G15" s="38"/>
      <c r="H15" s="38">
        <f>SUM(C15:G15)</f>
        <v>0</v>
      </c>
    </row>
  </sheetData>
  <sheetProtection/>
  <mergeCells count="3">
    <mergeCell ref="A1:H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200" t="s">
        <v>204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46.5" customHeight="1">
      <c r="A2" s="199" t="s">
        <v>388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s="96"/>
    </row>
    <row r="4" ht="15">
      <c r="A4" s="4" t="s">
        <v>345</v>
      </c>
    </row>
    <row r="5" spans="1:10" ht="61.5" customHeight="1">
      <c r="A5" s="2" t="s">
        <v>480</v>
      </c>
      <c r="B5" s="3" t="s">
        <v>481</v>
      </c>
      <c r="C5" s="84" t="s">
        <v>310</v>
      </c>
      <c r="D5" s="84" t="s">
        <v>313</v>
      </c>
      <c r="E5" s="84" t="s">
        <v>314</v>
      </c>
      <c r="F5" s="84" t="s">
        <v>315</v>
      </c>
      <c r="G5" s="84" t="s">
        <v>330</v>
      </c>
      <c r="H5" s="84" t="s">
        <v>311</v>
      </c>
      <c r="I5" s="84" t="s">
        <v>312</v>
      </c>
      <c r="J5" s="84" t="s">
        <v>316</v>
      </c>
    </row>
    <row r="6" spans="1:10" ht="25.5">
      <c r="A6" s="53"/>
      <c r="B6" s="53"/>
      <c r="C6" s="53"/>
      <c r="D6" s="53"/>
      <c r="E6" s="53"/>
      <c r="F6" s="90" t="s">
        <v>331</v>
      </c>
      <c r="G6" s="89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593</v>
      </c>
      <c r="B10" s="6" t="s">
        <v>594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47</v>
      </c>
      <c r="B15" s="6" t="s">
        <v>595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597</v>
      </c>
      <c r="B20" s="6" t="s">
        <v>598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599</v>
      </c>
      <c r="B23" s="6" t="s">
        <v>600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601</v>
      </c>
      <c r="B26" s="6" t="s">
        <v>602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603</v>
      </c>
      <c r="B29" s="6" t="s">
        <v>604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605</v>
      </c>
      <c r="B30" s="6" t="s">
        <v>606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48</v>
      </c>
      <c r="B31" s="12" t="s">
        <v>607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608</v>
      </c>
      <c r="B36" s="6" t="s">
        <v>609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610</v>
      </c>
      <c r="B41" s="6" t="s">
        <v>611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612</v>
      </c>
      <c r="B46" s="6" t="s">
        <v>613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614</v>
      </c>
      <c r="B47" s="6" t="s">
        <v>615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49</v>
      </c>
      <c r="B48" s="12" t="s">
        <v>616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200" t="s">
        <v>204</v>
      </c>
      <c r="B1" s="203"/>
      <c r="C1" s="203"/>
      <c r="D1" s="203"/>
      <c r="E1" s="203"/>
      <c r="F1" s="203"/>
      <c r="G1" s="203"/>
      <c r="H1" s="203"/>
    </row>
    <row r="2" spans="1:8" ht="82.5" customHeight="1">
      <c r="A2" s="199" t="s">
        <v>423</v>
      </c>
      <c r="B2" s="199"/>
      <c r="C2" s="199"/>
      <c r="D2" s="199"/>
      <c r="E2" s="199"/>
      <c r="F2" s="199"/>
      <c r="G2" s="199"/>
      <c r="H2" s="199"/>
    </row>
    <row r="3" spans="1:8" ht="20.25" customHeight="1">
      <c r="A3" s="93"/>
      <c r="B3" s="94"/>
      <c r="C3" s="94"/>
      <c r="D3" s="94"/>
      <c r="E3" s="94"/>
      <c r="F3" s="94"/>
      <c r="G3" s="94"/>
      <c r="H3" s="94"/>
    </row>
    <row r="4" ht="15">
      <c r="A4" s="4" t="s">
        <v>345</v>
      </c>
    </row>
    <row r="5" spans="1:9" ht="86.25" customHeight="1">
      <c r="A5" s="2" t="s">
        <v>480</v>
      </c>
      <c r="B5" s="3" t="s">
        <v>481</v>
      </c>
      <c r="C5" s="84" t="s">
        <v>311</v>
      </c>
      <c r="D5" s="84" t="s">
        <v>312</v>
      </c>
      <c r="E5" s="84" t="s">
        <v>317</v>
      </c>
      <c r="F5" s="84" t="s">
        <v>318</v>
      </c>
      <c r="G5" s="84" t="s">
        <v>326</v>
      </c>
      <c r="H5" s="84" t="s">
        <v>327</v>
      </c>
      <c r="I5" s="84" t="s">
        <v>460</v>
      </c>
    </row>
    <row r="6" spans="1:9" ht="15">
      <c r="A6" s="29" t="s">
        <v>133</v>
      </c>
      <c r="B6" s="5" t="s">
        <v>792</v>
      </c>
      <c r="C6" s="53"/>
      <c r="D6" s="53"/>
      <c r="E6" s="89"/>
      <c r="F6" s="53"/>
      <c r="G6" s="53"/>
      <c r="H6" s="53"/>
      <c r="I6" s="53"/>
    </row>
    <row r="7" spans="1:9" ht="15">
      <c r="A7" s="69" t="s">
        <v>630</v>
      </c>
      <c r="B7" s="69" t="s">
        <v>792</v>
      </c>
      <c r="C7" s="53"/>
      <c r="D7" s="53"/>
      <c r="E7" s="53"/>
      <c r="F7" s="53"/>
      <c r="G7" s="53"/>
      <c r="H7" s="53"/>
      <c r="I7" s="53"/>
    </row>
    <row r="8" spans="1:9" ht="30">
      <c r="A8" s="16" t="s">
        <v>793</v>
      </c>
      <c r="B8" s="5" t="s">
        <v>794</v>
      </c>
      <c r="C8" s="53"/>
      <c r="D8" s="53"/>
      <c r="E8" s="53"/>
      <c r="F8" s="53"/>
      <c r="G8" s="53"/>
      <c r="H8" s="53"/>
      <c r="I8" s="53"/>
    </row>
    <row r="9" spans="1:9" ht="15">
      <c r="A9" s="29" t="s">
        <v>200</v>
      </c>
      <c r="B9" s="5" t="s">
        <v>795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630</v>
      </c>
      <c r="B10" s="69" t="s">
        <v>795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153</v>
      </c>
      <c r="B11" s="9" t="s">
        <v>796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201</v>
      </c>
      <c r="B12" s="5" t="s">
        <v>797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638</v>
      </c>
      <c r="B13" s="69" t="s">
        <v>797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798</v>
      </c>
      <c r="B14" s="5" t="s">
        <v>799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202</v>
      </c>
      <c r="B15" s="5" t="s">
        <v>800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639</v>
      </c>
      <c r="B16" s="69" t="s">
        <v>800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801</v>
      </c>
      <c r="B17" s="5" t="s">
        <v>802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154</v>
      </c>
      <c r="B18" s="9" t="s">
        <v>803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818</v>
      </c>
      <c r="B19" s="5" t="s">
        <v>819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820</v>
      </c>
      <c r="B20" s="5" t="s">
        <v>821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822</v>
      </c>
      <c r="B21" s="5" t="s">
        <v>823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138</v>
      </c>
      <c r="B22" s="5" t="s">
        <v>824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664</v>
      </c>
      <c r="B23" s="69" t="s">
        <v>824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665</v>
      </c>
      <c r="B24" s="69" t="s">
        <v>824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666</v>
      </c>
      <c r="B25" s="77" t="s">
        <v>824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157</v>
      </c>
      <c r="B26" s="50" t="s">
        <v>825</v>
      </c>
      <c r="C26" s="38"/>
      <c r="D26" s="38"/>
      <c r="E26" s="38"/>
      <c r="F26" s="38"/>
      <c r="G26" s="38"/>
      <c r="H26" s="38"/>
      <c r="I26" s="38"/>
    </row>
    <row r="27" spans="1:2" ht="15">
      <c r="A27" s="141"/>
      <c r="B27" s="142"/>
    </row>
    <row r="28" spans="1:5" ht="24.75" customHeight="1">
      <c r="A28" s="2" t="s">
        <v>480</v>
      </c>
      <c r="B28" s="3" t="s">
        <v>481</v>
      </c>
      <c r="C28" s="38"/>
      <c r="D28" s="38"/>
      <c r="E28" s="38"/>
    </row>
    <row r="29" spans="1:5" ht="26.25">
      <c r="A29" s="150" t="s">
        <v>454</v>
      </c>
      <c r="B29" s="50"/>
      <c r="C29" s="38"/>
      <c r="D29" s="38"/>
      <c r="E29" s="38"/>
    </row>
    <row r="30" spans="1:5" ht="15.75">
      <c r="A30" s="144" t="s">
        <v>448</v>
      </c>
      <c r="B30" s="50"/>
      <c r="C30" s="38"/>
      <c r="D30" s="38"/>
      <c r="E30" s="38"/>
    </row>
    <row r="31" spans="1:5" ht="31.5">
      <c r="A31" s="144" t="s">
        <v>449</v>
      </c>
      <c r="B31" s="50"/>
      <c r="C31" s="38"/>
      <c r="D31" s="38"/>
      <c r="E31" s="38"/>
    </row>
    <row r="32" spans="1:5" ht="15.75">
      <c r="A32" s="144" t="s">
        <v>450</v>
      </c>
      <c r="B32" s="50"/>
      <c r="C32" s="38"/>
      <c r="D32" s="38"/>
      <c r="E32" s="38"/>
    </row>
    <row r="33" spans="1:5" ht="31.5">
      <c r="A33" s="144" t="s">
        <v>451</v>
      </c>
      <c r="B33" s="50"/>
      <c r="C33" s="38"/>
      <c r="D33" s="38"/>
      <c r="E33" s="38"/>
    </row>
    <row r="34" spans="1:5" ht="15.75">
      <c r="A34" s="144" t="s">
        <v>452</v>
      </c>
      <c r="B34" s="50"/>
      <c r="C34" s="38"/>
      <c r="D34" s="38"/>
      <c r="E34" s="38"/>
    </row>
    <row r="35" spans="1:5" ht="15.75">
      <c r="A35" s="144" t="s">
        <v>453</v>
      </c>
      <c r="B35" s="50"/>
      <c r="C35" s="38"/>
      <c r="D35" s="38"/>
      <c r="E35" s="38"/>
    </row>
    <row r="36" spans="1:5" ht="15">
      <c r="A36" s="78" t="s">
        <v>411</v>
      </c>
      <c r="B36" s="50"/>
      <c r="C36" s="38"/>
      <c r="D36" s="38"/>
      <c r="E36" s="38"/>
    </row>
    <row r="37" spans="1:2" ht="15">
      <c r="A37" s="141"/>
      <c r="B37" s="142"/>
    </row>
    <row r="38" spans="1:2" ht="15">
      <c r="A38" s="141"/>
      <c r="B38" s="142"/>
    </row>
    <row r="39" spans="1:2" ht="15">
      <c r="A39" s="141"/>
      <c r="B39" s="142"/>
    </row>
    <row r="40" spans="1:2" ht="15">
      <c r="A40" s="141"/>
      <c r="B40" s="142"/>
    </row>
    <row r="41" spans="1:2" ht="15">
      <c r="A41" s="141"/>
      <c r="B41" s="142"/>
    </row>
    <row r="42" spans="1:2" ht="15">
      <c r="A42" s="141"/>
      <c r="B42" s="142"/>
    </row>
    <row r="43" spans="1:2" ht="15">
      <c r="A43" s="141"/>
      <c r="B43" s="142"/>
    </row>
    <row r="44" spans="1:2" ht="15">
      <c r="A44" s="141"/>
      <c r="B44" s="142"/>
    </row>
    <row r="45" spans="1:2" ht="15">
      <c r="A45" s="141"/>
      <c r="B45" s="142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1" t="s">
        <v>328</v>
      </c>
      <c r="B48" s="4"/>
      <c r="C48" s="4"/>
      <c r="D48" s="4"/>
      <c r="E48" s="4"/>
      <c r="F48" s="4"/>
      <c r="G48" s="4"/>
    </row>
    <row r="49" spans="1:7" ht="15.75">
      <c r="A49" s="92" t="s">
        <v>332</v>
      </c>
      <c r="B49" s="4"/>
      <c r="C49" s="4"/>
      <c r="D49" s="4"/>
      <c r="E49" s="4"/>
      <c r="F49" s="4"/>
      <c r="G49" s="4"/>
    </row>
    <row r="50" spans="1:7" ht="15.75">
      <c r="A50" s="92" t="s">
        <v>333</v>
      </c>
      <c r="B50" s="4"/>
      <c r="C50" s="4"/>
      <c r="D50" s="4"/>
      <c r="E50" s="4"/>
      <c r="F50" s="4"/>
      <c r="G50" s="4"/>
    </row>
    <row r="51" spans="1:7" ht="15.75">
      <c r="A51" s="92" t="s">
        <v>334</v>
      </c>
      <c r="B51" s="4"/>
      <c r="C51" s="4"/>
      <c r="D51" s="4"/>
      <c r="E51" s="4"/>
      <c r="F51" s="4"/>
      <c r="G51" s="4"/>
    </row>
    <row r="52" spans="1:7" ht="15.75">
      <c r="A52" s="92" t="s">
        <v>335</v>
      </c>
      <c r="B52" s="4"/>
      <c r="C52" s="4"/>
      <c r="D52" s="4"/>
      <c r="E52" s="4"/>
      <c r="F52" s="4"/>
      <c r="G52" s="4"/>
    </row>
    <row r="53" spans="1:7" ht="15.75">
      <c r="A53" s="92" t="s">
        <v>336</v>
      </c>
      <c r="B53" s="4"/>
      <c r="C53" s="4"/>
      <c r="D53" s="4"/>
      <c r="E53" s="4"/>
      <c r="F53" s="4"/>
      <c r="G53" s="4"/>
    </row>
    <row r="54" spans="1:7" ht="15">
      <c r="A54" s="91" t="s">
        <v>329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210" t="s">
        <v>337</v>
      </c>
      <c r="B56" s="211"/>
      <c r="C56" s="211"/>
      <c r="D56" s="211"/>
      <c r="E56" s="211"/>
      <c r="F56" s="211"/>
      <c r="G56" s="211"/>
      <c r="H56" s="211"/>
    </row>
    <row r="59" ht="15.75">
      <c r="A59" s="79" t="s">
        <v>339</v>
      </c>
    </row>
    <row r="60" ht="15.75">
      <c r="A60" s="92" t="s">
        <v>340</v>
      </c>
    </row>
    <row r="61" ht="15.75">
      <c r="A61" s="92" t="s">
        <v>341</v>
      </c>
    </row>
    <row r="62" ht="15.75">
      <c r="A62" s="92" t="s">
        <v>342</v>
      </c>
    </row>
    <row r="63" ht="15">
      <c r="A63" s="91" t="s">
        <v>338</v>
      </c>
    </row>
    <row r="64" ht="15.75">
      <c r="A64" s="92" t="s">
        <v>343</v>
      </c>
    </row>
    <row r="66" ht="15.75">
      <c r="A66" s="139" t="s">
        <v>446</v>
      </c>
    </row>
    <row r="67" ht="15.75">
      <c r="A67" s="139" t="s">
        <v>447</v>
      </c>
    </row>
    <row r="68" ht="15.75">
      <c r="A68" s="140" t="s">
        <v>448</v>
      </c>
    </row>
    <row r="69" ht="15.75">
      <c r="A69" s="140" t="s">
        <v>449</v>
      </c>
    </row>
    <row r="70" ht="15.75">
      <c r="A70" s="140" t="s">
        <v>450</v>
      </c>
    </row>
    <row r="71" ht="15.75">
      <c r="A71" s="140" t="s">
        <v>451</v>
      </c>
    </row>
    <row r="72" ht="15.75">
      <c r="A72" s="140" t="s">
        <v>452</v>
      </c>
    </row>
    <row r="73" ht="15.75">
      <c r="A73" s="140" t="s">
        <v>453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22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200" t="s">
        <v>204</v>
      </c>
      <c r="B1" s="203"/>
    </row>
    <row r="2" spans="1:7" ht="71.25" customHeight="1">
      <c r="A2" s="199" t="s">
        <v>413</v>
      </c>
      <c r="B2" s="199"/>
      <c r="C2" s="99"/>
      <c r="D2" s="99"/>
      <c r="E2" s="99"/>
      <c r="F2" s="99"/>
      <c r="G2" s="99"/>
    </row>
    <row r="3" spans="1:7" ht="24" customHeight="1">
      <c r="A3" s="95"/>
      <c r="B3" s="95"/>
      <c r="C3" s="99"/>
      <c r="D3" s="99"/>
      <c r="E3" s="99"/>
      <c r="F3" s="99"/>
      <c r="G3" s="99"/>
    </row>
    <row r="4" ht="22.5" customHeight="1">
      <c r="A4" s="4" t="s">
        <v>345</v>
      </c>
    </row>
    <row r="5" spans="1:2" ht="18">
      <c r="A5" s="55" t="s">
        <v>349</v>
      </c>
      <c r="B5" s="54" t="s">
        <v>355</v>
      </c>
    </row>
    <row r="6" spans="1:2" ht="15">
      <c r="A6" s="53" t="s">
        <v>462</v>
      </c>
      <c r="B6" s="53"/>
    </row>
    <row r="7" spans="1:2" ht="15">
      <c r="A7" s="100" t="s">
        <v>463</v>
      </c>
      <c r="B7" s="53"/>
    </row>
    <row r="8" spans="1:2" ht="15">
      <c r="A8" s="53" t="s">
        <v>464</v>
      </c>
      <c r="B8" s="53"/>
    </row>
    <row r="9" spans="1:2" ht="15">
      <c r="A9" s="53" t="s">
        <v>465</v>
      </c>
      <c r="B9" s="53"/>
    </row>
    <row r="10" spans="1:2" ht="15">
      <c r="A10" s="53" t="s">
        <v>466</v>
      </c>
      <c r="B10" s="53"/>
    </row>
    <row r="11" spans="1:2" ht="15">
      <c r="A11" s="53" t="s">
        <v>467</v>
      </c>
      <c r="B11" s="53"/>
    </row>
    <row r="12" spans="1:2" ht="15">
      <c r="A12" s="53" t="s">
        <v>468</v>
      </c>
      <c r="B12" s="53"/>
    </row>
    <row r="13" spans="1:2" ht="15">
      <c r="A13" s="53" t="s">
        <v>469</v>
      </c>
      <c r="B13" s="53"/>
    </row>
    <row r="14" spans="1:2" ht="15">
      <c r="A14" s="98" t="s">
        <v>358</v>
      </c>
      <c r="B14" s="103"/>
    </row>
    <row r="15" spans="1:2" ht="30">
      <c r="A15" s="101" t="s">
        <v>350</v>
      </c>
      <c r="B15" s="53"/>
    </row>
    <row r="16" spans="1:2" ht="30">
      <c r="A16" s="101" t="s">
        <v>351</v>
      </c>
      <c r="B16" s="53"/>
    </row>
    <row r="17" spans="1:2" ht="15">
      <c r="A17" s="102" t="s">
        <v>352</v>
      </c>
      <c r="B17" s="53"/>
    </row>
    <row r="18" spans="1:2" ht="15">
      <c r="A18" s="102" t="s">
        <v>353</v>
      </c>
      <c r="B18" s="53"/>
    </row>
    <row r="19" spans="1:2" ht="15">
      <c r="A19" s="53" t="s">
        <v>356</v>
      </c>
      <c r="B19" s="53"/>
    </row>
    <row r="20" spans="1:2" ht="15">
      <c r="A20" s="64" t="s">
        <v>354</v>
      </c>
      <c r="B20" s="53"/>
    </row>
    <row r="21" spans="1:2" ht="31.5">
      <c r="A21" s="104" t="s">
        <v>357</v>
      </c>
      <c r="B21" s="31"/>
    </row>
    <row r="22" spans="1:2" ht="15.75">
      <c r="A22" s="56" t="s">
        <v>203</v>
      </c>
      <c r="B22" s="57"/>
    </row>
    <row r="25" spans="1:2" ht="18">
      <c r="A25" s="55" t="s">
        <v>349</v>
      </c>
      <c r="B25" s="54" t="s">
        <v>355</v>
      </c>
    </row>
    <row r="26" spans="1:2" ht="15">
      <c r="A26" s="53" t="s">
        <v>462</v>
      </c>
      <c r="B26" s="53"/>
    </row>
    <row r="27" spans="1:2" ht="15">
      <c r="A27" s="100" t="s">
        <v>463</v>
      </c>
      <c r="B27" s="53"/>
    </row>
    <row r="28" spans="1:2" ht="15">
      <c r="A28" s="53" t="s">
        <v>464</v>
      </c>
      <c r="B28" s="53"/>
    </row>
    <row r="29" spans="1:2" ht="15">
      <c r="A29" s="53" t="s">
        <v>465</v>
      </c>
      <c r="B29" s="53"/>
    </row>
    <row r="30" spans="1:2" ht="15">
      <c r="A30" s="53" t="s">
        <v>466</v>
      </c>
      <c r="B30" s="53"/>
    </row>
    <row r="31" spans="1:2" ht="15">
      <c r="A31" s="53" t="s">
        <v>467</v>
      </c>
      <c r="B31" s="53"/>
    </row>
    <row r="32" spans="1:2" ht="15">
      <c r="A32" s="53" t="s">
        <v>468</v>
      </c>
      <c r="B32" s="53"/>
    </row>
    <row r="33" spans="1:2" ht="15">
      <c r="A33" s="53" t="s">
        <v>469</v>
      </c>
      <c r="B33" s="53"/>
    </row>
    <row r="34" spans="1:2" ht="15">
      <c r="A34" s="98" t="s">
        <v>358</v>
      </c>
      <c r="B34" s="103"/>
    </row>
    <row r="35" spans="1:2" ht="30">
      <c r="A35" s="101" t="s">
        <v>350</v>
      </c>
      <c r="B35" s="53"/>
    </row>
    <row r="36" spans="1:2" ht="30">
      <c r="A36" s="101" t="s">
        <v>351</v>
      </c>
      <c r="B36" s="53"/>
    </row>
    <row r="37" spans="1:2" ht="15">
      <c r="A37" s="102" t="s">
        <v>352</v>
      </c>
      <c r="B37" s="53"/>
    </row>
    <row r="38" spans="1:2" ht="15">
      <c r="A38" s="102" t="s">
        <v>353</v>
      </c>
      <c r="B38" s="53"/>
    </row>
    <row r="39" spans="1:2" ht="15">
      <c r="A39" s="53" t="s">
        <v>356</v>
      </c>
      <c r="B39" s="53"/>
    </row>
    <row r="40" spans="1:2" ht="15">
      <c r="A40" s="64" t="s">
        <v>354</v>
      </c>
      <c r="B40" s="53"/>
    </row>
    <row r="41" spans="1:2" ht="31.5">
      <c r="A41" s="104" t="s">
        <v>357</v>
      </c>
      <c r="B41" s="31"/>
    </row>
    <row r="42" spans="1:2" ht="15.75">
      <c r="A42" s="56" t="s">
        <v>203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200" t="s">
        <v>204</v>
      </c>
      <c r="B1" s="201"/>
      <c r="C1" s="201"/>
      <c r="D1" s="201"/>
    </row>
    <row r="2" spans="1:4" ht="48.75" customHeight="1">
      <c r="A2" s="199" t="s">
        <v>424</v>
      </c>
      <c r="B2" s="201"/>
      <c r="C2" s="201"/>
      <c r="D2" s="202"/>
    </row>
    <row r="3" spans="1:3" ht="21" customHeight="1">
      <c r="A3" s="95"/>
      <c r="B3" s="96"/>
      <c r="C3" s="96"/>
    </row>
    <row r="4" ht="15">
      <c r="A4" s="4" t="s">
        <v>345</v>
      </c>
    </row>
    <row r="5" spans="1:4" ht="25.5">
      <c r="A5" s="54" t="s">
        <v>309</v>
      </c>
      <c r="B5" s="3" t="s">
        <v>481</v>
      </c>
      <c r="C5" s="124" t="s">
        <v>414</v>
      </c>
      <c r="D5" s="124" t="s">
        <v>416</v>
      </c>
    </row>
    <row r="6" spans="1:4" ht="15">
      <c r="A6" s="16" t="s">
        <v>59</v>
      </c>
      <c r="B6" s="5" t="s">
        <v>629</v>
      </c>
      <c r="C6" s="38"/>
      <c r="D6" s="38"/>
    </row>
    <row r="7" spans="1:4" ht="15">
      <c r="A7" s="25" t="s">
        <v>630</v>
      </c>
      <c r="B7" s="25" t="s">
        <v>629</v>
      </c>
      <c r="C7" s="38"/>
      <c r="D7" s="38"/>
    </row>
    <row r="8" spans="1:4" ht="15">
      <c r="A8" s="25" t="s">
        <v>631</v>
      </c>
      <c r="B8" s="25" t="s">
        <v>629</v>
      </c>
      <c r="C8" s="38"/>
      <c r="D8" s="38"/>
    </row>
    <row r="9" spans="1:4" ht="30">
      <c r="A9" s="16" t="s">
        <v>632</v>
      </c>
      <c r="B9" s="5" t="s">
        <v>633</v>
      </c>
      <c r="C9" s="38"/>
      <c r="D9" s="38"/>
    </row>
    <row r="10" spans="1:4" ht="15">
      <c r="A10" s="16" t="s">
        <v>58</v>
      </c>
      <c r="B10" s="5" t="s">
        <v>634</v>
      </c>
      <c r="C10" s="38"/>
      <c r="D10" s="38"/>
    </row>
    <row r="11" spans="1:4" ht="15">
      <c r="A11" s="25" t="s">
        <v>630</v>
      </c>
      <c r="B11" s="25" t="s">
        <v>634</v>
      </c>
      <c r="C11" s="38"/>
      <c r="D11" s="38"/>
    </row>
    <row r="12" spans="1:4" ht="15">
      <c r="A12" s="25" t="s">
        <v>631</v>
      </c>
      <c r="B12" s="25" t="s">
        <v>635</v>
      </c>
      <c r="C12" s="38"/>
      <c r="D12" s="38"/>
    </row>
    <row r="13" spans="1:4" ht="15">
      <c r="A13" s="15" t="s">
        <v>57</v>
      </c>
      <c r="B13" s="9" t="s">
        <v>636</v>
      </c>
      <c r="C13" s="38"/>
      <c r="D13" s="38"/>
    </row>
    <row r="14" spans="1:4" ht="15">
      <c r="A14" s="29" t="s">
        <v>62</v>
      </c>
      <c r="B14" s="5" t="s">
        <v>637</v>
      </c>
      <c r="C14" s="38"/>
      <c r="D14" s="38"/>
    </row>
    <row r="15" spans="1:4" ht="15">
      <c r="A15" s="25" t="s">
        <v>638</v>
      </c>
      <c r="B15" s="25" t="s">
        <v>637</v>
      </c>
      <c r="C15" s="38"/>
      <c r="D15" s="38"/>
    </row>
    <row r="16" spans="1:4" ht="15">
      <c r="A16" s="25" t="s">
        <v>639</v>
      </c>
      <c r="B16" s="25" t="s">
        <v>637</v>
      </c>
      <c r="C16" s="38"/>
      <c r="D16" s="38"/>
    </row>
    <row r="17" spans="1:4" ht="15">
      <c r="A17" s="29" t="s">
        <v>63</v>
      </c>
      <c r="B17" s="5" t="s">
        <v>640</v>
      </c>
      <c r="C17" s="38"/>
      <c r="D17" s="38"/>
    </row>
    <row r="18" spans="1:4" ht="15">
      <c r="A18" s="25" t="s">
        <v>631</v>
      </c>
      <c r="B18" s="25" t="s">
        <v>640</v>
      </c>
      <c r="C18" s="38"/>
      <c r="D18" s="38"/>
    </row>
    <row r="19" spans="1:4" ht="15">
      <c r="A19" s="17" t="s">
        <v>641</v>
      </c>
      <c r="B19" s="5" t="s">
        <v>642</v>
      </c>
      <c r="C19" s="38"/>
      <c r="D19" s="38"/>
    </row>
    <row r="20" spans="1:4" ht="15">
      <c r="A20" s="17" t="s">
        <v>64</v>
      </c>
      <c r="B20" s="5" t="s">
        <v>643</v>
      </c>
      <c r="C20" s="38"/>
      <c r="D20" s="38"/>
    </row>
    <row r="21" spans="1:4" ht="15">
      <c r="A21" s="25" t="s">
        <v>639</v>
      </c>
      <c r="B21" s="25" t="s">
        <v>643</v>
      </c>
      <c r="C21" s="38"/>
      <c r="D21" s="38"/>
    </row>
    <row r="22" spans="1:4" ht="15">
      <c r="A22" s="25" t="s">
        <v>631</v>
      </c>
      <c r="B22" s="25" t="s">
        <v>643</v>
      </c>
      <c r="C22" s="38"/>
      <c r="D22" s="38"/>
    </row>
    <row r="23" spans="1:4" ht="15">
      <c r="A23" s="30" t="s">
        <v>60</v>
      </c>
      <c r="B23" s="9" t="s">
        <v>644</v>
      </c>
      <c r="C23" s="38"/>
      <c r="D23" s="38"/>
    </row>
    <row r="24" spans="1:4" ht="15">
      <c r="A24" s="29" t="s">
        <v>645</v>
      </c>
      <c r="B24" s="5" t="s">
        <v>646</v>
      </c>
      <c r="C24" s="38"/>
      <c r="D24" s="38"/>
    </row>
    <row r="25" spans="1:4" ht="15">
      <c r="A25" s="29" t="s">
        <v>647</v>
      </c>
      <c r="B25" s="5" t="s">
        <v>648</v>
      </c>
      <c r="C25" s="38"/>
      <c r="D25" s="38"/>
    </row>
    <row r="26" spans="1:4" ht="15">
      <c r="A26" s="29" t="s">
        <v>651</v>
      </c>
      <c r="B26" s="5" t="s">
        <v>652</v>
      </c>
      <c r="C26" s="38"/>
      <c r="D26" s="38"/>
    </row>
    <row r="27" spans="1:4" ht="15">
      <c r="A27" s="29" t="s">
        <v>653</v>
      </c>
      <c r="B27" s="5" t="s">
        <v>654</v>
      </c>
      <c r="C27" s="38"/>
      <c r="D27" s="38"/>
    </row>
    <row r="28" spans="1:4" ht="15">
      <c r="A28" s="29" t="s">
        <v>655</v>
      </c>
      <c r="B28" s="5" t="s">
        <v>656</v>
      </c>
      <c r="C28" s="38"/>
      <c r="D28" s="38"/>
    </row>
    <row r="29" spans="1:4" ht="15">
      <c r="A29" s="59" t="s">
        <v>61</v>
      </c>
      <c r="B29" s="60" t="s">
        <v>657</v>
      </c>
      <c r="C29" s="38"/>
      <c r="D29" s="38"/>
    </row>
    <row r="30" spans="1:4" ht="15">
      <c r="A30" s="29" t="s">
        <v>658</v>
      </c>
      <c r="B30" s="5" t="s">
        <v>659</v>
      </c>
      <c r="C30" s="38"/>
      <c r="D30" s="38"/>
    </row>
    <row r="31" spans="1:4" ht="15">
      <c r="A31" s="16" t="s">
        <v>660</v>
      </c>
      <c r="B31" s="5" t="s">
        <v>661</v>
      </c>
      <c r="C31" s="38"/>
      <c r="D31" s="38"/>
    </row>
    <row r="32" spans="1:4" ht="15">
      <c r="A32" s="29" t="s">
        <v>65</v>
      </c>
      <c r="B32" s="5" t="s">
        <v>662</v>
      </c>
      <c r="C32" s="38"/>
      <c r="D32" s="38"/>
    </row>
    <row r="33" spans="1:4" ht="15">
      <c r="A33" s="25" t="s">
        <v>631</v>
      </c>
      <c r="B33" s="25" t="s">
        <v>662</v>
      </c>
      <c r="C33" s="38"/>
      <c r="D33" s="38"/>
    </row>
    <row r="34" spans="1:4" ht="15">
      <c r="A34" s="29" t="s">
        <v>66</v>
      </c>
      <c r="B34" s="5" t="s">
        <v>663</v>
      </c>
      <c r="C34" s="38"/>
      <c r="D34" s="38"/>
    </row>
    <row r="35" spans="1:4" ht="15">
      <c r="A35" s="25" t="s">
        <v>664</v>
      </c>
      <c r="B35" s="25" t="s">
        <v>663</v>
      </c>
      <c r="C35" s="38"/>
      <c r="D35" s="38"/>
    </row>
    <row r="36" spans="1:4" ht="15">
      <c r="A36" s="25" t="s">
        <v>665</v>
      </c>
      <c r="B36" s="25" t="s">
        <v>663</v>
      </c>
      <c r="C36" s="38"/>
      <c r="D36" s="38"/>
    </row>
    <row r="37" spans="1:4" ht="15">
      <c r="A37" s="25" t="s">
        <v>666</v>
      </c>
      <c r="B37" s="25" t="s">
        <v>663</v>
      </c>
      <c r="C37" s="38"/>
      <c r="D37" s="38"/>
    </row>
    <row r="38" spans="1:4" ht="15">
      <c r="A38" s="25" t="s">
        <v>631</v>
      </c>
      <c r="B38" s="25" t="s">
        <v>663</v>
      </c>
      <c r="C38" s="38"/>
      <c r="D38" s="38"/>
    </row>
    <row r="39" spans="1:4" ht="15">
      <c r="A39" s="59" t="s">
        <v>67</v>
      </c>
      <c r="B39" s="60" t="s">
        <v>667</v>
      </c>
      <c r="C39" s="38"/>
      <c r="D39" s="38"/>
    </row>
    <row r="42" spans="1:4" ht="25.5">
      <c r="A42" s="54" t="s">
        <v>309</v>
      </c>
      <c r="B42" s="3" t="s">
        <v>481</v>
      </c>
      <c r="C42" s="124" t="s">
        <v>414</v>
      </c>
      <c r="D42" s="124" t="s">
        <v>415</v>
      </c>
    </row>
    <row r="43" spans="1:4" ht="15">
      <c r="A43" s="29" t="s">
        <v>133</v>
      </c>
      <c r="B43" s="5" t="s">
        <v>792</v>
      </c>
      <c r="C43" s="38"/>
      <c r="D43" s="38"/>
    </row>
    <row r="44" spans="1:4" ht="15">
      <c r="A44" s="69" t="s">
        <v>630</v>
      </c>
      <c r="B44" s="69" t="s">
        <v>792</v>
      </c>
      <c r="C44" s="38"/>
      <c r="D44" s="38"/>
    </row>
    <row r="45" spans="1:4" ht="30">
      <c r="A45" s="16" t="s">
        <v>793</v>
      </c>
      <c r="B45" s="5" t="s">
        <v>794</v>
      </c>
      <c r="C45" s="38"/>
      <c r="D45" s="38"/>
    </row>
    <row r="46" spans="1:4" ht="15">
      <c r="A46" s="29" t="s">
        <v>200</v>
      </c>
      <c r="B46" s="5" t="s">
        <v>795</v>
      </c>
      <c r="C46" s="38"/>
      <c r="D46" s="38"/>
    </row>
    <row r="47" spans="1:4" ht="15">
      <c r="A47" s="69" t="s">
        <v>630</v>
      </c>
      <c r="B47" s="69" t="s">
        <v>795</v>
      </c>
      <c r="C47" s="38"/>
      <c r="D47" s="38"/>
    </row>
    <row r="48" spans="1:4" ht="15">
      <c r="A48" s="15" t="s">
        <v>153</v>
      </c>
      <c r="B48" s="9" t="s">
        <v>796</v>
      </c>
      <c r="C48" s="38"/>
      <c r="D48" s="38"/>
    </row>
    <row r="49" spans="1:4" ht="15">
      <c r="A49" s="16" t="s">
        <v>201</v>
      </c>
      <c r="B49" s="5" t="s">
        <v>797</v>
      </c>
      <c r="C49" s="38"/>
      <c r="D49" s="38"/>
    </row>
    <row r="50" spans="1:4" ht="15">
      <c r="A50" s="69" t="s">
        <v>638</v>
      </c>
      <c r="B50" s="69" t="s">
        <v>797</v>
      </c>
      <c r="C50" s="38"/>
      <c r="D50" s="38"/>
    </row>
    <row r="51" spans="1:4" ht="15">
      <c r="A51" s="29" t="s">
        <v>798</v>
      </c>
      <c r="B51" s="5" t="s">
        <v>799</v>
      </c>
      <c r="C51" s="38"/>
      <c r="D51" s="38"/>
    </row>
    <row r="52" spans="1:4" ht="15">
      <c r="A52" s="17" t="s">
        <v>202</v>
      </c>
      <c r="B52" s="5" t="s">
        <v>800</v>
      </c>
      <c r="C52" s="38"/>
      <c r="D52" s="38"/>
    </row>
    <row r="53" spans="1:4" ht="15">
      <c r="A53" s="69" t="s">
        <v>639</v>
      </c>
      <c r="B53" s="69" t="s">
        <v>800</v>
      </c>
      <c r="C53" s="38"/>
      <c r="D53" s="38"/>
    </row>
    <row r="54" spans="1:4" ht="15">
      <c r="A54" s="29" t="s">
        <v>801</v>
      </c>
      <c r="B54" s="5" t="s">
        <v>802</v>
      </c>
      <c r="C54" s="38"/>
      <c r="D54" s="38"/>
    </row>
    <row r="55" spans="1:4" ht="15">
      <c r="A55" s="30" t="s">
        <v>154</v>
      </c>
      <c r="B55" s="9" t="s">
        <v>803</v>
      </c>
      <c r="C55" s="38"/>
      <c r="D55" s="38"/>
    </row>
    <row r="56" spans="1:4" ht="15">
      <c r="A56" s="30" t="s">
        <v>807</v>
      </c>
      <c r="B56" s="9" t="s">
        <v>808</v>
      </c>
      <c r="C56" s="38"/>
      <c r="D56" s="38"/>
    </row>
    <row r="57" spans="1:4" ht="15">
      <c r="A57" s="30" t="s">
        <v>809</v>
      </c>
      <c r="B57" s="9" t="s">
        <v>810</v>
      </c>
      <c r="C57" s="38"/>
      <c r="D57" s="38"/>
    </row>
    <row r="58" spans="1:4" ht="15">
      <c r="A58" s="30" t="s">
        <v>813</v>
      </c>
      <c r="B58" s="9" t="s">
        <v>814</v>
      </c>
      <c r="C58" s="38"/>
      <c r="D58" s="38"/>
    </row>
    <row r="59" spans="1:4" ht="15">
      <c r="A59" s="15" t="s">
        <v>344</v>
      </c>
      <c r="B59" s="9" t="s">
        <v>815</v>
      </c>
      <c r="C59" s="38"/>
      <c r="D59" s="38"/>
    </row>
    <row r="60" spans="1:4" ht="15">
      <c r="A60" s="20" t="s">
        <v>816</v>
      </c>
      <c r="B60" s="9" t="s">
        <v>815</v>
      </c>
      <c r="C60" s="38"/>
      <c r="D60" s="38"/>
    </row>
    <row r="61" spans="1:4" ht="15">
      <c r="A61" s="127" t="s">
        <v>156</v>
      </c>
      <c r="B61" s="60" t="s">
        <v>817</v>
      </c>
      <c r="C61" s="38"/>
      <c r="D61" s="38"/>
    </row>
    <row r="62" spans="1:4" ht="15">
      <c r="A62" s="16" t="s">
        <v>818</v>
      </c>
      <c r="B62" s="5" t="s">
        <v>819</v>
      </c>
      <c r="C62" s="38"/>
      <c r="D62" s="38"/>
    </row>
    <row r="63" spans="1:4" ht="15">
      <c r="A63" s="17" t="s">
        <v>820</v>
      </c>
      <c r="B63" s="5" t="s">
        <v>821</v>
      </c>
      <c r="C63" s="38"/>
      <c r="D63" s="38"/>
    </row>
    <row r="64" spans="1:4" ht="15">
      <c r="A64" s="29" t="s">
        <v>822</v>
      </c>
      <c r="B64" s="5" t="s">
        <v>823</v>
      </c>
      <c r="C64" s="38"/>
      <c r="D64" s="38"/>
    </row>
    <row r="65" spans="1:4" ht="15">
      <c r="A65" s="29" t="s">
        <v>138</v>
      </c>
      <c r="B65" s="5" t="s">
        <v>824</v>
      </c>
      <c r="C65" s="38"/>
      <c r="D65" s="38"/>
    </row>
    <row r="66" spans="1:4" ht="15">
      <c r="A66" s="69" t="s">
        <v>664</v>
      </c>
      <c r="B66" s="69" t="s">
        <v>824</v>
      </c>
      <c r="C66" s="38"/>
      <c r="D66" s="38"/>
    </row>
    <row r="67" spans="1:4" ht="15">
      <c r="A67" s="69" t="s">
        <v>665</v>
      </c>
      <c r="B67" s="69" t="s">
        <v>824</v>
      </c>
      <c r="C67" s="38"/>
      <c r="D67" s="38"/>
    </row>
    <row r="68" spans="1:4" ht="15">
      <c r="A68" s="77" t="s">
        <v>666</v>
      </c>
      <c r="B68" s="77" t="s">
        <v>824</v>
      </c>
      <c r="C68" s="38"/>
      <c r="D68" s="38"/>
    </row>
    <row r="69" spans="1:4" ht="15">
      <c r="A69" s="59" t="s">
        <v>157</v>
      </c>
      <c r="B69" s="60" t="s">
        <v>825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7.00390625" style="0" customWidth="1"/>
    <col min="4" max="4" width="35.00390625" style="0" customWidth="1"/>
    <col min="5" max="5" width="22.7109375" style="0" hidden="1" customWidth="1"/>
    <col min="6" max="6" width="22.57421875" style="0" hidden="1" customWidth="1"/>
    <col min="7" max="7" width="19.57421875" style="0" customWidth="1"/>
  </cols>
  <sheetData>
    <row r="1" spans="1:8" ht="23.25" customHeight="1">
      <c r="A1" s="208" t="s">
        <v>883</v>
      </c>
      <c r="B1" s="208"/>
      <c r="C1" s="208"/>
      <c r="D1" s="208"/>
      <c r="E1" s="208"/>
      <c r="F1" s="208"/>
      <c r="G1" s="208"/>
      <c r="H1" s="166"/>
    </row>
    <row r="2" spans="1:7" ht="25.5" customHeight="1">
      <c r="A2" s="200" t="s">
        <v>228</v>
      </c>
      <c r="B2" s="201"/>
      <c r="C2" s="201"/>
      <c r="D2" s="201"/>
      <c r="E2" s="201"/>
      <c r="F2" s="201"/>
      <c r="G2" s="201"/>
    </row>
    <row r="3" spans="1:7" ht="21.75" customHeight="1">
      <c r="A3" s="212" t="s">
        <v>410</v>
      </c>
      <c r="B3" s="201"/>
      <c r="C3" s="201"/>
      <c r="D3" s="201"/>
      <c r="E3" s="201"/>
      <c r="F3" s="201"/>
      <c r="G3" s="201"/>
    </row>
    <row r="4" ht="20.25" customHeight="1">
      <c r="A4" s="4" t="s">
        <v>345</v>
      </c>
    </row>
    <row r="5" spans="1:7" ht="29.25" customHeight="1">
      <c r="A5" s="54" t="s">
        <v>309</v>
      </c>
      <c r="B5" s="3" t="s">
        <v>481</v>
      </c>
      <c r="C5" s="121" t="s">
        <v>324</v>
      </c>
      <c r="D5" s="121" t="s">
        <v>323</v>
      </c>
      <c r="E5" s="121" t="s">
        <v>408</v>
      </c>
      <c r="F5" s="121" t="s">
        <v>408</v>
      </c>
      <c r="G5" s="54" t="s">
        <v>409</v>
      </c>
    </row>
    <row r="6" spans="1:7" ht="26.25" customHeight="1">
      <c r="A6" s="122" t="s">
        <v>406</v>
      </c>
      <c r="B6" s="5" t="s">
        <v>650</v>
      </c>
      <c r="C6" s="154">
        <v>31098</v>
      </c>
      <c r="D6" s="154">
        <v>47583</v>
      </c>
      <c r="E6" s="38"/>
      <c r="F6" s="38"/>
      <c r="G6" s="154">
        <f>SUM(C6:F6)</f>
        <v>78681</v>
      </c>
    </row>
    <row r="7" spans="1:7" ht="26.25" customHeight="1">
      <c r="A7" s="122" t="s">
        <v>407</v>
      </c>
      <c r="B7" s="5" t="s">
        <v>650</v>
      </c>
      <c r="C7" s="153"/>
      <c r="D7" s="153"/>
      <c r="E7" s="38"/>
      <c r="F7" s="38"/>
      <c r="G7" s="154"/>
    </row>
    <row r="8" spans="1:7" ht="22.5" customHeight="1">
      <c r="A8" s="54" t="s">
        <v>411</v>
      </c>
      <c r="B8" s="54"/>
      <c r="C8" s="154">
        <f>SUM(C6:C7)</f>
        <v>31098</v>
      </c>
      <c r="D8" s="154">
        <f>SUM(D6:D7)</f>
        <v>47583</v>
      </c>
      <c r="E8" s="38"/>
      <c r="F8" s="38"/>
      <c r="G8" s="154">
        <f>SUM(C8:F8)</f>
        <v>78681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8" ht="28.5" customHeight="1">
      <c r="A1" s="208" t="s">
        <v>884</v>
      </c>
      <c r="B1" s="208"/>
      <c r="C1" s="208"/>
      <c r="D1" s="166"/>
      <c r="E1" s="166"/>
      <c r="F1" s="166"/>
      <c r="G1" s="166"/>
      <c r="H1" s="166"/>
    </row>
    <row r="2" spans="1:3" ht="21" customHeight="1">
      <c r="A2" s="200" t="s">
        <v>228</v>
      </c>
      <c r="B2" s="203"/>
      <c r="C2" s="203"/>
    </row>
    <row r="3" spans="1:3" ht="18.75" customHeight="1">
      <c r="A3" s="199" t="s">
        <v>428</v>
      </c>
      <c r="B3" s="199"/>
      <c r="C3" s="199"/>
    </row>
    <row r="4" ht="23.25" customHeight="1">
      <c r="A4" s="4" t="s">
        <v>345</v>
      </c>
    </row>
    <row r="5" spans="1:3" ht="25.5">
      <c r="A5" s="54" t="s">
        <v>309</v>
      </c>
      <c r="B5" s="3" t="s">
        <v>481</v>
      </c>
      <c r="C5" s="124" t="s">
        <v>412</v>
      </c>
    </row>
    <row r="6" spans="1:3" ht="15">
      <c r="A6" s="16" t="s">
        <v>10</v>
      </c>
      <c r="B6" s="6" t="s">
        <v>568</v>
      </c>
      <c r="C6" s="167"/>
    </row>
    <row r="7" spans="1:3" ht="15">
      <c r="A7" s="16" t="s">
        <v>11</v>
      </c>
      <c r="B7" s="6" t="s">
        <v>568</v>
      </c>
      <c r="C7" s="167"/>
    </row>
    <row r="8" spans="1:3" ht="15">
      <c r="A8" s="16" t="s">
        <v>12</v>
      </c>
      <c r="B8" s="6" t="s">
        <v>568</v>
      </c>
      <c r="C8" s="167"/>
    </row>
    <row r="9" spans="1:3" ht="15">
      <c r="A9" s="16" t="s">
        <v>13</v>
      </c>
      <c r="B9" s="6" t="s">
        <v>568</v>
      </c>
      <c r="C9" s="167"/>
    </row>
    <row r="10" spans="1:3" ht="15">
      <c r="A10" s="17" t="s">
        <v>869</v>
      </c>
      <c r="B10" s="6" t="s">
        <v>568</v>
      </c>
      <c r="C10" s="167">
        <v>750</v>
      </c>
    </row>
    <row r="11" spans="1:3" ht="15">
      <c r="A11" s="17" t="s">
        <v>870</v>
      </c>
      <c r="B11" s="6" t="s">
        <v>568</v>
      </c>
      <c r="C11" s="167">
        <v>250</v>
      </c>
    </row>
    <row r="12" spans="1:3" ht="15">
      <c r="A12" s="20" t="s">
        <v>421</v>
      </c>
      <c r="B12" s="18" t="s">
        <v>568</v>
      </c>
      <c r="C12" s="167">
        <v>1000</v>
      </c>
    </row>
    <row r="13" spans="1:3" ht="15">
      <c r="A13" s="16" t="s">
        <v>16</v>
      </c>
      <c r="B13" s="6" t="s">
        <v>569</v>
      </c>
      <c r="C13" s="167">
        <v>46</v>
      </c>
    </row>
    <row r="14" spans="1:3" ht="15">
      <c r="A14" s="21" t="s">
        <v>420</v>
      </c>
      <c r="B14" s="18" t="s">
        <v>569</v>
      </c>
      <c r="C14" s="167">
        <v>46</v>
      </c>
    </row>
    <row r="15" spans="1:3" ht="15">
      <c r="A15" s="16" t="s">
        <v>17</v>
      </c>
      <c r="B15" s="6" t="s">
        <v>570</v>
      </c>
      <c r="C15" s="167">
        <v>300</v>
      </c>
    </row>
    <row r="16" spans="1:3" ht="15">
      <c r="A16" s="16" t="s">
        <v>18</v>
      </c>
      <c r="B16" s="6" t="s">
        <v>570</v>
      </c>
      <c r="C16" s="167"/>
    </row>
    <row r="17" spans="1:3" ht="15">
      <c r="A17" s="17" t="s">
        <v>19</v>
      </c>
      <c r="B17" s="6" t="s">
        <v>570</v>
      </c>
      <c r="C17" s="167"/>
    </row>
    <row r="18" spans="1:3" ht="15">
      <c r="A18" s="17" t="s">
        <v>20</v>
      </c>
      <c r="B18" s="6" t="s">
        <v>570</v>
      </c>
      <c r="C18" s="167"/>
    </row>
    <row r="19" spans="1:3" ht="15">
      <c r="A19" s="17" t="s">
        <v>21</v>
      </c>
      <c r="B19" s="6" t="s">
        <v>570</v>
      </c>
      <c r="C19" s="167"/>
    </row>
    <row r="20" spans="1:3" ht="30">
      <c r="A20" s="22" t="s">
        <v>22</v>
      </c>
      <c r="B20" s="6" t="s">
        <v>570</v>
      </c>
      <c r="C20" s="167"/>
    </row>
    <row r="21" spans="1:3" ht="15">
      <c r="A21" s="15" t="s">
        <v>419</v>
      </c>
      <c r="B21" s="18" t="s">
        <v>570</v>
      </c>
      <c r="C21" s="167">
        <f>SUM(C15:C20)</f>
        <v>300</v>
      </c>
    </row>
    <row r="22" spans="1:3" ht="15">
      <c r="A22" s="16" t="s">
        <v>23</v>
      </c>
      <c r="B22" s="6" t="s">
        <v>571</v>
      </c>
      <c r="C22" s="167"/>
    </row>
    <row r="23" spans="1:3" ht="15">
      <c r="A23" s="16" t="s">
        <v>24</v>
      </c>
      <c r="B23" s="6" t="s">
        <v>571</v>
      </c>
      <c r="C23" s="167"/>
    </row>
    <row r="24" spans="1:3" ht="15">
      <c r="A24" s="15" t="s">
        <v>418</v>
      </c>
      <c r="B24" s="10" t="s">
        <v>571</v>
      </c>
      <c r="C24" s="167"/>
    </row>
    <row r="25" spans="1:3" ht="15">
      <c r="A25" s="16" t="s">
        <v>25</v>
      </c>
      <c r="B25" s="6" t="s">
        <v>572</v>
      </c>
      <c r="C25" s="167"/>
    </row>
    <row r="26" spans="1:3" ht="15">
      <c r="A26" s="16" t="s">
        <v>26</v>
      </c>
      <c r="B26" s="6" t="s">
        <v>572</v>
      </c>
      <c r="C26" s="167"/>
    </row>
    <row r="27" spans="1:3" ht="15">
      <c r="A27" s="17" t="s">
        <v>871</v>
      </c>
      <c r="B27" s="6" t="s">
        <v>572</v>
      </c>
      <c r="C27" s="167">
        <v>600</v>
      </c>
    </row>
    <row r="28" spans="1:3" ht="15">
      <c r="A28" s="17" t="s">
        <v>873</v>
      </c>
      <c r="B28" s="6" t="s">
        <v>572</v>
      </c>
      <c r="C28" s="167">
        <v>300</v>
      </c>
    </row>
    <row r="29" spans="1:3" ht="15">
      <c r="A29" s="17" t="s">
        <v>872</v>
      </c>
      <c r="B29" s="6" t="s">
        <v>572</v>
      </c>
      <c r="C29" s="167">
        <v>220</v>
      </c>
    </row>
    <row r="30" spans="1:3" ht="15">
      <c r="A30" s="17" t="s">
        <v>30</v>
      </c>
      <c r="B30" s="6" t="s">
        <v>572</v>
      </c>
      <c r="C30" s="167"/>
    </row>
    <row r="31" spans="1:3" ht="15">
      <c r="A31" s="17" t="s">
        <v>31</v>
      </c>
      <c r="B31" s="6" t="s">
        <v>572</v>
      </c>
      <c r="C31" s="167"/>
    </row>
    <row r="32" spans="1:3" ht="15">
      <c r="A32" s="17" t="s">
        <v>32</v>
      </c>
      <c r="B32" s="6" t="s">
        <v>572</v>
      </c>
      <c r="C32" s="167"/>
    </row>
    <row r="33" spans="1:3" ht="15">
      <c r="A33" s="17" t="s">
        <v>33</v>
      </c>
      <c r="B33" s="6" t="s">
        <v>572</v>
      </c>
      <c r="C33" s="167">
        <v>200</v>
      </c>
    </row>
    <row r="34" spans="1:3" ht="15">
      <c r="A34" s="17" t="s">
        <v>34</v>
      </c>
      <c r="B34" s="6" t="s">
        <v>572</v>
      </c>
      <c r="C34" s="167"/>
    </row>
    <row r="35" spans="1:3" ht="30">
      <c r="A35" s="17" t="s">
        <v>35</v>
      </c>
      <c r="B35" s="6" t="s">
        <v>572</v>
      </c>
      <c r="C35" s="167">
        <v>1600</v>
      </c>
    </row>
    <row r="36" spans="1:3" ht="30">
      <c r="A36" s="17" t="s">
        <v>36</v>
      </c>
      <c r="B36" s="6" t="s">
        <v>572</v>
      </c>
      <c r="C36" s="167"/>
    </row>
    <row r="37" spans="1:3" ht="15">
      <c r="A37" s="15" t="s">
        <v>37</v>
      </c>
      <c r="B37" s="18" t="s">
        <v>572</v>
      </c>
      <c r="C37" s="167">
        <f>SUM(C25:C36)</f>
        <v>2920</v>
      </c>
    </row>
    <row r="38" spans="1:3" ht="15.75">
      <c r="A38" s="23" t="s">
        <v>38</v>
      </c>
      <c r="B38" s="12" t="s">
        <v>573</v>
      </c>
      <c r="C38" s="167">
        <f>SUM(C12+C14+C21+C24+C37)</f>
        <v>4266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1">
      <selection activeCell="A93" sqref="A93:IV93"/>
    </sheetView>
  </sheetViews>
  <sheetFormatPr defaultColWidth="9.140625" defaultRowHeight="15"/>
  <cols>
    <col min="1" max="1" width="92.140625" style="0" customWidth="1"/>
    <col min="3" max="3" width="17.5742187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2" spans="1:6" ht="21" customHeight="1">
      <c r="A2" s="196" t="s">
        <v>875</v>
      </c>
      <c r="B2" s="197"/>
      <c r="C2" s="197"/>
      <c r="D2" s="197"/>
      <c r="E2" s="197"/>
      <c r="F2" s="197"/>
    </row>
    <row r="3" spans="1:6" ht="18.75" customHeight="1">
      <c r="A3" s="200" t="s">
        <v>228</v>
      </c>
      <c r="B3" s="201"/>
      <c r="C3" s="201"/>
      <c r="D3" s="201"/>
      <c r="E3" s="201"/>
      <c r="F3" s="202"/>
    </row>
    <row r="4" spans="1:6" ht="15">
      <c r="A4" s="199" t="s">
        <v>206</v>
      </c>
      <c r="B4" s="201"/>
      <c r="C4" s="201"/>
      <c r="D4" s="201"/>
      <c r="E4" s="201"/>
      <c r="F4" s="202"/>
    </row>
    <row r="5" ht="15">
      <c r="A5" s="4" t="s">
        <v>345</v>
      </c>
    </row>
    <row r="6" spans="1:6" ht="45">
      <c r="A6" s="2" t="s">
        <v>480</v>
      </c>
      <c r="B6" s="3" t="s">
        <v>481</v>
      </c>
      <c r="C6" s="85" t="s">
        <v>252</v>
      </c>
      <c r="D6" s="85" t="s">
        <v>253</v>
      </c>
      <c r="E6" s="85" t="s">
        <v>254</v>
      </c>
      <c r="F6" s="145" t="s">
        <v>409</v>
      </c>
    </row>
    <row r="7" spans="1:6" ht="15">
      <c r="A7" s="39" t="s">
        <v>482</v>
      </c>
      <c r="B7" s="40" t="s">
        <v>483</v>
      </c>
      <c r="C7" s="155">
        <v>6757</v>
      </c>
      <c r="D7" s="155"/>
      <c r="E7" s="155"/>
      <c r="F7" s="180">
        <v>6757</v>
      </c>
    </row>
    <row r="8" spans="1:6" ht="15" hidden="1">
      <c r="A8" s="39" t="s">
        <v>484</v>
      </c>
      <c r="B8" s="41" t="s">
        <v>485</v>
      </c>
      <c r="C8" s="155"/>
      <c r="D8" s="155"/>
      <c r="E8" s="155"/>
      <c r="F8" s="180"/>
    </row>
    <row r="9" spans="1:6" ht="15" hidden="1">
      <c r="A9" s="39"/>
      <c r="B9" s="41" t="s">
        <v>487</v>
      </c>
      <c r="C9" s="155"/>
      <c r="D9" s="155"/>
      <c r="E9" s="155"/>
      <c r="F9" s="180"/>
    </row>
    <row r="10" spans="1:6" ht="15" hidden="1">
      <c r="A10" s="42"/>
      <c r="B10" s="41" t="s">
        <v>489</v>
      </c>
      <c r="C10" s="155"/>
      <c r="D10" s="155"/>
      <c r="E10" s="155"/>
      <c r="F10" s="180"/>
    </row>
    <row r="11" spans="1:6" ht="15">
      <c r="A11" s="42" t="s">
        <v>490</v>
      </c>
      <c r="B11" s="41" t="s">
        <v>491</v>
      </c>
      <c r="C11" s="155"/>
      <c r="D11" s="155"/>
      <c r="E11" s="155"/>
      <c r="F11" s="180"/>
    </row>
    <row r="12" spans="1:6" ht="15">
      <c r="A12" s="42" t="s">
        <v>492</v>
      </c>
      <c r="B12" s="41" t="s">
        <v>493</v>
      </c>
      <c r="C12" s="155"/>
      <c r="D12" s="155"/>
      <c r="E12" s="155"/>
      <c r="F12" s="180"/>
    </row>
    <row r="13" spans="1:6" ht="15">
      <c r="A13" s="42" t="s">
        <v>494</v>
      </c>
      <c r="B13" s="41" t="s">
        <v>495</v>
      </c>
      <c r="C13" s="155">
        <v>490</v>
      </c>
      <c r="D13" s="155"/>
      <c r="E13" s="155"/>
      <c r="F13" s="180">
        <v>490</v>
      </c>
    </row>
    <row r="14" spans="1:6" ht="15" hidden="1">
      <c r="A14" s="42" t="s">
        <v>496</v>
      </c>
      <c r="B14" s="41" t="s">
        <v>497</v>
      </c>
      <c r="C14" s="155"/>
      <c r="D14" s="155"/>
      <c r="E14" s="155"/>
      <c r="F14" s="180"/>
    </row>
    <row r="15" spans="1:6" ht="15">
      <c r="A15" s="5" t="s">
        <v>498</v>
      </c>
      <c r="B15" s="41" t="s">
        <v>499</v>
      </c>
      <c r="C15" s="155"/>
      <c r="D15" s="155"/>
      <c r="E15" s="155"/>
      <c r="F15" s="180"/>
    </row>
    <row r="16" spans="1:6" ht="15">
      <c r="A16" s="5" t="s">
        <v>500</v>
      </c>
      <c r="B16" s="41" t="s">
        <v>501</v>
      </c>
      <c r="C16" s="155"/>
      <c r="D16" s="155"/>
      <c r="E16" s="155"/>
      <c r="F16" s="180"/>
    </row>
    <row r="17" spans="1:6" ht="15" hidden="1">
      <c r="A17" s="5" t="s">
        <v>502</v>
      </c>
      <c r="B17" s="41" t="s">
        <v>503</v>
      </c>
      <c r="C17" s="155"/>
      <c r="D17" s="155"/>
      <c r="E17" s="155"/>
      <c r="F17" s="180"/>
    </row>
    <row r="18" spans="1:6" ht="15" hidden="1">
      <c r="A18" s="5" t="s">
        <v>504</v>
      </c>
      <c r="B18" s="41" t="s">
        <v>505</v>
      </c>
      <c r="C18" s="155"/>
      <c r="D18" s="155"/>
      <c r="E18" s="155"/>
      <c r="F18" s="180"/>
    </row>
    <row r="19" spans="1:6" ht="15">
      <c r="A19" s="5" t="s">
        <v>69</v>
      </c>
      <c r="B19" s="41" t="s">
        <v>506</v>
      </c>
      <c r="C19" s="155"/>
      <c r="D19" s="155"/>
      <c r="E19" s="155"/>
      <c r="F19" s="180"/>
    </row>
    <row r="20" spans="1:6" ht="15">
      <c r="A20" s="43" t="s">
        <v>830</v>
      </c>
      <c r="B20" s="44" t="s">
        <v>508</v>
      </c>
      <c r="C20" s="155">
        <f>SUM(C7:C19)</f>
        <v>7247</v>
      </c>
      <c r="D20" s="155"/>
      <c r="E20" s="155"/>
      <c r="F20" s="180">
        <f>SUM(F7:F19)</f>
        <v>7247</v>
      </c>
    </row>
    <row r="21" spans="1:6" ht="15">
      <c r="A21" s="5" t="s">
        <v>509</v>
      </c>
      <c r="B21" s="41" t="s">
        <v>510</v>
      </c>
      <c r="C21" s="155">
        <v>3411</v>
      </c>
      <c r="D21" s="155"/>
      <c r="E21" s="155"/>
      <c r="F21" s="180">
        <v>3411</v>
      </c>
    </row>
    <row r="22" spans="1:6" ht="15">
      <c r="A22" s="5" t="s">
        <v>511</v>
      </c>
      <c r="B22" s="41" t="s">
        <v>512</v>
      </c>
      <c r="C22" s="155"/>
      <c r="D22" s="155"/>
      <c r="E22" s="155"/>
      <c r="F22" s="180"/>
    </row>
    <row r="23" spans="1:6" ht="15">
      <c r="A23" s="6" t="s">
        <v>513</v>
      </c>
      <c r="B23" s="41" t="s">
        <v>514</v>
      </c>
      <c r="C23" s="155">
        <v>718</v>
      </c>
      <c r="D23" s="155">
        <v>240</v>
      </c>
      <c r="E23" s="155"/>
      <c r="F23" s="180">
        <v>958</v>
      </c>
    </row>
    <row r="24" spans="1:6" ht="15">
      <c r="A24" s="9" t="s">
        <v>831</v>
      </c>
      <c r="B24" s="44" t="s">
        <v>515</v>
      </c>
      <c r="C24" s="155">
        <f>SUM(C21:C23)</f>
        <v>4129</v>
      </c>
      <c r="D24" s="155">
        <f>SUM(D21:D23)</f>
        <v>240</v>
      </c>
      <c r="E24" s="155"/>
      <c r="F24" s="180">
        <f>SUM(F21:F23)</f>
        <v>4369</v>
      </c>
    </row>
    <row r="25" spans="1:6" ht="15">
      <c r="A25" s="66" t="s">
        <v>99</v>
      </c>
      <c r="B25" s="67" t="s">
        <v>516</v>
      </c>
      <c r="C25" s="155">
        <f>SUM(C24,C20)</f>
        <v>11376</v>
      </c>
      <c r="D25" s="155">
        <f>SUM(D20+D24)</f>
        <v>240</v>
      </c>
      <c r="E25" s="155"/>
      <c r="F25" s="180">
        <f>SUM(F24,F20)</f>
        <v>11616</v>
      </c>
    </row>
    <row r="26" spans="1:6" ht="15">
      <c r="A26" s="50" t="s">
        <v>70</v>
      </c>
      <c r="B26" s="67" t="s">
        <v>517</v>
      </c>
      <c r="C26" s="155">
        <v>3547</v>
      </c>
      <c r="D26" s="155">
        <v>65</v>
      </c>
      <c r="E26" s="155"/>
      <c r="F26" s="180">
        <f>SUM(C26:E26)</f>
        <v>3612</v>
      </c>
    </row>
    <row r="27" spans="1:6" ht="15">
      <c r="A27" s="5" t="s">
        <v>518</v>
      </c>
      <c r="B27" s="41" t="s">
        <v>519</v>
      </c>
      <c r="C27" s="155">
        <v>90</v>
      </c>
      <c r="D27" s="155"/>
      <c r="E27" s="155"/>
      <c r="F27" s="180">
        <v>90</v>
      </c>
    </row>
    <row r="28" spans="1:6" ht="15">
      <c r="A28" s="5" t="s">
        <v>520</v>
      </c>
      <c r="B28" s="41" t="s">
        <v>521</v>
      </c>
      <c r="C28" s="155">
        <v>6580</v>
      </c>
      <c r="D28" s="155"/>
      <c r="E28" s="155"/>
      <c r="F28" s="180">
        <v>6580</v>
      </c>
    </row>
    <row r="29" spans="1:6" ht="15">
      <c r="A29" s="5" t="s">
        <v>522</v>
      </c>
      <c r="B29" s="41" t="s">
        <v>523</v>
      </c>
      <c r="C29" s="155">
        <v>0</v>
      </c>
      <c r="D29" s="155"/>
      <c r="E29" s="155"/>
      <c r="F29" s="180">
        <v>0</v>
      </c>
    </row>
    <row r="30" spans="1:6" ht="15">
      <c r="A30" s="9" t="s">
        <v>841</v>
      </c>
      <c r="B30" s="44" t="s">
        <v>524</v>
      </c>
      <c r="C30" s="155">
        <f>SUM(C27:C29)</f>
        <v>6670</v>
      </c>
      <c r="D30" s="155"/>
      <c r="E30" s="155"/>
      <c r="F30" s="180">
        <f>SUM(F27:F29)</f>
        <v>6670</v>
      </c>
    </row>
    <row r="31" spans="1:6" ht="15">
      <c r="A31" s="5" t="s">
        <v>525</v>
      </c>
      <c r="B31" s="41" t="s">
        <v>526</v>
      </c>
      <c r="C31" s="155">
        <v>0</v>
      </c>
      <c r="D31" s="155"/>
      <c r="E31" s="155"/>
      <c r="F31" s="180">
        <v>0</v>
      </c>
    </row>
    <row r="32" spans="1:6" ht="15">
      <c r="A32" s="5" t="s">
        <v>527</v>
      </c>
      <c r="B32" s="41" t="s">
        <v>528</v>
      </c>
      <c r="C32" s="155">
        <v>160</v>
      </c>
      <c r="D32" s="155"/>
      <c r="E32" s="155"/>
      <c r="F32" s="180">
        <v>160</v>
      </c>
    </row>
    <row r="33" spans="1:6" ht="15" customHeight="1">
      <c r="A33" s="9" t="s">
        <v>100</v>
      </c>
      <c r="B33" s="44" t="s">
        <v>529</v>
      </c>
      <c r="C33" s="155">
        <f>SUM(C31:C32)</f>
        <v>160</v>
      </c>
      <c r="D33" s="155"/>
      <c r="E33" s="155"/>
      <c r="F33" s="180">
        <v>160</v>
      </c>
    </row>
    <row r="34" spans="1:6" ht="15">
      <c r="A34" s="5" t="s">
        <v>530</v>
      </c>
      <c r="B34" s="41" t="s">
        <v>531</v>
      </c>
      <c r="C34" s="155">
        <v>4995</v>
      </c>
      <c r="D34" s="155"/>
      <c r="E34" s="155"/>
      <c r="F34" s="180">
        <v>4995</v>
      </c>
    </row>
    <row r="35" spans="1:6" ht="15">
      <c r="A35" s="5" t="s">
        <v>532</v>
      </c>
      <c r="B35" s="41" t="s">
        <v>533</v>
      </c>
      <c r="C35" s="155">
        <v>15559</v>
      </c>
      <c r="D35" s="155"/>
      <c r="E35" s="155"/>
      <c r="F35" s="180">
        <v>15559</v>
      </c>
    </row>
    <row r="36" spans="1:6" ht="15">
      <c r="A36" s="5" t="s">
        <v>71</v>
      </c>
      <c r="B36" s="41" t="s">
        <v>534</v>
      </c>
      <c r="C36" s="155">
        <v>0</v>
      </c>
      <c r="D36" s="155"/>
      <c r="E36" s="155"/>
      <c r="F36" s="180">
        <v>0</v>
      </c>
    </row>
    <row r="37" spans="1:6" ht="15">
      <c r="A37" s="5" t="s">
        <v>536</v>
      </c>
      <c r="B37" s="41" t="s">
        <v>537</v>
      </c>
      <c r="C37" s="155">
        <v>6207</v>
      </c>
      <c r="D37" s="155"/>
      <c r="E37" s="155"/>
      <c r="F37" s="180">
        <v>6207</v>
      </c>
    </row>
    <row r="38" spans="1:6" ht="15">
      <c r="A38" s="14" t="s">
        <v>72</v>
      </c>
      <c r="B38" s="41" t="s">
        <v>538</v>
      </c>
      <c r="C38" s="155">
        <v>2566</v>
      </c>
      <c r="D38" s="155"/>
      <c r="E38" s="155"/>
      <c r="F38" s="180">
        <v>2566</v>
      </c>
    </row>
    <row r="39" spans="1:6" ht="15">
      <c r="A39" s="6" t="s">
        <v>540</v>
      </c>
      <c r="B39" s="41" t="s">
        <v>541</v>
      </c>
      <c r="C39" s="155">
        <v>4210</v>
      </c>
      <c r="D39" s="155"/>
      <c r="E39" s="155"/>
      <c r="F39" s="180">
        <v>4210</v>
      </c>
    </row>
    <row r="40" spans="1:6" ht="15">
      <c r="A40" s="5" t="s">
        <v>73</v>
      </c>
      <c r="B40" s="41" t="s">
        <v>542</v>
      </c>
      <c r="C40" s="155">
        <v>4274</v>
      </c>
      <c r="D40" s="155"/>
      <c r="E40" s="155"/>
      <c r="F40" s="180">
        <v>4274</v>
      </c>
    </row>
    <row r="41" spans="1:6" ht="15">
      <c r="A41" s="9" t="s">
        <v>846</v>
      </c>
      <c r="B41" s="44" t="s">
        <v>544</v>
      </c>
      <c r="C41" s="155">
        <f>SUM(C34:C40)</f>
        <v>37811</v>
      </c>
      <c r="D41" s="155"/>
      <c r="E41" s="155"/>
      <c r="F41" s="180">
        <f>SUM(F34:F40)</f>
        <v>37811</v>
      </c>
    </row>
    <row r="42" spans="1:6" ht="15">
      <c r="A42" s="5" t="s">
        <v>545</v>
      </c>
      <c r="B42" s="41" t="s">
        <v>546</v>
      </c>
      <c r="C42" s="155">
        <v>20</v>
      </c>
      <c r="D42" s="155"/>
      <c r="E42" s="155"/>
      <c r="F42" s="180">
        <v>20</v>
      </c>
    </row>
    <row r="43" spans="1:6" ht="15">
      <c r="A43" s="5" t="s">
        <v>547</v>
      </c>
      <c r="B43" s="41" t="s">
        <v>548</v>
      </c>
      <c r="C43" s="155">
        <v>0</v>
      </c>
      <c r="D43" s="155"/>
      <c r="E43" s="155"/>
      <c r="F43" s="180">
        <v>0</v>
      </c>
    </row>
    <row r="44" spans="1:6" ht="15">
      <c r="A44" s="9" t="s">
        <v>847</v>
      </c>
      <c r="B44" s="44" t="s">
        <v>549</v>
      </c>
      <c r="C44" s="155">
        <f>SUM(C42:C43)</f>
        <v>20</v>
      </c>
      <c r="D44" s="155"/>
      <c r="E44" s="155"/>
      <c r="F44" s="180">
        <v>20</v>
      </c>
    </row>
    <row r="45" spans="1:6" ht="15">
      <c r="A45" s="5" t="s">
        <v>550</v>
      </c>
      <c r="B45" s="41" t="s">
        <v>551</v>
      </c>
      <c r="C45" s="155">
        <v>11817</v>
      </c>
      <c r="D45" s="155"/>
      <c r="E45" s="155"/>
      <c r="F45" s="180">
        <v>11817</v>
      </c>
    </row>
    <row r="46" spans="1:6" ht="15">
      <c r="A46" s="5" t="s">
        <v>552</v>
      </c>
      <c r="B46" s="41" t="s">
        <v>553</v>
      </c>
      <c r="C46" s="155">
        <v>0</v>
      </c>
      <c r="D46" s="155"/>
      <c r="E46" s="155"/>
      <c r="F46" s="180">
        <v>0</v>
      </c>
    </row>
    <row r="47" spans="1:6" ht="15">
      <c r="A47" s="5" t="s">
        <v>74</v>
      </c>
      <c r="B47" s="41" t="s">
        <v>554</v>
      </c>
      <c r="C47" s="155">
        <v>0</v>
      </c>
      <c r="D47" s="155"/>
      <c r="E47" s="155"/>
      <c r="F47" s="180">
        <v>0</v>
      </c>
    </row>
    <row r="48" spans="1:6" ht="15">
      <c r="A48" s="5" t="s">
        <v>75</v>
      </c>
      <c r="B48" s="41" t="s">
        <v>556</v>
      </c>
      <c r="C48" s="155">
        <v>0</v>
      </c>
      <c r="D48" s="155"/>
      <c r="E48" s="155"/>
      <c r="F48" s="180">
        <v>0</v>
      </c>
    </row>
    <row r="49" spans="1:6" ht="15">
      <c r="A49" s="5" t="s">
        <v>560</v>
      </c>
      <c r="B49" s="41" t="s">
        <v>561</v>
      </c>
      <c r="C49" s="155">
        <v>300</v>
      </c>
      <c r="D49" s="155"/>
      <c r="E49" s="155"/>
      <c r="F49" s="180">
        <v>300</v>
      </c>
    </row>
    <row r="50" spans="1:6" ht="15">
      <c r="A50" s="9" t="s">
        <v>850</v>
      </c>
      <c r="B50" s="44" t="s">
        <v>562</v>
      </c>
      <c r="C50" s="155">
        <f>SUM(C45:C49)</f>
        <v>12117</v>
      </c>
      <c r="D50" s="155"/>
      <c r="E50" s="155"/>
      <c r="F50" s="180">
        <f>SUM(F45:F49)</f>
        <v>12117</v>
      </c>
    </row>
    <row r="51" spans="1:6" ht="15">
      <c r="A51" s="50" t="s">
        <v>851</v>
      </c>
      <c r="B51" s="67" t="s">
        <v>563</v>
      </c>
      <c r="C51" s="155">
        <f>SUM(C30+C33+C41+C44+C50)</f>
        <v>56778</v>
      </c>
      <c r="D51" s="155"/>
      <c r="E51" s="155"/>
      <c r="F51" s="180">
        <f>SUM(F30+F33+F41+F44+F50)</f>
        <v>56778</v>
      </c>
    </row>
    <row r="52" spans="1:6" ht="15">
      <c r="A52" s="17" t="s">
        <v>564</v>
      </c>
      <c r="B52" s="41" t="s">
        <v>565</v>
      </c>
      <c r="C52" s="155">
        <v>0</v>
      </c>
      <c r="D52" s="155"/>
      <c r="E52" s="155"/>
      <c r="F52" s="180">
        <v>0</v>
      </c>
    </row>
    <row r="53" spans="1:6" ht="15">
      <c r="A53" s="17" t="s">
        <v>5</v>
      </c>
      <c r="B53" s="41" t="s">
        <v>566</v>
      </c>
      <c r="C53" s="155">
        <v>0</v>
      </c>
      <c r="D53" s="155"/>
      <c r="E53" s="155"/>
      <c r="F53" s="180">
        <v>0</v>
      </c>
    </row>
    <row r="54" spans="1:6" ht="15">
      <c r="A54" s="22" t="s">
        <v>76</v>
      </c>
      <c r="B54" s="41" t="s">
        <v>567</v>
      </c>
      <c r="C54" s="155">
        <v>0</v>
      </c>
      <c r="D54" s="155"/>
      <c r="E54" s="155"/>
      <c r="F54" s="180">
        <v>0</v>
      </c>
    </row>
    <row r="55" spans="1:6" ht="15">
      <c r="A55" s="22" t="s">
        <v>77</v>
      </c>
      <c r="B55" s="41" t="s">
        <v>568</v>
      </c>
      <c r="C55" s="155">
        <v>1000</v>
      </c>
      <c r="D55" s="155"/>
      <c r="E55" s="155"/>
      <c r="F55" s="180">
        <v>1000</v>
      </c>
    </row>
    <row r="56" spans="1:6" ht="15">
      <c r="A56" s="22" t="s">
        <v>78</v>
      </c>
      <c r="B56" s="41" t="s">
        <v>569</v>
      </c>
      <c r="C56" s="155">
        <v>46</v>
      </c>
      <c r="D56" s="155"/>
      <c r="E56" s="155"/>
      <c r="F56" s="180">
        <v>46</v>
      </c>
    </row>
    <row r="57" spans="1:6" ht="15">
      <c r="A57" s="17" t="s">
        <v>79</v>
      </c>
      <c r="B57" s="41" t="s">
        <v>570</v>
      </c>
      <c r="C57" s="155">
        <v>300</v>
      </c>
      <c r="D57" s="155"/>
      <c r="E57" s="155"/>
      <c r="F57" s="180">
        <v>300</v>
      </c>
    </row>
    <row r="58" spans="1:6" ht="15">
      <c r="A58" s="17" t="s">
        <v>80</v>
      </c>
      <c r="B58" s="41" t="s">
        <v>571</v>
      </c>
      <c r="C58" s="155">
        <v>0</v>
      </c>
      <c r="D58" s="155"/>
      <c r="E58" s="155"/>
      <c r="F58" s="180">
        <v>0</v>
      </c>
    </row>
    <row r="59" spans="1:6" ht="15">
      <c r="A59" s="17" t="s">
        <v>81</v>
      </c>
      <c r="B59" s="41" t="s">
        <v>572</v>
      </c>
      <c r="C59" s="155">
        <v>2920</v>
      </c>
      <c r="D59" s="155"/>
      <c r="E59" s="155"/>
      <c r="F59" s="180">
        <v>2920</v>
      </c>
    </row>
    <row r="60" spans="1:6" ht="15">
      <c r="A60" s="64" t="s">
        <v>38</v>
      </c>
      <c r="B60" s="67" t="s">
        <v>573</v>
      </c>
      <c r="C60" s="155">
        <f>SUM(C52:C59)</f>
        <v>4266</v>
      </c>
      <c r="D60" s="155"/>
      <c r="E60" s="155"/>
      <c r="F60" s="180">
        <f>SUM(F52:F59)</f>
        <v>4266</v>
      </c>
    </row>
    <row r="61" spans="1:6" ht="15">
      <c r="A61" s="16" t="s">
        <v>82</v>
      </c>
      <c r="B61" s="41" t="s">
        <v>574</v>
      </c>
      <c r="C61" s="155">
        <v>0</v>
      </c>
      <c r="D61" s="155"/>
      <c r="E61" s="155"/>
      <c r="F61" s="180">
        <v>0</v>
      </c>
    </row>
    <row r="62" spans="1:6" ht="15">
      <c r="A62" s="16" t="s">
        <v>576</v>
      </c>
      <c r="B62" s="41" t="s">
        <v>577</v>
      </c>
      <c r="C62" s="155">
        <v>0</v>
      </c>
      <c r="D62" s="155"/>
      <c r="E62" s="155"/>
      <c r="F62" s="180">
        <v>0</v>
      </c>
    </row>
    <row r="63" spans="1:6" ht="15">
      <c r="A63" s="16" t="s">
        <v>578</v>
      </c>
      <c r="B63" s="41" t="s">
        <v>579</v>
      </c>
      <c r="C63" s="155">
        <v>0</v>
      </c>
      <c r="D63" s="155"/>
      <c r="E63" s="155"/>
      <c r="F63" s="180">
        <v>0</v>
      </c>
    </row>
    <row r="64" spans="1:6" ht="15">
      <c r="A64" s="16" t="s">
        <v>40</v>
      </c>
      <c r="B64" s="41" t="s">
        <v>580</v>
      </c>
      <c r="C64" s="155">
        <v>0</v>
      </c>
      <c r="D64" s="155"/>
      <c r="E64" s="155"/>
      <c r="F64" s="180">
        <v>0</v>
      </c>
    </row>
    <row r="65" spans="1:6" ht="15">
      <c r="A65" s="16" t="s">
        <v>83</v>
      </c>
      <c r="B65" s="41" t="s">
        <v>581</v>
      </c>
      <c r="C65" s="155">
        <v>0</v>
      </c>
      <c r="D65" s="155"/>
      <c r="E65" s="155"/>
      <c r="F65" s="180">
        <v>0</v>
      </c>
    </row>
    <row r="66" spans="1:6" ht="15">
      <c r="A66" s="16" t="s">
        <v>42</v>
      </c>
      <c r="B66" s="41" t="s">
        <v>582</v>
      </c>
      <c r="C66" s="155">
        <v>17052</v>
      </c>
      <c r="D66" s="155"/>
      <c r="E66" s="155"/>
      <c r="F66" s="180">
        <v>17052</v>
      </c>
    </row>
    <row r="67" spans="1:6" ht="15">
      <c r="A67" s="16" t="s">
        <v>84</v>
      </c>
      <c r="B67" s="41" t="s">
        <v>583</v>
      </c>
      <c r="C67" s="155">
        <v>0</v>
      </c>
      <c r="D67" s="155"/>
      <c r="E67" s="155"/>
      <c r="F67" s="180">
        <v>0</v>
      </c>
    </row>
    <row r="68" spans="1:6" ht="15">
      <c r="A68" s="16" t="s">
        <v>85</v>
      </c>
      <c r="B68" s="41" t="s">
        <v>585</v>
      </c>
      <c r="C68" s="155">
        <v>0</v>
      </c>
      <c r="D68" s="155"/>
      <c r="E68" s="155"/>
      <c r="F68" s="180">
        <v>0</v>
      </c>
    </row>
    <row r="69" spans="1:6" ht="15">
      <c r="A69" s="16" t="s">
        <v>586</v>
      </c>
      <c r="B69" s="41" t="s">
        <v>587</v>
      </c>
      <c r="C69" s="155">
        <v>0</v>
      </c>
      <c r="D69" s="155"/>
      <c r="E69" s="155"/>
      <c r="F69" s="180">
        <v>0</v>
      </c>
    </row>
    <row r="70" spans="1:6" ht="15">
      <c r="A70" s="29" t="s">
        <v>588</v>
      </c>
      <c r="B70" s="41" t="s">
        <v>589</v>
      </c>
      <c r="C70" s="155">
        <v>0</v>
      </c>
      <c r="D70" s="155"/>
      <c r="E70" s="155"/>
      <c r="F70" s="180">
        <v>0</v>
      </c>
    </row>
    <row r="71" spans="1:6" ht="15">
      <c r="A71" s="16" t="s">
        <v>86</v>
      </c>
      <c r="B71" s="41" t="s">
        <v>590</v>
      </c>
      <c r="C71" s="155">
        <v>23100</v>
      </c>
      <c r="D71" s="155">
        <v>23388</v>
      </c>
      <c r="E71" s="155"/>
      <c r="F71" s="180">
        <v>46488</v>
      </c>
    </row>
    <row r="72" spans="1:6" ht="15">
      <c r="A72" s="29" t="s">
        <v>305</v>
      </c>
      <c r="B72" s="41" t="s">
        <v>591</v>
      </c>
      <c r="C72" s="155">
        <v>16379</v>
      </c>
      <c r="D72" s="155"/>
      <c r="E72" s="155"/>
      <c r="F72" s="180">
        <v>16379</v>
      </c>
    </row>
    <row r="73" spans="1:6" ht="15">
      <c r="A73" s="29" t="s">
        <v>306</v>
      </c>
      <c r="B73" s="41" t="s">
        <v>591</v>
      </c>
      <c r="C73" s="155">
        <v>0</v>
      </c>
      <c r="D73" s="155"/>
      <c r="E73" s="155"/>
      <c r="F73" s="180">
        <v>0</v>
      </c>
    </row>
    <row r="74" spans="1:6" ht="15">
      <c r="A74" s="64" t="s">
        <v>46</v>
      </c>
      <c r="B74" s="67" t="s">
        <v>592</v>
      </c>
      <c r="C74" s="155">
        <f>SUM(C61:C73)</f>
        <v>56531</v>
      </c>
      <c r="D74" s="155">
        <f>SUM(D61:D73)</f>
        <v>23388</v>
      </c>
      <c r="E74" s="155"/>
      <c r="F74" s="180">
        <f>SUM(C74:E74)</f>
        <v>79919</v>
      </c>
    </row>
    <row r="75" spans="1:6" ht="15.75">
      <c r="A75" s="83" t="s">
        <v>251</v>
      </c>
      <c r="B75" s="67"/>
      <c r="C75" s="155"/>
      <c r="D75" s="155"/>
      <c r="E75" s="155"/>
      <c r="F75" s="180"/>
    </row>
    <row r="76" spans="1:6" ht="15">
      <c r="A76" s="45" t="s">
        <v>593</v>
      </c>
      <c r="B76" s="41" t="s">
        <v>594</v>
      </c>
      <c r="C76" s="155">
        <v>0</v>
      </c>
      <c r="D76" s="155"/>
      <c r="E76" s="155"/>
      <c r="F76" s="180">
        <v>0</v>
      </c>
    </row>
    <row r="77" spans="1:6" ht="15">
      <c r="A77" s="45" t="s">
        <v>87</v>
      </c>
      <c r="B77" s="41" t="s">
        <v>595</v>
      </c>
      <c r="C77" s="155">
        <v>133748</v>
      </c>
      <c r="D77" s="155"/>
      <c r="E77" s="155"/>
      <c r="F77" s="180">
        <v>133748</v>
      </c>
    </row>
    <row r="78" spans="1:6" ht="15">
      <c r="A78" s="45" t="s">
        <v>597</v>
      </c>
      <c r="B78" s="41" t="s">
        <v>598</v>
      </c>
      <c r="C78" s="155">
        <v>0</v>
      </c>
      <c r="D78" s="155"/>
      <c r="E78" s="155"/>
      <c r="F78" s="180">
        <v>0</v>
      </c>
    </row>
    <row r="79" spans="1:6" ht="15">
      <c r="A79" s="45" t="s">
        <v>599</v>
      </c>
      <c r="B79" s="41" t="s">
        <v>600</v>
      </c>
      <c r="C79" s="155">
        <v>0</v>
      </c>
      <c r="D79" s="155"/>
      <c r="E79" s="155"/>
      <c r="F79" s="180">
        <v>0</v>
      </c>
    </row>
    <row r="80" spans="1:6" ht="15">
      <c r="A80" s="6" t="s">
        <v>601</v>
      </c>
      <c r="B80" s="41" t="s">
        <v>602</v>
      </c>
      <c r="C80" s="155">
        <v>0</v>
      </c>
      <c r="D80" s="155"/>
      <c r="E80" s="155"/>
      <c r="F80" s="180">
        <v>0</v>
      </c>
    </row>
    <row r="81" spans="1:6" ht="15">
      <c r="A81" s="6" t="s">
        <v>603</v>
      </c>
      <c r="B81" s="41" t="s">
        <v>604</v>
      </c>
      <c r="C81" s="155">
        <v>0</v>
      </c>
      <c r="D81" s="155"/>
      <c r="E81" s="155"/>
      <c r="F81" s="180">
        <v>0</v>
      </c>
    </row>
    <row r="82" spans="1:6" ht="15">
      <c r="A82" s="6" t="s">
        <v>605</v>
      </c>
      <c r="B82" s="41" t="s">
        <v>606</v>
      </c>
      <c r="C82" s="155">
        <v>36113</v>
      </c>
      <c r="D82" s="155"/>
      <c r="E82" s="155"/>
      <c r="F82" s="180">
        <v>36113</v>
      </c>
    </row>
    <row r="83" spans="1:6" ht="15">
      <c r="A83" s="65" t="s">
        <v>48</v>
      </c>
      <c r="B83" s="67" t="s">
        <v>607</v>
      </c>
      <c r="C83" s="155">
        <f>SUM(C76:C82)</f>
        <v>169861</v>
      </c>
      <c r="D83" s="155"/>
      <c r="E83" s="155"/>
      <c r="F83" s="180">
        <f>SUM(F76:F82)</f>
        <v>169861</v>
      </c>
    </row>
    <row r="84" spans="1:6" ht="15">
      <c r="A84" s="17" t="s">
        <v>608</v>
      </c>
      <c r="B84" s="41" t="s">
        <v>609</v>
      </c>
      <c r="C84" s="155">
        <v>121007</v>
      </c>
      <c r="D84" s="155"/>
      <c r="E84" s="155"/>
      <c r="F84" s="180">
        <v>121007</v>
      </c>
    </row>
    <row r="85" spans="1:6" ht="15">
      <c r="A85" s="17" t="s">
        <v>610</v>
      </c>
      <c r="B85" s="41" t="s">
        <v>611</v>
      </c>
      <c r="C85" s="155">
        <v>0</v>
      </c>
      <c r="D85" s="155"/>
      <c r="E85" s="155"/>
      <c r="F85" s="180">
        <v>0</v>
      </c>
    </row>
    <row r="86" spans="1:6" ht="15">
      <c r="A86" s="17" t="s">
        <v>612</v>
      </c>
      <c r="B86" s="41" t="s">
        <v>613</v>
      </c>
      <c r="C86" s="155">
        <v>0</v>
      </c>
      <c r="D86" s="155"/>
      <c r="E86" s="155"/>
      <c r="F86" s="180">
        <v>0</v>
      </c>
    </row>
    <row r="87" spans="1:6" ht="15">
      <c r="A87" s="17" t="s">
        <v>614</v>
      </c>
      <c r="B87" s="41" t="s">
        <v>615</v>
      </c>
      <c r="C87" s="155">
        <v>32672</v>
      </c>
      <c r="D87" s="155"/>
      <c r="E87" s="155"/>
      <c r="F87" s="180">
        <v>32672</v>
      </c>
    </row>
    <row r="88" spans="1:6" ht="15">
      <c r="A88" s="64" t="s">
        <v>49</v>
      </c>
      <c r="B88" s="67" t="s">
        <v>616</v>
      </c>
      <c r="C88" s="155">
        <f>SUM(C84:C87)</f>
        <v>153679</v>
      </c>
      <c r="D88" s="155"/>
      <c r="E88" s="155"/>
      <c r="F88" s="180">
        <f>SUM(F84:F87)</f>
        <v>153679</v>
      </c>
    </row>
    <row r="89" spans="1:6" ht="30" hidden="1">
      <c r="A89" s="17" t="s">
        <v>617</v>
      </c>
      <c r="B89" s="41" t="s">
        <v>618</v>
      </c>
      <c r="C89" s="155"/>
      <c r="D89" s="155"/>
      <c r="E89" s="155"/>
      <c r="F89" s="180"/>
    </row>
    <row r="90" spans="1:6" ht="15">
      <c r="A90" s="17" t="s">
        <v>88</v>
      </c>
      <c r="B90" s="41" t="s">
        <v>619</v>
      </c>
      <c r="C90" s="155"/>
      <c r="D90" s="155"/>
      <c r="E90" s="155"/>
      <c r="F90" s="180"/>
    </row>
    <row r="91" spans="1:6" ht="30">
      <c r="A91" s="17" t="s">
        <v>89</v>
      </c>
      <c r="B91" s="41" t="s">
        <v>620</v>
      </c>
      <c r="C91" s="155"/>
      <c r="D91" s="155"/>
      <c r="E91" s="155"/>
      <c r="F91" s="180"/>
    </row>
    <row r="92" spans="1:6" ht="15">
      <c r="A92" s="17" t="s">
        <v>90</v>
      </c>
      <c r="B92" s="41" t="s">
        <v>621</v>
      </c>
      <c r="C92" s="155"/>
      <c r="D92" s="155"/>
      <c r="E92" s="155"/>
      <c r="F92" s="180"/>
    </row>
    <row r="93" spans="1:6" ht="30" hidden="1">
      <c r="A93" s="17" t="s">
        <v>91</v>
      </c>
      <c r="B93" s="41" t="s">
        <v>622</v>
      </c>
      <c r="C93" s="155"/>
      <c r="D93" s="155"/>
      <c r="E93" s="155"/>
      <c r="F93" s="180"/>
    </row>
    <row r="94" spans="1:6" ht="15">
      <c r="A94" s="17" t="s">
        <v>92</v>
      </c>
      <c r="B94" s="41" t="s">
        <v>623</v>
      </c>
      <c r="C94" s="155"/>
      <c r="D94" s="155"/>
      <c r="E94" s="155"/>
      <c r="F94" s="180"/>
    </row>
    <row r="95" spans="1:6" ht="15">
      <c r="A95" s="17" t="s">
        <v>624</v>
      </c>
      <c r="B95" s="41" t="s">
        <v>625</v>
      </c>
      <c r="C95" s="155">
        <v>600</v>
      </c>
      <c r="D95" s="155"/>
      <c r="E95" s="155"/>
      <c r="F95" s="180">
        <v>600</v>
      </c>
    </row>
    <row r="96" spans="1:6" ht="15">
      <c r="A96" s="17" t="s">
        <v>93</v>
      </c>
      <c r="B96" s="41" t="s">
        <v>626</v>
      </c>
      <c r="C96" s="155"/>
      <c r="D96" s="155"/>
      <c r="E96" s="155"/>
      <c r="F96" s="180"/>
    </row>
    <row r="97" spans="1:6" ht="15">
      <c r="A97" s="64" t="s">
        <v>50</v>
      </c>
      <c r="B97" s="67" t="s">
        <v>627</v>
      </c>
      <c r="C97" s="155">
        <v>600</v>
      </c>
      <c r="D97" s="155"/>
      <c r="E97" s="155"/>
      <c r="F97" s="180">
        <f>SUM(F89:F96)</f>
        <v>600</v>
      </c>
    </row>
    <row r="98" spans="1:6" ht="15.75">
      <c r="A98" s="83" t="s">
        <v>250</v>
      </c>
      <c r="B98" s="67"/>
      <c r="C98" s="155"/>
      <c r="D98" s="155"/>
      <c r="E98" s="155"/>
      <c r="F98" s="180"/>
    </row>
    <row r="99" spans="1:6" ht="15.75">
      <c r="A99" s="46" t="s">
        <v>101</v>
      </c>
      <c r="B99" s="47" t="s">
        <v>628</v>
      </c>
      <c r="C99" s="178">
        <f>SUM(C25+C26+C51+C60+C74+C83+C88+C97)</f>
        <v>456638</v>
      </c>
      <c r="D99" s="178">
        <f>SUM(D25+D26+D51+D60+D74+D83+D88+D97)</f>
        <v>23693</v>
      </c>
      <c r="E99" s="155"/>
      <c r="F99" s="180">
        <f>SUM(F25+F26+F51+F60+F74+F83+F88+F97)</f>
        <v>480331</v>
      </c>
    </row>
    <row r="100" spans="1:25" ht="15" hidden="1">
      <c r="A100" s="17" t="s">
        <v>94</v>
      </c>
      <c r="B100" s="5" t="s">
        <v>629</v>
      </c>
      <c r="C100" s="168"/>
      <c r="D100" s="169"/>
      <c r="E100" s="169"/>
      <c r="F100" s="172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632</v>
      </c>
      <c r="B101" s="5" t="s">
        <v>633</v>
      </c>
      <c r="C101" s="168"/>
      <c r="D101" s="169"/>
      <c r="E101" s="169"/>
      <c r="F101" s="172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 hidden="1">
      <c r="A102" s="17" t="s">
        <v>95</v>
      </c>
      <c r="B102" s="5" t="s">
        <v>634</v>
      </c>
      <c r="C102" s="168"/>
      <c r="D102" s="169"/>
      <c r="E102" s="169"/>
      <c r="F102" s="172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57</v>
      </c>
      <c r="B103" s="9" t="s">
        <v>636</v>
      </c>
      <c r="C103" s="170"/>
      <c r="D103" s="171"/>
      <c r="E103" s="171"/>
      <c r="F103" s="172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 hidden="1">
      <c r="A104" s="48" t="s">
        <v>96</v>
      </c>
      <c r="B104" s="5" t="s">
        <v>637</v>
      </c>
      <c r="C104" s="173"/>
      <c r="D104" s="174"/>
      <c r="E104" s="174"/>
      <c r="F104" s="177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48" t="s">
        <v>63</v>
      </c>
      <c r="B105" s="5" t="s">
        <v>640</v>
      </c>
      <c r="C105" s="173"/>
      <c r="D105" s="174"/>
      <c r="E105" s="174"/>
      <c r="F105" s="177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 hidden="1">
      <c r="A106" s="17" t="s">
        <v>641</v>
      </c>
      <c r="B106" s="5" t="s">
        <v>642</v>
      </c>
      <c r="C106" s="168"/>
      <c r="D106" s="169"/>
      <c r="E106" s="169"/>
      <c r="F106" s="172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 hidden="1">
      <c r="A107" s="17" t="s">
        <v>97</v>
      </c>
      <c r="B107" s="5" t="s">
        <v>643</v>
      </c>
      <c r="C107" s="168"/>
      <c r="D107" s="169"/>
      <c r="E107" s="169"/>
      <c r="F107" s="172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60</v>
      </c>
      <c r="B108" s="9" t="s">
        <v>644</v>
      </c>
      <c r="C108" s="175"/>
      <c r="D108" s="176"/>
      <c r="E108" s="176"/>
      <c r="F108" s="17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645</v>
      </c>
      <c r="B109" s="5" t="s">
        <v>646</v>
      </c>
      <c r="C109" s="173"/>
      <c r="D109" s="174"/>
      <c r="E109" s="174"/>
      <c r="F109" s="177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647</v>
      </c>
      <c r="B110" s="5" t="s">
        <v>648</v>
      </c>
      <c r="C110" s="173"/>
      <c r="D110" s="174"/>
      <c r="E110" s="174"/>
      <c r="F110" s="177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649</v>
      </c>
      <c r="B111" s="9" t="s">
        <v>650</v>
      </c>
      <c r="C111" s="173">
        <v>78681</v>
      </c>
      <c r="D111" s="174"/>
      <c r="E111" s="174"/>
      <c r="F111" s="177">
        <v>78681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651</v>
      </c>
      <c r="B112" s="5" t="s">
        <v>652</v>
      </c>
      <c r="C112" s="173"/>
      <c r="D112" s="174"/>
      <c r="E112" s="174"/>
      <c r="F112" s="177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653</v>
      </c>
      <c r="B113" s="5" t="s">
        <v>654</v>
      </c>
      <c r="C113" s="173"/>
      <c r="D113" s="174"/>
      <c r="E113" s="174"/>
      <c r="F113" s="177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655</v>
      </c>
      <c r="B114" s="5" t="s">
        <v>656</v>
      </c>
      <c r="C114" s="173"/>
      <c r="D114" s="174"/>
      <c r="E114" s="174"/>
      <c r="F114" s="177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61</v>
      </c>
      <c r="B115" s="50" t="s">
        <v>657</v>
      </c>
      <c r="C115" s="175">
        <v>78681</v>
      </c>
      <c r="D115" s="176"/>
      <c r="E115" s="176"/>
      <c r="F115" s="177">
        <v>78681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658</v>
      </c>
      <c r="B116" s="5" t="s">
        <v>659</v>
      </c>
      <c r="C116" s="173"/>
      <c r="D116" s="174"/>
      <c r="E116" s="174"/>
      <c r="F116" s="177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 hidden="1">
      <c r="A117" s="17" t="s">
        <v>660</v>
      </c>
      <c r="B117" s="5" t="s">
        <v>661</v>
      </c>
      <c r="C117" s="168"/>
      <c r="D117" s="169"/>
      <c r="E117" s="169"/>
      <c r="F117" s="172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48" t="s">
        <v>98</v>
      </c>
      <c r="B118" s="5" t="s">
        <v>662</v>
      </c>
      <c r="C118" s="173"/>
      <c r="D118" s="174"/>
      <c r="E118" s="174"/>
      <c r="F118" s="177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 hidden="1">
      <c r="A119" s="48" t="s">
        <v>66</v>
      </c>
      <c r="B119" s="5" t="s">
        <v>663</v>
      </c>
      <c r="C119" s="173"/>
      <c r="D119" s="174"/>
      <c r="E119" s="174"/>
      <c r="F119" s="177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67</v>
      </c>
      <c r="B120" s="50" t="s">
        <v>667</v>
      </c>
      <c r="C120" s="175"/>
      <c r="D120" s="176"/>
      <c r="E120" s="176"/>
      <c r="F120" s="17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668</v>
      </c>
      <c r="B121" s="5" t="s">
        <v>669</v>
      </c>
      <c r="C121" s="168"/>
      <c r="D121" s="169"/>
      <c r="E121" s="169"/>
      <c r="F121" s="172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102</v>
      </c>
      <c r="B122" s="52" t="s">
        <v>670</v>
      </c>
      <c r="C122" s="175">
        <v>78681</v>
      </c>
      <c r="D122" s="176"/>
      <c r="E122" s="176"/>
      <c r="F122" s="177">
        <f>SUM(F115+F120+F121)</f>
        <v>78681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139</v>
      </c>
      <c r="B123" s="57"/>
      <c r="C123" s="178">
        <f>SUM(C99+C122)</f>
        <v>535319</v>
      </c>
      <c r="D123" s="178">
        <f>SUM(D99+D122)</f>
        <v>23693</v>
      </c>
      <c r="E123" s="178"/>
      <c r="F123" s="179">
        <f>SUM(C123:E123)</f>
        <v>559012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F2"/>
    <mergeCell ref="A3:F3"/>
    <mergeCell ref="A4:F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15" sqref="A14:A15"/>
    </sheetView>
  </sheetViews>
  <sheetFormatPr defaultColWidth="9.140625" defaultRowHeight="15"/>
  <cols>
    <col min="1" max="1" width="91.28125" style="0" customWidth="1"/>
    <col min="2" max="2" width="10.7109375" style="0" customWidth="1"/>
    <col min="3" max="3" width="17.421875" style="0" customWidth="1"/>
  </cols>
  <sheetData>
    <row r="1" spans="1:3" ht="27" customHeight="1">
      <c r="A1" s="208" t="s">
        <v>885</v>
      </c>
      <c r="B1" s="208"/>
      <c r="C1" s="208"/>
    </row>
    <row r="2" spans="1:3" ht="23.25" customHeight="1">
      <c r="A2" s="200" t="s">
        <v>228</v>
      </c>
      <c r="B2" s="201"/>
      <c r="C2" s="201"/>
    </row>
    <row r="3" spans="1:3" ht="21" customHeight="1">
      <c r="A3" s="199" t="s">
        <v>425</v>
      </c>
      <c r="B3" s="201"/>
      <c r="C3" s="201"/>
    </row>
    <row r="4" ht="15">
      <c r="A4" s="4" t="s">
        <v>345</v>
      </c>
    </row>
    <row r="5" spans="1:3" ht="25.5">
      <c r="A5" s="54" t="s">
        <v>309</v>
      </c>
      <c r="B5" s="3" t="s">
        <v>481</v>
      </c>
      <c r="C5" s="124" t="s">
        <v>412</v>
      </c>
    </row>
    <row r="6" spans="1:3" ht="15">
      <c r="A6" s="17" t="s">
        <v>255</v>
      </c>
      <c r="B6" s="6" t="s">
        <v>580</v>
      </c>
      <c r="C6" s="38"/>
    </row>
    <row r="7" spans="1:3" ht="15">
      <c r="A7" s="17" t="s">
        <v>256</v>
      </c>
      <c r="B7" s="6" t="s">
        <v>580</v>
      </c>
      <c r="C7" s="38"/>
    </row>
    <row r="8" spans="1:3" ht="15">
      <c r="A8" s="17" t="s">
        <v>257</v>
      </c>
      <c r="B8" s="6" t="s">
        <v>580</v>
      </c>
      <c r="C8" s="38"/>
    </row>
    <row r="9" spans="1:3" ht="15">
      <c r="A9" s="17" t="s">
        <v>258</v>
      </c>
      <c r="B9" s="6" t="s">
        <v>580</v>
      </c>
      <c r="C9" s="38"/>
    </row>
    <row r="10" spans="1:3" ht="15">
      <c r="A10" s="17" t="s">
        <v>259</v>
      </c>
      <c r="B10" s="6" t="s">
        <v>580</v>
      </c>
      <c r="C10" s="38"/>
    </row>
    <row r="11" spans="1:3" ht="15">
      <c r="A11" s="17" t="s">
        <v>260</v>
      </c>
      <c r="B11" s="6" t="s">
        <v>580</v>
      </c>
      <c r="C11" s="38"/>
    </row>
    <row r="12" spans="1:3" ht="15">
      <c r="A12" s="17" t="s">
        <v>261</v>
      </c>
      <c r="B12" s="6" t="s">
        <v>580</v>
      </c>
      <c r="C12" s="38"/>
    </row>
    <row r="13" spans="1:3" ht="15">
      <c r="A13" s="17" t="s">
        <v>262</v>
      </c>
      <c r="B13" s="6" t="s">
        <v>580</v>
      </c>
      <c r="C13" s="38"/>
    </row>
    <row r="14" spans="1:3" ht="15">
      <c r="A14" s="17" t="s">
        <v>263</v>
      </c>
      <c r="B14" s="6" t="s">
        <v>580</v>
      </c>
      <c r="C14" s="38"/>
    </row>
    <row r="15" spans="1:3" ht="15">
      <c r="A15" s="17" t="s">
        <v>264</v>
      </c>
      <c r="B15" s="6" t="s">
        <v>580</v>
      </c>
      <c r="C15" s="38"/>
    </row>
    <row r="16" spans="1:3" ht="25.5">
      <c r="A16" s="15" t="s">
        <v>40</v>
      </c>
      <c r="B16" s="10" t="s">
        <v>580</v>
      </c>
      <c r="C16" s="38"/>
    </row>
    <row r="17" spans="1:3" ht="15">
      <c r="A17" s="17" t="s">
        <v>255</v>
      </c>
      <c r="B17" s="6" t="s">
        <v>581</v>
      </c>
      <c r="C17" s="38"/>
    </row>
    <row r="18" spans="1:3" ht="15">
      <c r="A18" s="17" t="s">
        <v>256</v>
      </c>
      <c r="B18" s="6" t="s">
        <v>581</v>
      </c>
      <c r="C18" s="38"/>
    </row>
    <row r="19" spans="1:3" ht="15">
      <c r="A19" s="17" t="s">
        <v>257</v>
      </c>
      <c r="B19" s="6" t="s">
        <v>581</v>
      </c>
      <c r="C19" s="38"/>
    </row>
    <row r="20" spans="1:3" ht="15">
      <c r="A20" s="17" t="s">
        <v>258</v>
      </c>
      <c r="B20" s="6" t="s">
        <v>581</v>
      </c>
      <c r="C20" s="38"/>
    </row>
    <row r="21" spans="1:3" ht="15">
      <c r="A21" s="17" t="s">
        <v>259</v>
      </c>
      <c r="B21" s="6" t="s">
        <v>581</v>
      </c>
      <c r="C21" s="38"/>
    </row>
    <row r="22" spans="1:3" ht="15">
      <c r="A22" s="17" t="s">
        <v>260</v>
      </c>
      <c r="B22" s="6" t="s">
        <v>581</v>
      </c>
      <c r="C22" s="38"/>
    </row>
    <row r="23" spans="1:3" ht="15">
      <c r="A23" s="17" t="s">
        <v>261</v>
      </c>
      <c r="B23" s="6" t="s">
        <v>581</v>
      </c>
      <c r="C23" s="38"/>
    </row>
    <row r="24" spans="1:3" ht="15">
      <c r="A24" s="17" t="s">
        <v>262</v>
      </c>
      <c r="B24" s="6" t="s">
        <v>581</v>
      </c>
      <c r="C24" s="38"/>
    </row>
    <row r="25" spans="1:3" ht="15">
      <c r="A25" s="17" t="s">
        <v>263</v>
      </c>
      <c r="B25" s="6" t="s">
        <v>581</v>
      </c>
      <c r="C25" s="38"/>
    </row>
    <row r="26" spans="1:3" ht="15">
      <c r="A26" s="17" t="s">
        <v>264</v>
      </c>
      <c r="B26" s="6" t="s">
        <v>581</v>
      </c>
      <c r="C26" s="38"/>
    </row>
    <row r="27" spans="1:3" ht="25.5">
      <c r="A27" s="15" t="s">
        <v>41</v>
      </c>
      <c r="B27" s="10" t="s">
        <v>581</v>
      </c>
      <c r="C27" s="38"/>
    </row>
    <row r="28" spans="1:3" ht="15">
      <c r="A28" s="17" t="s">
        <v>255</v>
      </c>
      <c r="B28" s="6" t="s">
        <v>582</v>
      </c>
      <c r="C28" s="38"/>
    </row>
    <row r="29" spans="1:3" ht="15">
      <c r="A29" s="17" t="s">
        <v>256</v>
      </c>
      <c r="B29" s="6" t="s">
        <v>582</v>
      </c>
      <c r="C29" s="38"/>
    </row>
    <row r="30" spans="1:3" ht="15">
      <c r="A30" s="17" t="s">
        <v>257</v>
      </c>
      <c r="B30" s="6" t="s">
        <v>582</v>
      </c>
      <c r="C30" s="38"/>
    </row>
    <row r="31" spans="1:3" ht="15">
      <c r="A31" s="17" t="s">
        <v>258</v>
      </c>
      <c r="B31" s="6" t="s">
        <v>582</v>
      </c>
      <c r="C31" s="38"/>
    </row>
    <row r="32" spans="1:3" ht="15">
      <c r="A32" s="17" t="s">
        <v>259</v>
      </c>
      <c r="B32" s="6" t="s">
        <v>582</v>
      </c>
      <c r="C32" s="38"/>
    </row>
    <row r="33" spans="1:3" ht="15">
      <c r="A33" s="17" t="s">
        <v>260</v>
      </c>
      <c r="B33" s="6" t="s">
        <v>582</v>
      </c>
      <c r="C33" s="38"/>
    </row>
    <row r="34" spans="1:3" ht="15">
      <c r="A34" s="17" t="s">
        <v>261</v>
      </c>
      <c r="B34" s="6" t="s">
        <v>582</v>
      </c>
      <c r="C34" s="38"/>
    </row>
    <row r="35" spans="1:3" ht="15">
      <c r="A35" s="17" t="s">
        <v>262</v>
      </c>
      <c r="B35" s="6" t="s">
        <v>582</v>
      </c>
      <c r="C35" s="38">
        <v>17052</v>
      </c>
    </row>
    <row r="36" spans="1:3" ht="15">
      <c r="A36" s="17" t="s">
        <v>263</v>
      </c>
      <c r="B36" s="6" t="s">
        <v>582</v>
      </c>
      <c r="C36" s="38"/>
    </row>
    <row r="37" spans="1:3" ht="15">
      <c r="A37" s="17" t="s">
        <v>264</v>
      </c>
      <c r="B37" s="6" t="s">
        <v>582</v>
      </c>
      <c r="C37" s="38"/>
    </row>
    <row r="38" spans="1:3" ht="15">
      <c r="A38" s="15" t="s">
        <v>42</v>
      </c>
      <c r="B38" s="10" t="s">
        <v>582</v>
      </c>
      <c r="C38" s="38">
        <v>17052</v>
      </c>
    </row>
    <row r="39" spans="1:3" ht="15">
      <c r="A39" s="17" t="s">
        <v>265</v>
      </c>
      <c r="B39" s="5" t="s">
        <v>585</v>
      </c>
      <c r="C39" s="38"/>
    </row>
    <row r="40" spans="1:3" ht="15">
      <c r="A40" s="17" t="s">
        <v>266</v>
      </c>
      <c r="B40" s="5" t="s">
        <v>585</v>
      </c>
      <c r="C40" s="38"/>
    </row>
    <row r="41" spans="1:3" ht="15">
      <c r="A41" s="17" t="s">
        <v>267</v>
      </c>
      <c r="B41" s="5" t="s">
        <v>585</v>
      </c>
      <c r="C41" s="38"/>
    </row>
    <row r="42" spans="1:3" ht="15">
      <c r="A42" s="5" t="s">
        <v>268</v>
      </c>
      <c r="B42" s="5" t="s">
        <v>585</v>
      </c>
      <c r="C42" s="38"/>
    </row>
    <row r="43" spans="1:3" ht="15">
      <c r="A43" s="5" t="s">
        <v>269</v>
      </c>
      <c r="B43" s="5" t="s">
        <v>585</v>
      </c>
      <c r="C43" s="38"/>
    </row>
    <row r="44" spans="1:3" ht="15">
      <c r="A44" s="5" t="s">
        <v>270</v>
      </c>
      <c r="B44" s="5" t="s">
        <v>585</v>
      </c>
      <c r="C44" s="38"/>
    </row>
    <row r="45" spans="1:3" ht="15">
      <c r="A45" s="17" t="s">
        <v>271</v>
      </c>
      <c r="B45" s="5" t="s">
        <v>585</v>
      </c>
      <c r="C45" s="38"/>
    </row>
    <row r="46" spans="1:3" ht="15">
      <c r="A46" s="17" t="s">
        <v>272</v>
      </c>
      <c r="B46" s="5" t="s">
        <v>585</v>
      </c>
      <c r="C46" s="38"/>
    </row>
    <row r="47" spans="1:3" ht="15">
      <c r="A47" s="17" t="s">
        <v>273</v>
      </c>
      <c r="B47" s="5" t="s">
        <v>585</v>
      </c>
      <c r="C47" s="38"/>
    </row>
    <row r="48" spans="1:3" ht="15">
      <c r="A48" s="17" t="s">
        <v>274</v>
      </c>
      <c r="B48" s="5" t="s">
        <v>585</v>
      </c>
      <c r="C48" s="38"/>
    </row>
    <row r="49" spans="1:3" ht="25.5">
      <c r="A49" s="15" t="s">
        <v>44</v>
      </c>
      <c r="B49" s="10" t="s">
        <v>585</v>
      </c>
      <c r="C49" s="38"/>
    </row>
    <row r="50" spans="1:3" ht="15">
      <c r="A50" s="17" t="s">
        <v>265</v>
      </c>
      <c r="B50" s="5" t="s">
        <v>590</v>
      </c>
      <c r="C50" s="38">
        <v>1750</v>
      </c>
    </row>
    <row r="51" spans="1:3" ht="15">
      <c r="A51" s="17" t="s">
        <v>266</v>
      </c>
      <c r="B51" s="5" t="s">
        <v>590</v>
      </c>
      <c r="C51" s="38">
        <v>21087</v>
      </c>
    </row>
    <row r="52" spans="1:3" ht="15">
      <c r="A52" s="17" t="s">
        <v>267</v>
      </c>
      <c r="B52" s="5" t="s">
        <v>590</v>
      </c>
      <c r="C52" s="38">
        <v>550</v>
      </c>
    </row>
    <row r="53" spans="1:3" ht="15">
      <c r="A53" s="5" t="s">
        <v>268</v>
      </c>
      <c r="B53" s="5" t="s">
        <v>590</v>
      </c>
      <c r="C53" s="38"/>
    </row>
    <row r="54" spans="1:3" ht="15">
      <c r="A54" s="5" t="s">
        <v>269</v>
      </c>
      <c r="B54" s="5" t="s">
        <v>590</v>
      </c>
      <c r="C54" s="38"/>
    </row>
    <row r="55" spans="1:3" ht="15">
      <c r="A55" s="5" t="s">
        <v>270</v>
      </c>
      <c r="B55" s="5" t="s">
        <v>590</v>
      </c>
      <c r="C55" s="38">
        <v>23101</v>
      </c>
    </row>
    <row r="56" spans="1:3" ht="15">
      <c r="A56" s="17" t="s">
        <v>271</v>
      </c>
      <c r="B56" s="5" t="s">
        <v>590</v>
      </c>
      <c r="C56" s="38"/>
    </row>
    <row r="57" spans="1:3" ht="15">
      <c r="A57" s="17" t="s">
        <v>275</v>
      </c>
      <c r="B57" s="5" t="s">
        <v>590</v>
      </c>
      <c r="C57" s="38"/>
    </row>
    <row r="58" spans="1:3" ht="15">
      <c r="A58" s="17" t="s">
        <v>273</v>
      </c>
      <c r="B58" s="5" t="s">
        <v>590</v>
      </c>
      <c r="C58" s="38"/>
    </row>
    <row r="59" spans="1:3" ht="15">
      <c r="A59" s="17" t="s">
        <v>274</v>
      </c>
      <c r="B59" s="5" t="s">
        <v>590</v>
      </c>
      <c r="C59" s="38"/>
    </row>
    <row r="60" spans="1:3" ht="15">
      <c r="A60" s="20" t="s">
        <v>45</v>
      </c>
      <c r="B60" s="10" t="s">
        <v>590</v>
      </c>
      <c r="C60" s="38">
        <f>SUM(C50:C59)</f>
        <v>46488</v>
      </c>
    </row>
    <row r="61" spans="1:3" ht="15">
      <c r="A61" s="17" t="s">
        <v>255</v>
      </c>
      <c r="B61" s="6" t="s">
        <v>619</v>
      </c>
      <c r="C61" s="38"/>
    </row>
    <row r="62" spans="1:3" ht="15">
      <c r="A62" s="17" t="s">
        <v>256</v>
      </c>
      <c r="B62" s="6" t="s">
        <v>619</v>
      </c>
      <c r="C62" s="38"/>
    </row>
    <row r="63" spans="1:3" ht="15">
      <c r="A63" s="17" t="s">
        <v>257</v>
      </c>
      <c r="B63" s="6" t="s">
        <v>619</v>
      </c>
      <c r="C63" s="38"/>
    </row>
    <row r="64" spans="1:3" ht="15">
      <c r="A64" s="17" t="s">
        <v>258</v>
      </c>
      <c r="B64" s="6" t="s">
        <v>619</v>
      </c>
      <c r="C64" s="38"/>
    </row>
    <row r="65" spans="1:3" ht="15">
      <c r="A65" s="17" t="s">
        <v>259</v>
      </c>
      <c r="B65" s="6" t="s">
        <v>619</v>
      </c>
      <c r="C65" s="38"/>
    </row>
    <row r="66" spans="1:3" ht="15">
      <c r="A66" s="17" t="s">
        <v>260</v>
      </c>
      <c r="B66" s="6" t="s">
        <v>619</v>
      </c>
      <c r="C66" s="38"/>
    </row>
    <row r="67" spans="1:3" ht="15">
      <c r="A67" s="17" t="s">
        <v>261</v>
      </c>
      <c r="B67" s="6" t="s">
        <v>619</v>
      </c>
      <c r="C67" s="38"/>
    </row>
    <row r="68" spans="1:3" ht="15">
      <c r="A68" s="17" t="s">
        <v>262</v>
      </c>
      <c r="B68" s="6" t="s">
        <v>619</v>
      </c>
      <c r="C68" s="38"/>
    </row>
    <row r="69" spans="1:3" ht="15">
      <c r="A69" s="17" t="s">
        <v>263</v>
      </c>
      <c r="B69" s="6" t="s">
        <v>619</v>
      </c>
      <c r="C69" s="38"/>
    </row>
    <row r="70" spans="1:3" ht="15">
      <c r="A70" s="17" t="s">
        <v>264</v>
      </c>
      <c r="B70" s="6" t="s">
        <v>619</v>
      </c>
      <c r="C70" s="38"/>
    </row>
    <row r="71" spans="1:3" ht="25.5">
      <c r="A71" s="15" t="s">
        <v>56</v>
      </c>
      <c r="B71" s="10" t="s">
        <v>619</v>
      </c>
      <c r="C71" s="38"/>
    </row>
    <row r="72" spans="1:3" ht="15">
      <c r="A72" s="17" t="s">
        <v>255</v>
      </c>
      <c r="B72" s="6" t="s">
        <v>620</v>
      </c>
      <c r="C72" s="38"/>
    </row>
    <row r="73" spans="1:3" ht="15">
      <c r="A73" s="17" t="s">
        <v>256</v>
      </c>
      <c r="B73" s="6" t="s">
        <v>620</v>
      </c>
      <c r="C73" s="38"/>
    </row>
    <row r="74" spans="1:3" ht="15">
      <c r="A74" s="17" t="s">
        <v>257</v>
      </c>
      <c r="B74" s="6" t="s">
        <v>620</v>
      </c>
      <c r="C74" s="38"/>
    </row>
    <row r="75" spans="1:3" ht="15">
      <c r="A75" s="17" t="s">
        <v>258</v>
      </c>
      <c r="B75" s="6" t="s">
        <v>620</v>
      </c>
      <c r="C75" s="38"/>
    </row>
    <row r="76" spans="1:3" ht="15">
      <c r="A76" s="17" t="s">
        <v>259</v>
      </c>
      <c r="B76" s="6" t="s">
        <v>620</v>
      </c>
      <c r="C76" s="38"/>
    </row>
    <row r="77" spans="1:3" ht="15">
      <c r="A77" s="17" t="s">
        <v>260</v>
      </c>
      <c r="B77" s="6" t="s">
        <v>620</v>
      </c>
      <c r="C77" s="38"/>
    </row>
    <row r="78" spans="1:3" ht="15">
      <c r="A78" s="17" t="s">
        <v>261</v>
      </c>
      <c r="B78" s="6" t="s">
        <v>620</v>
      </c>
      <c r="C78" s="38"/>
    </row>
    <row r="79" spans="1:3" ht="15">
      <c r="A79" s="17" t="s">
        <v>262</v>
      </c>
      <c r="B79" s="6" t="s">
        <v>620</v>
      </c>
      <c r="C79" s="38"/>
    </row>
    <row r="80" spans="1:3" ht="15">
      <c r="A80" s="17" t="s">
        <v>263</v>
      </c>
      <c r="B80" s="6" t="s">
        <v>620</v>
      </c>
      <c r="C80" s="38"/>
    </row>
    <row r="81" spans="1:3" ht="15">
      <c r="A81" s="17" t="s">
        <v>264</v>
      </c>
      <c r="B81" s="6" t="s">
        <v>620</v>
      </c>
      <c r="C81" s="38"/>
    </row>
    <row r="82" spans="1:3" ht="25.5">
      <c r="A82" s="15" t="s">
        <v>55</v>
      </c>
      <c r="B82" s="10" t="s">
        <v>620</v>
      </c>
      <c r="C82" s="38"/>
    </row>
    <row r="83" spans="1:3" ht="15">
      <c r="A83" s="17" t="s">
        <v>255</v>
      </c>
      <c r="B83" s="6" t="s">
        <v>621</v>
      </c>
      <c r="C83" s="38"/>
    </row>
    <row r="84" spans="1:3" ht="15">
      <c r="A84" s="17" t="s">
        <v>256</v>
      </c>
      <c r="B84" s="6" t="s">
        <v>621</v>
      </c>
      <c r="C84" s="38"/>
    </row>
    <row r="85" spans="1:3" ht="15">
      <c r="A85" s="17" t="s">
        <v>257</v>
      </c>
      <c r="B85" s="6" t="s">
        <v>621</v>
      </c>
      <c r="C85" s="38"/>
    </row>
    <row r="86" spans="1:3" ht="15">
      <c r="A86" s="17" t="s">
        <v>258</v>
      </c>
      <c r="B86" s="6" t="s">
        <v>621</v>
      </c>
      <c r="C86" s="38"/>
    </row>
    <row r="87" spans="1:3" ht="15">
      <c r="A87" s="17" t="s">
        <v>259</v>
      </c>
      <c r="B87" s="6" t="s">
        <v>621</v>
      </c>
      <c r="C87" s="38"/>
    </row>
    <row r="88" spans="1:3" ht="15">
      <c r="A88" s="17" t="s">
        <v>260</v>
      </c>
      <c r="B88" s="6" t="s">
        <v>621</v>
      </c>
      <c r="C88" s="38"/>
    </row>
    <row r="89" spans="1:3" ht="15">
      <c r="A89" s="17" t="s">
        <v>261</v>
      </c>
      <c r="B89" s="6" t="s">
        <v>621</v>
      </c>
      <c r="C89" s="38"/>
    </row>
    <row r="90" spans="1:3" ht="15">
      <c r="A90" s="17" t="s">
        <v>262</v>
      </c>
      <c r="B90" s="6" t="s">
        <v>621</v>
      </c>
      <c r="C90" s="38"/>
    </row>
    <row r="91" spans="1:3" ht="15">
      <c r="A91" s="17" t="s">
        <v>263</v>
      </c>
      <c r="B91" s="6" t="s">
        <v>621</v>
      </c>
      <c r="C91" s="38"/>
    </row>
    <row r="92" spans="1:3" ht="15">
      <c r="A92" s="17" t="s">
        <v>264</v>
      </c>
      <c r="B92" s="6" t="s">
        <v>621</v>
      </c>
      <c r="C92" s="38"/>
    </row>
    <row r="93" spans="1:3" ht="15">
      <c r="A93" s="15" t="s">
        <v>54</v>
      </c>
      <c r="B93" s="10" t="s">
        <v>621</v>
      </c>
      <c r="C93" s="38"/>
    </row>
    <row r="94" spans="1:3" ht="15">
      <c r="A94" s="17" t="s">
        <v>265</v>
      </c>
      <c r="B94" s="5" t="s">
        <v>623</v>
      </c>
      <c r="C94" s="38"/>
    </row>
    <row r="95" spans="1:3" ht="15">
      <c r="A95" s="17" t="s">
        <v>266</v>
      </c>
      <c r="B95" s="6" t="s">
        <v>623</v>
      </c>
      <c r="C95" s="38"/>
    </row>
    <row r="96" spans="1:3" ht="15">
      <c r="A96" s="17" t="s">
        <v>267</v>
      </c>
      <c r="B96" s="5" t="s">
        <v>623</v>
      </c>
      <c r="C96" s="38"/>
    </row>
    <row r="97" spans="1:3" ht="15">
      <c r="A97" s="5" t="s">
        <v>268</v>
      </c>
      <c r="B97" s="6" t="s">
        <v>623</v>
      </c>
      <c r="C97" s="38"/>
    </row>
    <row r="98" spans="1:3" ht="15">
      <c r="A98" s="5" t="s">
        <v>269</v>
      </c>
      <c r="B98" s="5" t="s">
        <v>623</v>
      </c>
      <c r="C98" s="38"/>
    </row>
    <row r="99" spans="1:3" ht="15">
      <c r="A99" s="5" t="s">
        <v>270</v>
      </c>
      <c r="B99" s="6" t="s">
        <v>623</v>
      </c>
      <c r="C99" s="38"/>
    </row>
    <row r="100" spans="1:3" ht="15">
      <c r="A100" s="17" t="s">
        <v>271</v>
      </c>
      <c r="B100" s="5" t="s">
        <v>623</v>
      </c>
      <c r="C100" s="38"/>
    </row>
    <row r="101" spans="1:3" ht="15">
      <c r="A101" s="17" t="s">
        <v>275</v>
      </c>
      <c r="B101" s="6" t="s">
        <v>623</v>
      </c>
      <c r="C101" s="38"/>
    </row>
    <row r="102" spans="1:3" ht="15">
      <c r="A102" s="17" t="s">
        <v>273</v>
      </c>
      <c r="B102" s="5" t="s">
        <v>623</v>
      </c>
      <c r="C102" s="38"/>
    </row>
    <row r="103" spans="1:3" ht="15">
      <c r="A103" s="17" t="s">
        <v>274</v>
      </c>
      <c r="B103" s="6" t="s">
        <v>623</v>
      </c>
      <c r="C103" s="38"/>
    </row>
    <row r="104" spans="1:3" ht="25.5">
      <c r="A104" s="15" t="s">
        <v>52</v>
      </c>
      <c r="B104" s="10" t="s">
        <v>623</v>
      </c>
      <c r="C104" s="38"/>
    </row>
    <row r="105" spans="1:3" ht="15">
      <c r="A105" s="17" t="s">
        <v>265</v>
      </c>
      <c r="B105" s="5" t="s">
        <v>626</v>
      </c>
      <c r="C105" s="38"/>
    </row>
    <row r="106" spans="1:3" ht="15">
      <c r="A106" s="17" t="s">
        <v>266</v>
      </c>
      <c r="B106" s="5" t="s">
        <v>626</v>
      </c>
      <c r="C106" s="38"/>
    </row>
    <row r="107" spans="1:3" ht="15">
      <c r="A107" s="17" t="s">
        <v>267</v>
      </c>
      <c r="B107" s="5" t="s">
        <v>626</v>
      </c>
      <c r="C107" s="38"/>
    </row>
    <row r="108" spans="1:3" ht="15">
      <c r="A108" s="5" t="s">
        <v>268</v>
      </c>
      <c r="B108" s="5" t="s">
        <v>626</v>
      </c>
      <c r="C108" s="38"/>
    </row>
    <row r="109" spans="1:3" ht="15">
      <c r="A109" s="5" t="s">
        <v>269</v>
      </c>
      <c r="B109" s="5" t="s">
        <v>626</v>
      </c>
      <c r="C109" s="38"/>
    </row>
    <row r="110" spans="1:3" ht="15">
      <c r="A110" s="5" t="s">
        <v>270</v>
      </c>
      <c r="B110" s="5" t="s">
        <v>626</v>
      </c>
      <c r="C110" s="38"/>
    </row>
    <row r="111" spans="1:3" ht="15">
      <c r="A111" s="17" t="s">
        <v>271</v>
      </c>
      <c r="B111" s="5" t="s">
        <v>626</v>
      </c>
      <c r="C111" s="38"/>
    </row>
    <row r="112" spans="1:3" ht="15">
      <c r="A112" s="17" t="s">
        <v>275</v>
      </c>
      <c r="B112" s="5" t="s">
        <v>626</v>
      </c>
      <c r="C112" s="38"/>
    </row>
    <row r="113" spans="1:3" ht="15">
      <c r="A113" s="17" t="s">
        <v>273</v>
      </c>
      <c r="B113" s="5" t="s">
        <v>626</v>
      </c>
      <c r="C113" s="38"/>
    </row>
    <row r="114" spans="1:3" ht="15">
      <c r="A114" s="17" t="s">
        <v>274</v>
      </c>
      <c r="B114" s="5" t="s">
        <v>626</v>
      </c>
      <c r="C114" s="38"/>
    </row>
    <row r="115" spans="1:3" ht="15">
      <c r="A115" s="20" t="s">
        <v>93</v>
      </c>
      <c r="B115" s="10" t="s">
        <v>626</v>
      </c>
      <c r="C115" s="38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82.57421875" style="0" customWidth="1"/>
    <col min="3" max="3" width="15.28125" style="0" customWidth="1"/>
  </cols>
  <sheetData>
    <row r="1" spans="1:3" ht="27" customHeight="1">
      <c r="A1" s="208" t="s">
        <v>886</v>
      </c>
      <c r="B1" s="208"/>
      <c r="C1" s="208"/>
    </row>
    <row r="2" spans="1:3" ht="25.5" customHeight="1">
      <c r="A2" s="200" t="s">
        <v>228</v>
      </c>
      <c r="B2" s="201"/>
      <c r="C2" s="201"/>
    </row>
    <row r="3" spans="1:3" ht="27.75" customHeight="1">
      <c r="A3" s="199" t="s">
        <v>426</v>
      </c>
      <c r="B3" s="201"/>
      <c r="C3" s="201"/>
    </row>
    <row r="4" ht="21" customHeight="1">
      <c r="A4" s="4" t="s">
        <v>345</v>
      </c>
    </row>
    <row r="5" spans="1:3" ht="25.5">
      <c r="A5" s="54" t="s">
        <v>309</v>
      </c>
      <c r="B5" s="3" t="s">
        <v>481</v>
      </c>
      <c r="C5" s="124" t="s">
        <v>412</v>
      </c>
    </row>
    <row r="6" spans="1:3" ht="15">
      <c r="A6" s="17" t="s">
        <v>276</v>
      </c>
      <c r="B6" s="6" t="s">
        <v>688</v>
      </c>
      <c r="C6" s="167"/>
    </row>
    <row r="7" spans="1:3" ht="15">
      <c r="A7" s="17" t="s">
        <v>285</v>
      </c>
      <c r="B7" s="6" t="s">
        <v>688</v>
      </c>
      <c r="C7" s="167"/>
    </row>
    <row r="8" spans="1:3" ht="30">
      <c r="A8" s="17" t="s">
        <v>286</v>
      </c>
      <c r="B8" s="6" t="s">
        <v>688</v>
      </c>
      <c r="C8" s="167"/>
    </row>
    <row r="9" spans="1:3" ht="15">
      <c r="A9" s="17" t="s">
        <v>284</v>
      </c>
      <c r="B9" s="6" t="s">
        <v>688</v>
      </c>
      <c r="C9" s="167"/>
    </row>
    <row r="10" spans="1:3" ht="15">
      <c r="A10" s="17" t="s">
        <v>283</v>
      </c>
      <c r="B10" s="6" t="s">
        <v>688</v>
      </c>
      <c r="C10" s="167"/>
    </row>
    <row r="11" spans="1:3" ht="15">
      <c r="A11" s="17" t="s">
        <v>282</v>
      </c>
      <c r="B11" s="6" t="s">
        <v>688</v>
      </c>
      <c r="C11" s="167"/>
    </row>
    <row r="12" spans="1:3" ht="15">
      <c r="A12" s="17" t="s">
        <v>277</v>
      </c>
      <c r="B12" s="6" t="s">
        <v>688</v>
      </c>
      <c r="C12" s="167">
        <v>2000</v>
      </c>
    </row>
    <row r="13" spans="1:3" ht="15">
      <c r="A13" s="17" t="s">
        <v>278</v>
      </c>
      <c r="B13" s="6" t="s">
        <v>688</v>
      </c>
      <c r="C13" s="167"/>
    </row>
    <row r="14" spans="1:3" ht="15">
      <c r="A14" s="17" t="s">
        <v>279</v>
      </c>
      <c r="B14" s="6" t="s">
        <v>688</v>
      </c>
      <c r="C14" s="167"/>
    </row>
    <row r="15" spans="1:3" ht="15">
      <c r="A15" s="17" t="s">
        <v>280</v>
      </c>
      <c r="B15" s="6" t="s">
        <v>688</v>
      </c>
      <c r="C15" s="167"/>
    </row>
    <row r="16" spans="1:3" ht="25.5">
      <c r="A16" s="9" t="s">
        <v>103</v>
      </c>
      <c r="B16" s="10" t="s">
        <v>688</v>
      </c>
      <c r="C16" s="167">
        <v>2000</v>
      </c>
    </row>
    <row r="17" spans="1:3" ht="15">
      <c r="A17" s="17" t="s">
        <v>276</v>
      </c>
      <c r="B17" s="6" t="s">
        <v>689</v>
      </c>
      <c r="C17" s="167"/>
    </row>
    <row r="18" spans="1:3" ht="15">
      <c r="A18" s="17" t="s">
        <v>285</v>
      </c>
      <c r="B18" s="6" t="s">
        <v>689</v>
      </c>
      <c r="C18" s="167"/>
    </row>
    <row r="19" spans="1:3" ht="30">
      <c r="A19" s="17" t="s">
        <v>286</v>
      </c>
      <c r="B19" s="6" t="s">
        <v>689</v>
      </c>
      <c r="C19" s="167"/>
    </row>
    <row r="20" spans="1:3" ht="15">
      <c r="A20" s="17" t="s">
        <v>284</v>
      </c>
      <c r="B20" s="6" t="s">
        <v>689</v>
      </c>
      <c r="C20" s="167"/>
    </row>
    <row r="21" spans="1:3" ht="15">
      <c r="A21" s="17" t="s">
        <v>283</v>
      </c>
      <c r="B21" s="6" t="s">
        <v>689</v>
      </c>
      <c r="C21" s="167"/>
    </row>
    <row r="22" spans="1:3" ht="15">
      <c r="A22" s="17" t="s">
        <v>282</v>
      </c>
      <c r="B22" s="6" t="s">
        <v>689</v>
      </c>
      <c r="C22" s="167"/>
    </row>
    <row r="23" spans="1:3" ht="15">
      <c r="A23" s="17" t="s">
        <v>277</v>
      </c>
      <c r="B23" s="6" t="s">
        <v>689</v>
      </c>
      <c r="C23" s="167"/>
    </row>
    <row r="24" spans="1:3" ht="15">
      <c r="A24" s="17" t="s">
        <v>278</v>
      </c>
      <c r="B24" s="6" t="s">
        <v>689</v>
      </c>
      <c r="C24" s="167"/>
    </row>
    <row r="25" spans="1:3" ht="15">
      <c r="A25" s="17" t="s">
        <v>279</v>
      </c>
      <c r="B25" s="6" t="s">
        <v>689</v>
      </c>
      <c r="C25" s="167"/>
    </row>
    <row r="26" spans="1:3" ht="15">
      <c r="A26" s="17" t="s">
        <v>280</v>
      </c>
      <c r="B26" s="6" t="s">
        <v>689</v>
      </c>
      <c r="C26" s="167"/>
    </row>
    <row r="27" spans="1:3" ht="25.5">
      <c r="A27" s="9" t="s">
        <v>162</v>
      </c>
      <c r="B27" s="10" t="s">
        <v>689</v>
      </c>
      <c r="C27" s="167"/>
    </row>
    <row r="28" spans="1:3" ht="15">
      <c r="A28" s="17" t="s">
        <v>276</v>
      </c>
      <c r="B28" s="6" t="s">
        <v>690</v>
      </c>
      <c r="C28" s="167">
        <v>4353</v>
      </c>
    </row>
    <row r="29" spans="1:3" ht="15">
      <c r="A29" s="17" t="s">
        <v>285</v>
      </c>
      <c r="B29" s="6" t="s">
        <v>690</v>
      </c>
      <c r="C29" s="167"/>
    </row>
    <row r="30" spans="1:3" ht="30">
      <c r="A30" s="17" t="s">
        <v>286</v>
      </c>
      <c r="B30" s="6" t="s">
        <v>690</v>
      </c>
      <c r="C30" s="167"/>
    </row>
    <row r="31" spans="1:3" ht="15">
      <c r="A31" s="17" t="s">
        <v>284</v>
      </c>
      <c r="B31" s="6" t="s">
        <v>690</v>
      </c>
      <c r="C31" s="167"/>
    </row>
    <row r="32" spans="1:3" ht="15">
      <c r="A32" s="17" t="s">
        <v>283</v>
      </c>
      <c r="B32" s="6" t="s">
        <v>690</v>
      </c>
      <c r="C32" s="167"/>
    </row>
    <row r="33" spans="1:3" ht="15">
      <c r="A33" s="17" t="s">
        <v>282</v>
      </c>
      <c r="B33" s="6" t="s">
        <v>690</v>
      </c>
      <c r="C33" s="167"/>
    </row>
    <row r="34" spans="1:3" ht="15">
      <c r="A34" s="17" t="s">
        <v>277</v>
      </c>
      <c r="B34" s="6" t="s">
        <v>690</v>
      </c>
      <c r="C34" s="167"/>
    </row>
    <row r="35" spans="1:3" ht="15">
      <c r="A35" s="17" t="s">
        <v>278</v>
      </c>
      <c r="B35" s="6" t="s">
        <v>690</v>
      </c>
      <c r="C35" s="167"/>
    </row>
    <row r="36" spans="1:3" ht="15">
      <c r="A36" s="17" t="s">
        <v>279</v>
      </c>
      <c r="B36" s="6" t="s">
        <v>690</v>
      </c>
      <c r="C36" s="167"/>
    </row>
    <row r="37" spans="1:3" ht="15">
      <c r="A37" s="17" t="s">
        <v>280</v>
      </c>
      <c r="B37" s="6" t="s">
        <v>690</v>
      </c>
      <c r="C37" s="167"/>
    </row>
    <row r="38" spans="1:3" ht="15">
      <c r="A38" s="9" t="s">
        <v>161</v>
      </c>
      <c r="B38" s="10" t="s">
        <v>690</v>
      </c>
      <c r="C38" s="167">
        <v>4353</v>
      </c>
    </row>
    <row r="39" spans="1:3" ht="15">
      <c r="A39" s="17" t="s">
        <v>276</v>
      </c>
      <c r="B39" s="6" t="s">
        <v>696</v>
      </c>
      <c r="C39" s="167"/>
    </row>
    <row r="40" spans="1:3" ht="15">
      <c r="A40" s="17" t="s">
        <v>285</v>
      </c>
      <c r="B40" s="6" t="s">
        <v>696</v>
      </c>
      <c r="C40" s="167"/>
    </row>
    <row r="41" spans="1:3" ht="30">
      <c r="A41" s="17" t="s">
        <v>286</v>
      </c>
      <c r="B41" s="6" t="s">
        <v>696</v>
      </c>
      <c r="C41" s="167"/>
    </row>
    <row r="42" spans="1:3" ht="15">
      <c r="A42" s="17" t="s">
        <v>284</v>
      </c>
      <c r="B42" s="6" t="s">
        <v>696</v>
      </c>
      <c r="C42" s="167"/>
    </row>
    <row r="43" spans="1:3" ht="15">
      <c r="A43" s="17" t="s">
        <v>283</v>
      </c>
      <c r="B43" s="6" t="s">
        <v>696</v>
      </c>
      <c r="C43" s="167"/>
    </row>
    <row r="44" spans="1:3" ht="15">
      <c r="A44" s="17" t="s">
        <v>282</v>
      </c>
      <c r="B44" s="6" t="s">
        <v>696</v>
      </c>
      <c r="C44" s="167"/>
    </row>
    <row r="45" spans="1:3" ht="15">
      <c r="A45" s="17" t="s">
        <v>277</v>
      </c>
      <c r="B45" s="6" t="s">
        <v>696</v>
      </c>
      <c r="C45" s="167"/>
    </row>
    <row r="46" spans="1:3" ht="15">
      <c r="A46" s="17" t="s">
        <v>278</v>
      </c>
      <c r="B46" s="6" t="s">
        <v>696</v>
      </c>
      <c r="C46" s="167"/>
    </row>
    <row r="47" spans="1:3" ht="15">
      <c r="A47" s="17" t="s">
        <v>279</v>
      </c>
      <c r="B47" s="6" t="s">
        <v>696</v>
      </c>
      <c r="C47" s="167"/>
    </row>
    <row r="48" spans="1:3" ht="15">
      <c r="A48" s="17" t="s">
        <v>280</v>
      </c>
      <c r="B48" s="6" t="s">
        <v>696</v>
      </c>
      <c r="C48" s="167"/>
    </row>
    <row r="49" spans="1:3" ht="25.5">
      <c r="A49" s="9" t="s">
        <v>159</v>
      </c>
      <c r="B49" s="10" t="s">
        <v>696</v>
      </c>
      <c r="C49" s="167"/>
    </row>
    <row r="50" spans="1:3" ht="15">
      <c r="A50" s="17" t="s">
        <v>281</v>
      </c>
      <c r="B50" s="6" t="s">
        <v>697</v>
      </c>
      <c r="C50" s="167"/>
    </row>
    <row r="51" spans="1:3" ht="15">
      <c r="A51" s="17" t="s">
        <v>285</v>
      </c>
      <c r="B51" s="6" t="s">
        <v>697</v>
      </c>
      <c r="C51" s="167"/>
    </row>
    <row r="52" spans="1:3" ht="30">
      <c r="A52" s="17" t="s">
        <v>286</v>
      </c>
      <c r="B52" s="6" t="s">
        <v>697</v>
      </c>
      <c r="C52" s="167"/>
    </row>
    <row r="53" spans="1:3" ht="15">
      <c r="A53" s="17" t="s">
        <v>284</v>
      </c>
      <c r="B53" s="6" t="s">
        <v>697</v>
      </c>
      <c r="C53" s="167"/>
    </row>
    <row r="54" spans="1:3" ht="15">
      <c r="A54" s="17" t="s">
        <v>283</v>
      </c>
      <c r="B54" s="6" t="s">
        <v>697</v>
      </c>
      <c r="C54" s="167"/>
    </row>
    <row r="55" spans="1:3" ht="15">
      <c r="A55" s="17" t="s">
        <v>282</v>
      </c>
      <c r="B55" s="6" t="s">
        <v>697</v>
      </c>
      <c r="C55" s="167"/>
    </row>
    <row r="56" spans="1:3" ht="15">
      <c r="A56" s="17" t="s">
        <v>277</v>
      </c>
      <c r="B56" s="6" t="s">
        <v>697</v>
      </c>
      <c r="C56" s="167"/>
    </row>
    <row r="57" spans="1:3" ht="15">
      <c r="A57" s="17" t="s">
        <v>278</v>
      </c>
      <c r="B57" s="6" t="s">
        <v>697</v>
      </c>
      <c r="C57" s="167"/>
    </row>
    <row r="58" spans="1:3" ht="15">
      <c r="A58" s="17" t="s">
        <v>279</v>
      </c>
      <c r="B58" s="6" t="s">
        <v>697</v>
      </c>
      <c r="C58" s="167"/>
    </row>
    <row r="59" spans="1:3" ht="15">
      <c r="A59" s="17" t="s">
        <v>280</v>
      </c>
      <c r="B59" s="6" t="s">
        <v>697</v>
      </c>
      <c r="C59" s="167"/>
    </row>
    <row r="60" spans="1:3" ht="25.5">
      <c r="A60" s="9" t="s">
        <v>163</v>
      </c>
      <c r="B60" s="10" t="s">
        <v>697</v>
      </c>
      <c r="C60" s="167"/>
    </row>
    <row r="61" spans="1:3" ht="15">
      <c r="A61" s="17" t="s">
        <v>276</v>
      </c>
      <c r="B61" s="6" t="s">
        <v>698</v>
      </c>
      <c r="C61" s="167">
        <v>67615</v>
      </c>
    </row>
    <row r="62" spans="1:3" ht="15">
      <c r="A62" s="17" t="s">
        <v>285</v>
      </c>
      <c r="B62" s="6" t="s">
        <v>698</v>
      </c>
      <c r="C62" s="167"/>
    </row>
    <row r="63" spans="1:3" ht="30">
      <c r="A63" s="17" t="s">
        <v>286</v>
      </c>
      <c r="B63" s="6" t="s">
        <v>698</v>
      </c>
      <c r="C63" s="167"/>
    </row>
    <row r="64" spans="1:3" ht="15">
      <c r="A64" s="17" t="s">
        <v>284</v>
      </c>
      <c r="B64" s="6" t="s">
        <v>698</v>
      </c>
      <c r="C64" s="167"/>
    </row>
    <row r="65" spans="1:3" ht="15">
      <c r="A65" s="17" t="s">
        <v>283</v>
      </c>
      <c r="B65" s="6" t="s">
        <v>698</v>
      </c>
      <c r="C65" s="167"/>
    </row>
    <row r="66" spans="1:3" ht="15">
      <c r="A66" s="17" t="s">
        <v>282</v>
      </c>
      <c r="B66" s="6" t="s">
        <v>698</v>
      </c>
      <c r="C66" s="167"/>
    </row>
    <row r="67" spans="1:3" ht="15">
      <c r="A67" s="17" t="s">
        <v>277</v>
      </c>
      <c r="B67" s="6" t="s">
        <v>698</v>
      </c>
      <c r="C67" s="167"/>
    </row>
    <row r="68" spans="1:3" ht="15">
      <c r="A68" s="17" t="s">
        <v>278</v>
      </c>
      <c r="B68" s="6" t="s">
        <v>698</v>
      </c>
      <c r="C68" s="167"/>
    </row>
    <row r="69" spans="1:3" ht="15">
      <c r="A69" s="17" t="s">
        <v>279</v>
      </c>
      <c r="B69" s="6" t="s">
        <v>698</v>
      </c>
      <c r="C69" s="167"/>
    </row>
    <row r="70" spans="1:3" ht="15">
      <c r="A70" s="17" t="s">
        <v>280</v>
      </c>
      <c r="B70" s="6" t="s">
        <v>698</v>
      </c>
      <c r="C70" s="167"/>
    </row>
    <row r="71" spans="1:3" ht="15">
      <c r="A71" s="9" t="s">
        <v>108</v>
      </c>
      <c r="B71" s="10" t="s">
        <v>698</v>
      </c>
      <c r="C71" s="167">
        <v>67615</v>
      </c>
    </row>
    <row r="72" spans="1:3" ht="15">
      <c r="A72" s="17" t="s">
        <v>287</v>
      </c>
      <c r="B72" s="5" t="s">
        <v>783</v>
      </c>
      <c r="C72" s="167"/>
    </row>
    <row r="73" spans="1:3" ht="15">
      <c r="A73" s="17" t="s">
        <v>288</v>
      </c>
      <c r="B73" s="5" t="s">
        <v>783</v>
      </c>
      <c r="C73" s="167"/>
    </row>
    <row r="74" spans="1:3" ht="15">
      <c r="A74" s="17" t="s">
        <v>296</v>
      </c>
      <c r="B74" s="5" t="s">
        <v>783</v>
      </c>
      <c r="C74" s="167"/>
    </row>
    <row r="75" spans="1:3" ht="15">
      <c r="A75" s="5" t="s">
        <v>295</v>
      </c>
      <c r="B75" s="5" t="s">
        <v>783</v>
      </c>
      <c r="C75" s="167"/>
    </row>
    <row r="76" spans="1:3" ht="15">
      <c r="A76" s="5" t="s">
        <v>294</v>
      </c>
      <c r="B76" s="5" t="s">
        <v>783</v>
      </c>
      <c r="C76" s="167"/>
    </row>
    <row r="77" spans="1:3" ht="15">
      <c r="A77" s="5" t="s">
        <v>293</v>
      </c>
      <c r="B77" s="5" t="s">
        <v>783</v>
      </c>
      <c r="C77" s="167"/>
    </row>
    <row r="78" spans="1:3" ht="15">
      <c r="A78" s="17" t="s">
        <v>292</v>
      </c>
      <c r="B78" s="5" t="s">
        <v>783</v>
      </c>
      <c r="C78" s="167"/>
    </row>
    <row r="79" spans="1:3" ht="15">
      <c r="A79" s="17" t="s">
        <v>297</v>
      </c>
      <c r="B79" s="5" t="s">
        <v>783</v>
      </c>
      <c r="C79" s="167"/>
    </row>
    <row r="80" spans="1:3" ht="15">
      <c r="A80" s="17" t="s">
        <v>289</v>
      </c>
      <c r="B80" s="5" t="s">
        <v>783</v>
      </c>
      <c r="C80" s="167"/>
    </row>
    <row r="81" spans="1:3" ht="15">
      <c r="A81" s="17" t="s">
        <v>290</v>
      </c>
      <c r="B81" s="5" t="s">
        <v>783</v>
      </c>
      <c r="C81" s="167"/>
    </row>
    <row r="82" spans="1:3" ht="25.5">
      <c r="A82" s="9" t="s">
        <v>196</v>
      </c>
      <c r="B82" s="10" t="s">
        <v>783</v>
      </c>
      <c r="C82" s="167"/>
    </row>
    <row r="83" spans="1:3" ht="15">
      <c r="A83" s="17" t="s">
        <v>287</v>
      </c>
      <c r="B83" s="5" t="s">
        <v>784</v>
      </c>
      <c r="C83" s="167"/>
    </row>
    <row r="84" spans="1:3" ht="15">
      <c r="A84" s="17" t="s">
        <v>288</v>
      </c>
      <c r="B84" s="5" t="s">
        <v>784</v>
      </c>
      <c r="C84" s="167"/>
    </row>
    <row r="85" spans="1:3" ht="15">
      <c r="A85" s="17" t="s">
        <v>296</v>
      </c>
      <c r="B85" s="5" t="s">
        <v>784</v>
      </c>
      <c r="C85" s="167"/>
    </row>
    <row r="86" spans="1:3" ht="15">
      <c r="A86" s="5" t="s">
        <v>295</v>
      </c>
      <c r="B86" s="5" t="s">
        <v>784</v>
      </c>
      <c r="C86" s="167"/>
    </row>
    <row r="87" spans="1:3" ht="15">
      <c r="A87" s="5" t="s">
        <v>294</v>
      </c>
      <c r="B87" s="5" t="s">
        <v>784</v>
      </c>
      <c r="C87" s="167"/>
    </row>
    <row r="88" spans="1:3" ht="15">
      <c r="A88" s="5" t="s">
        <v>293</v>
      </c>
      <c r="B88" s="5" t="s">
        <v>784</v>
      </c>
      <c r="C88" s="167"/>
    </row>
    <row r="89" spans="1:3" ht="15">
      <c r="A89" s="17" t="s">
        <v>292</v>
      </c>
      <c r="B89" s="5" t="s">
        <v>784</v>
      </c>
      <c r="C89" s="167"/>
    </row>
    <row r="90" spans="1:3" ht="15">
      <c r="A90" s="17" t="s">
        <v>291</v>
      </c>
      <c r="B90" s="5" t="s">
        <v>784</v>
      </c>
      <c r="C90" s="167"/>
    </row>
    <row r="91" spans="1:3" ht="15">
      <c r="A91" s="17" t="s">
        <v>289</v>
      </c>
      <c r="B91" s="5" t="s">
        <v>784</v>
      </c>
      <c r="C91" s="167"/>
    </row>
    <row r="92" spans="1:3" ht="15">
      <c r="A92" s="17" t="s">
        <v>290</v>
      </c>
      <c r="B92" s="5" t="s">
        <v>784</v>
      </c>
      <c r="C92" s="167"/>
    </row>
    <row r="93" spans="1:3" ht="15">
      <c r="A93" s="20" t="s">
        <v>197</v>
      </c>
      <c r="B93" s="10" t="s">
        <v>784</v>
      </c>
      <c r="C93" s="167"/>
    </row>
    <row r="94" spans="1:3" ht="15">
      <c r="A94" s="17" t="s">
        <v>287</v>
      </c>
      <c r="B94" s="5" t="s">
        <v>788</v>
      </c>
      <c r="C94" s="167"/>
    </row>
    <row r="95" spans="1:3" ht="15">
      <c r="A95" s="17" t="s">
        <v>288</v>
      </c>
      <c r="B95" s="5" t="s">
        <v>788</v>
      </c>
      <c r="C95" s="167"/>
    </row>
    <row r="96" spans="1:3" ht="15">
      <c r="A96" s="17" t="s">
        <v>296</v>
      </c>
      <c r="B96" s="5" t="s">
        <v>788</v>
      </c>
      <c r="C96" s="167"/>
    </row>
    <row r="97" spans="1:3" ht="15">
      <c r="A97" s="5" t="s">
        <v>295</v>
      </c>
      <c r="B97" s="5" t="s">
        <v>788</v>
      </c>
      <c r="C97" s="167"/>
    </row>
    <row r="98" spans="1:3" ht="15">
      <c r="A98" s="5" t="s">
        <v>294</v>
      </c>
      <c r="B98" s="5" t="s">
        <v>788</v>
      </c>
      <c r="C98" s="167"/>
    </row>
    <row r="99" spans="1:3" ht="15">
      <c r="A99" s="5" t="s">
        <v>293</v>
      </c>
      <c r="B99" s="5" t="s">
        <v>788</v>
      </c>
      <c r="C99" s="167"/>
    </row>
    <row r="100" spans="1:3" ht="15">
      <c r="A100" s="17" t="s">
        <v>292</v>
      </c>
      <c r="B100" s="5" t="s">
        <v>788</v>
      </c>
      <c r="C100" s="167"/>
    </row>
    <row r="101" spans="1:3" ht="15">
      <c r="A101" s="17" t="s">
        <v>297</v>
      </c>
      <c r="B101" s="5" t="s">
        <v>788</v>
      </c>
      <c r="C101" s="167"/>
    </row>
    <row r="102" spans="1:3" ht="15">
      <c r="A102" s="17" t="s">
        <v>289</v>
      </c>
      <c r="B102" s="5" t="s">
        <v>788</v>
      </c>
      <c r="C102" s="167"/>
    </row>
    <row r="103" spans="1:3" ht="15">
      <c r="A103" s="17" t="s">
        <v>290</v>
      </c>
      <c r="B103" s="5" t="s">
        <v>788</v>
      </c>
      <c r="C103" s="167"/>
    </row>
    <row r="104" spans="1:3" ht="25.5">
      <c r="A104" s="9" t="s">
        <v>198</v>
      </c>
      <c r="B104" s="10" t="s">
        <v>788</v>
      </c>
      <c r="C104" s="167"/>
    </row>
    <row r="105" spans="1:3" ht="15">
      <c r="A105" s="17" t="s">
        <v>287</v>
      </c>
      <c r="B105" s="5" t="s">
        <v>789</v>
      </c>
      <c r="C105" s="167"/>
    </row>
    <row r="106" spans="1:3" ht="15">
      <c r="A106" s="17" t="s">
        <v>288</v>
      </c>
      <c r="B106" s="5" t="s">
        <v>789</v>
      </c>
      <c r="C106" s="167"/>
    </row>
    <row r="107" spans="1:3" ht="15">
      <c r="A107" s="17" t="s">
        <v>296</v>
      </c>
      <c r="B107" s="5" t="s">
        <v>789</v>
      </c>
      <c r="C107" s="167"/>
    </row>
    <row r="108" spans="1:3" ht="15">
      <c r="A108" s="5" t="s">
        <v>295</v>
      </c>
      <c r="B108" s="5" t="s">
        <v>789</v>
      </c>
      <c r="C108" s="167"/>
    </row>
    <row r="109" spans="1:3" ht="15">
      <c r="A109" s="5" t="s">
        <v>294</v>
      </c>
      <c r="B109" s="5" t="s">
        <v>789</v>
      </c>
      <c r="C109" s="167"/>
    </row>
    <row r="110" spans="1:3" ht="15">
      <c r="A110" s="5" t="s">
        <v>293</v>
      </c>
      <c r="B110" s="5" t="s">
        <v>789</v>
      </c>
      <c r="C110" s="167"/>
    </row>
    <row r="111" spans="1:3" ht="15">
      <c r="A111" s="17" t="s">
        <v>292</v>
      </c>
      <c r="B111" s="5" t="s">
        <v>789</v>
      </c>
      <c r="C111" s="167"/>
    </row>
    <row r="112" spans="1:3" ht="15">
      <c r="A112" s="17" t="s">
        <v>291</v>
      </c>
      <c r="B112" s="5" t="s">
        <v>789</v>
      </c>
      <c r="C112" s="167"/>
    </row>
    <row r="113" spans="1:3" ht="15">
      <c r="A113" s="17" t="s">
        <v>289</v>
      </c>
      <c r="B113" s="5" t="s">
        <v>789</v>
      </c>
      <c r="C113" s="167"/>
    </row>
    <row r="114" spans="1:3" ht="15">
      <c r="A114" s="17" t="s">
        <v>290</v>
      </c>
      <c r="B114" s="5" t="s">
        <v>789</v>
      </c>
      <c r="C114" s="167"/>
    </row>
    <row r="115" spans="1:3" ht="15">
      <c r="A115" s="20" t="s">
        <v>199</v>
      </c>
      <c r="B115" s="10" t="s">
        <v>789</v>
      </c>
      <c r="C115" s="167"/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6.5" customHeight="1">
      <c r="A1" s="208" t="s">
        <v>887</v>
      </c>
      <c r="B1" s="208"/>
      <c r="C1" s="208"/>
    </row>
    <row r="2" spans="1:3" ht="18" customHeight="1">
      <c r="A2" s="200" t="s">
        <v>228</v>
      </c>
      <c r="B2" s="201"/>
      <c r="C2" s="201"/>
    </row>
    <row r="3" spans="1:3" ht="18" customHeight="1">
      <c r="A3" s="199" t="s">
        <v>422</v>
      </c>
      <c r="B3" s="201"/>
      <c r="C3" s="201"/>
    </row>
    <row r="4" spans="1:3" ht="24.75" customHeight="1">
      <c r="A4" s="54" t="s">
        <v>309</v>
      </c>
      <c r="B4" s="3" t="s">
        <v>481</v>
      </c>
      <c r="C4" s="124" t="s">
        <v>412</v>
      </c>
    </row>
    <row r="5" spans="1:3" ht="15">
      <c r="A5" s="5" t="s">
        <v>166</v>
      </c>
      <c r="B5" s="5" t="s">
        <v>708</v>
      </c>
      <c r="C5" s="167">
        <v>1900</v>
      </c>
    </row>
    <row r="6" spans="1:3" ht="15">
      <c r="A6" s="5" t="s">
        <v>167</v>
      </c>
      <c r="B6" s="5" t="s">
        <v>708</v>
      </c>
      <c r="C6" s="167"/>
    </row>
    <row r="7" spans="1:3" ht="15">
      <c r="A7" s="5" t="s">
        <v>168</v>
      </c>
      <c r="B7" s="5" t="s">
        <v>708</v>
      </c>
      <c r="C7" s="167"/>
    </row>
    <row r="8" spans="1:3" ht="15">
      <c r="A8" s="5" t="s">
        <v>169</v>
      </c>
      <c r="B8" s="5" t="s">
        <v>708</v>
      </c>
      <c r="C8" s="167"/>
    </row>
    <row r="9" spans="1:3" ht="15">
      <c r="A9" s="9" t="s">
        <v>113</v>
      </c>
      <c r="B9" s="10" t="s">
        <v>708</v>
      </c>
      <c r="C9" s="167">
        <v>1900</v>
      </c>
    </row>
    <row r="10" spans="1:3" ht="15">
      <c r="A10" s="5" t="s">
        <v>114</v>
      </c>
      <c r="B10" s="6" t="s">
        <v>709</v>
      </c>
      <c r="C10" s="167">
        <v>180000</v>
      </c>
    </row>
    <row r="11" spans="1:3" ht="27">
      <c r="A11" s="69" t="s">
        <v>710</v>
      </c>
      <c r="B11" s="69" t="s">
        <v>709</v>
      </c>
      <c r="C11" s="167">
        <v>180000</v>
      </c>
    </row>
    <row r="12" spans="1:3" ht="27">
      <c r="A12" s="69" t="s">
        <v>711</v>
      </c>
      <c r="B12" s="69" t="s">
        <v>709</v>
      </c>
      <c r="C12" s="167"/>
    </row>
    <row r="13" spans="1:3" ht="15">
      <c r="A13" s="5" t="s">
        <v>116</v>
      </c>
      <c r="B13" s="6" t="s">
        <v>715</v>
      </c>
      <c r="C13" s="167">
        <v>5900</v>
      </c>
    </row>
    <row r="14" spans="1:3" ht="27">
      <c r="A14" s="69" t="s">
        <v>716</v>
      </c>
      <c r="B14" s="69" t="s">
        <v>715</v>
      </c>
      <c r="C14" s="167">
        <v>5900</v>
      </c>
    </row>
    <row r="15" spans="1:3" ht="27">
      <c r="A15" s="69" t="s">
        <v>717</v>
      </c>
      <c r="B15" s="69" t="s">
        <v>715</v>
      </c>
      <c r="C15" s="167"/>
    </row>
    <row r="16" spans="1:3" ht="15">
      <c r="A16" s="69" t="s">
        <v>718</v>
      </c>
      <c r="B16" s="69" t="s">
        <v>715</v>
      </c>
      <c r="C16" s="167"/>
    </row>
    <row r="17" spans="1:3" ht="15">
      <c r="A17" s="69" t="s">
        <v>719</v>
      </c>
      <c r="B17" s="69" t="s">
        <v>715</v>
      </c>
      <c r="C17" s="167"/>
    </row>
    <row r="18" spans="1:3" ht="15">
      <c r="A18" s="5" t="s">
        <v>174</v>
      </c>
      <c r="B18" s="6" t="s">
        <v>720</v>
      </c>
      <c r="C18" s="167">
        <v>200</v>
      </c>
    </row>
    <row r="19" spans="1:3" ht="15">
      <c r="A19" s="69" t="s">
        <v>728</v>
      </c>
      <c r="B19" s="69" t="s">
        <v>720</v>
      </c>
      <c r="C19" s="167"/>
    </row>
    <row r="20" spans="1:3" ht="15">
      <c r="A20" s="69" t="s">
        <v>729</v>
      </c>
      <c r="B20" s="69" t="s">
        <v>720</v>
      </c>
      <c r="C20" s="167"/>
    </row>
    <row r="21" spans="1:3" ht="15">
      <c r="A21" s="9" t="s">
        <v>146</v>
      </c>
      <c r="B21" s="10" t="s">
        <v>736</v>
      </c>
      <c r="C21" s="167">
        <f>SUM(C10+C13+C18)</f>
        <v>186100</v>
      </c>
    </row>
    <row r="22" spans="1:3" ht="15">
      <c r="A22" s="5" t="s">
        <v>175</v>
      </c>
      <c r="B22" s="5" t="s">
        <v>737</v>
      </c>
      <c r="C22" s="167"/>
    </row>
    <row r="23" spans="1:3" ht="15">
      <c r="A23" s="5" t="s">
        <v>177</v>
      </c>
      <c r="B23" s="5" t="s">
        <v>737</v>
      </c>
      <c r="C23" s="167"/>
    </row>
    <row r="24" spans="1:3" ht="15">
      <c r="A24" s="5" t="s">
        <v>178</v>
      </c>
      <c r="B24" s="5" t="s">
        <v>737</v>
      </c>
      <c r="C24" s="167"/>
    </row>
    <row r="25" spans="1:3" ht="15">
      <c r="A25" s="5" t="s">
        <v>179</v>
      </c>
      <c r="B25" s="5" t="s">
        <v>737</v>
      </c>
      <c r="C25" s="167"/>
    </row>
    <row r="26" spans="1:3" ht="15">
      <c r="A26" s="5" t="s">
        <v>181</v>
      </c>
      <c r="B26" s="5" t="s">
        <v>737</v>
      </c>
      <c r="C26" s="167"/>
    </row>
    <row r="27" spans="1:3" ht="15">
      <c r="A27" s="5" t="s">
        <v>182</v>
      </c>
      <c r="B27" s="5" t="s">
        <v>737</v>
      </c>
      <c r="C27" s="167"/>
    </row>
    <row r="28" spans="1:3" ht="15">
      <c r="A28" s="5" t="s">
        <v>183</v>
      </c>
      <c r="B28" s="5" t="s">
        <v>737</v>
      </c>
      <c r="C28" s="167"/>
    </row>
    <row r="29" spans="1:3" ht="15">
      <c r="A29" s="5" t="s">
        <v>184</v>
      </c>
      <c r="B29" s="5" t="s">
        <v>737</v>
      </c>
      <c r="C29" s="167"/>
    </row>
    <row r="30" spans="1:3" ht="45">
      <c r="A30" s="5" t="s">
        <v>185</v>
      </c>
      <c r="B30" s="5" t="s">
        <v>737</v>
      </c>
      <c r="C30" s="167"/>
    </row>
    <row r="31" spans="1:3" ht="15">
      <c r="A31" s="5" t="s">
        <v>186</v>
      </c>
      <c r="B31" s="5" t="s">
        <v>737</v>
      </c>
      <c r="C31" s="167"/>
    </row>
    <row r="32" spans="1:3" ht="15">
      <c r="A32" s="9" t="s">
        <v>118</v>
      </c>
      <c r="B32" s="10" t="s">
        <v>737</v>
      </c>
      <c r="C32" s="167"/>
    </row>
  </sheetData>
  <sheetProtection/>
  <mergeCells count="3">
    <mergeCell ref="A1:C1"/>
    <mergeCell ref="A2:C2"/>
    <mergeCell ref="A3:C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47" sqref="A147"/>
    </sheetView>
  </sheetViews>
  <sheetFormatPr defaultColWidth="9.140625" defaultRowHeight="15"/>
  <cols>
    <col min="1" max="1" width="101.28125" style="0" customWidth="1"/>
    <col min="3" max="3" width="13.8515625" style="0" hidden="1" customWidth="1"/>
    <col min="4" max="4" width="12.140625" style="0" hidden="1" customWidth="1"/>
    <col min="5" max="5" width="13.421875" style="0" customWidth="1"/>
  </cols>
  <sheetData>
    <row r="1" spans="1:6" ht="15">
      <c r="A1" s="117" t="s">
        <v>371</v>
      </c>
      <c r="B1" s="118"/>
      <c r="C1" s="118"/>
      <c r="D1" s="118"/>
      <c r="E1" s="118"/>
      <c r="F1" s="138"/>
    </row>
    <row r="2" spans="1:5" ht="26.25" customHeight="1">
      <c r="A2" s="200" t="s">
        <v>204</v>
      </c>
      <c r="B2" s="203"/>
      <c r="C2" s="203"/>
      <c r="D2" s="203"/>
      <c r="E2" s="203"/>
    </row>
    <row r="3" spans="1:5" ht="30" customHeight="1">
      <c r="A3" s="199" t="s">
        <v>389</v>
      </c>
      <c r="B3" s="201"/>
      <c r="C3" s="201"/>
      <c r="D3" s="201"/>
      <c r="E3" s="201"/>
    </row>
    <row r="5" ht="15">
      <c r="A5" s="4" t="s">
        <v>348</v>
      </c>
    </row>
    <row r="6" spans="1:5" ht="45">
      <c r="A6" s="2" t="s">
        <v>480</v>
      </c>
      <c r="B6" s="3" t="s">
        <v>481</v>
      </c>
      <c r="C6" s="85" t="s">
        <v>444</v>
      </c>
      <c r="D6" s="85" t="s">
        <v>445</v>
      </c>
      <c r="E6" s="85" t="s">
        <v>443</v>
      </c>
    </row>
    <row r="7" spans="1:5" ht="15">
      <c r="A7" s="42" t="s">
        <v>830</v>
      </c>
      <c r="B7" s="41" t="s">
        <v>508</v>
      </c>
      <c r="C7" s="53"/>
      <c r="D7" s="53"/>
      <c r="E7" s="53">
        <v>52632</v>
      </c>
    </row>
    <row r="8" spans="1:5" ht="15">
      <c r="A8" s="5" t="s">
        <v>831</v>
      </c>
      <c r="B8" s="41" t="s">
        <v>515</v>
      </c>
      <c r="C8" s="53"/>
      <c r="D8" s="53"/>
      <c r="E8" s="53">
        <v>6325</v>
      </c>
    </row>
    <row r="9" spans="1:5" ht="15">
      <c r="A9" s="66" t="s">
        <v>99</v>
      </c>
      <c r="B9" s="67" t="s">
        <v>516</v>
      </c>
      <c r="C9" s="53"/>
      <c r="D9" s="53"/>
      <c r="E9" s="53">
        <f>SUM(E7:E8)</f>
        <v>58957</v>
      </c>
    </row>
    <row r="10" spans="1:5" ht="15">
      <c r="A10" s="50" t="s">
        <v>70</v>
      </c>
      <c r="B10" s="67" t="s">
        <v>517</v>
      </c>
      <c r="C10" s="53"/>
      <c r="D10" s="53"/>
      <c r="E10" s="53">
        <v>16558</v>
      </c>
    </row>
    <row r="11" spans="1:5" ht="15">
      <c r="A11" s="5" t="s">
        <v>841</v>
      </c>
      <c r="B11" s="41" t="s">
        <v>524</v>
      </c>
      <c r="C11" s="53"/>
      <c r="D11" s="53"/>
      <c r="E11" s="53">
        <v>8117</v>
      </c>
    </row>
    <row r="12" spans="1:5" ht="15">
      <c r="A12" s="5" t="s">
        <v>100</v>
      </c>
      <c r="B12" s="41" t="s">
        <v>529</v>
      </c>
      <c r="C12" s="53"/>
      <c r="D12" s="53"/>
      <c r="E12" s="53">
        <v>1940</v>
      </c>
    </row>
    <row r="13" spans="1:5" ht="15">
      <c r="A13" s="5" t="s">
        <v>846</v>
      </c>
      <c r="B13" s="41" t="s">
        <v>544</v>
      </c>
      <c r="C13" s="53"/>
      <c r="D13" s="53"/>
      <c r="E13" s="53">
        <v>40098</v>
      </c>
    </row>
    <row r="14" spans="1:5" ht="15">
      <c r="A14" s="5" t="s">
        <v>847</v>
      </c>
      <c r="B14" s="41" t="s">
        <v>549</v>
      </c>
      <c r="C14" s="53"/>
      <c r="D14" s="53"/>
      <c r="E14" s="53">
        <v>260</v>
      </c>
    </row>
    <row r="15" spans="1:5" ht="15">
      <c r="A15" s="5" t="s">
        <v>850</v>
      </c>
      <c r="B15" s="41" t="s">
        <v>562</v>
      </c>
      <c r="C15" s="53"/>
      <c r="D15" s="53"/>
      <c r="E15" s="53">
        <v>13155</v>
      </c>
    </row>
    <row r="16" spans="1:5" ht="15">
      <c r="A16" s="50" t="s">
        <v>851</v>
      </c>
      <c r="B16" s="67" t="s">
        <v>563</v>
      </c>
      <c r="C16" s="53"/>
      <c r="D16" s="53"/>
      <c r="E16" s="53">
        <f>SUM(E11:E15)</f>
        <v>63570</v>
      </c>
    </row>
    <row r="17" spans="1:5" ht="15">
      <c r="A17" s="17" t="s">
        <v>564</v>
      </c>
      <c r="B17" s="41" t="s">
        <v>565</v>
      </c>
      <c r="C17" s="53"/>
      <c r="D17" s="53"/>
      <c r="E17" s="53"/>
    </row>
    <row r="18" spans="1:5" ht="15">
      <c r="A18" s="17" t="s">
        <v>5</v>
      </c>
      <c r="B18" s="41" t="s">
        <v>566</v>
      </c>
      <c r="C18" s="53"/>
      <c r="D18" s="53"/>
      <c r="E18" s="53"/>
    </row>
    <row r="19" spans="1:5" ht="15">
      <c r="A19" s="22" t="s">
        <v>76</v>
      </c>
      <c r="B19" s="41" t="s">
        <v>567</v>
      </c>
      <c r="C19" s="53"/>
      <c r="D19" s="53"/>
      <c r="E19" s="53"/>
    </row>
    <row r="20" spans="1:5" ht="15">
      <c r="A20" s="22" t="s">
        <v>77</v>
      </c>
      <c r="B20" s="41" t="s">
        <v>568</v>
      </c>
      <c r="C20" s="53"/>
      <c r="D20" s="53"/>
      <c r="E20" s="53">
        <v>950</v>
      </c>
    </row>
    <row r="21" spans="1:5" ht="15">
      <c r="A21" s="22" t="s">
        <v>78</v>
      </c>
      <c r="B21" s="41" t="s">
        <v>569</v>
      </c>
      <c r="C21" s="53"/>
      <c r="D21" s="53"/>
      <c r="E21" s="53">
        <v>54</v>
      </c>
    </row>
    <row r="22" spans="1:5" ht="15">
      <c r="A22" s="17" t="s">
        <v>79</v>
      </c>
      <c r="B22" s="41" t="s">
        <v>570</v>
      </c>
      <c r="C22" s="53"/>
      <c r="D22" s="53"/>
      <c r="E22" s="53">
        <v>20</v>
      </c>
    </row>
    <row r="23" spans="1:5" ht="15">
      <c r="A23" s="17" t="s">
        <v>80</v>
      </c>
      <c r="B23" s="41" t="s">
        <v>571</v>
      </c>
      <c r="C23" s="53"/>
      <c r="D23" s="53"/>
      <c r="E23" s="53"/>
    </row>
    <row r="24" spans="1:5" ht="15">
      <c r="A24" s="17" t="s">
        <v>81</v>
      </c>
      <c r="B24" s="41" t="s">
        <v>572</v>
      </c>
      <c r="C24" s="53"/>
      <c r="D24" s="53"/>
      <c r="E24" s="53">
        <v>2500</v>
      </c>
    </row>
    <row r="25" spans="1:5" ht="15">
      <c r="A25" s="64" t="s">
        <v>38</v>
      </c>
      <c r="B25" s="67" t="s">
        <v>573</v>
      </c>
      <c r="C25" s="53"/>
      <c r="D25" s="53"/>
      <c r="E25" s="53">
        <f>SUM(E17:E24)</f>
        <v>3524</v>
      </c>
    </row>
    <row r="26" spans="1:5" ht="15">
      <c r="A26" s="16" t="s">
        <v>82</v>
      </c>
      <c r="B26" s="41" t="s">
        <v>574</v>
      </c>
      <c r="C26" s="53"/>
      <c r="D26" s="53"/>
      <c r="E26" s="53"/>
    </row>
    <row r="27" spans="1:5" ht="15">
      <c r="A27" s="16" t="s">
        <v>576</v>
      </c>
      <c r="B27" s="41" t="s">
        <v>577</v>
      </c>
      <c r="C27" s="53"/>
      <c r="D27" s="53"/>
      <c r="E27" s="53">
        <v>2313</v>
      </c>
    </row>
    <row r="28" spans="1:5" ht="15">
      <c r="A28" s="16" t="s">
        <v>578</v>
      </c>
      <c r="B28" s="41" t="s">
        <v>579</v>
      </c>
      <c r="C28" s="53"/>
      <c r="D28" s="53"/>
      <c r="E28" s="53"/>
    </row>
    <row r="29" spans="1:5" ht="15">
      <c r="A29" s="16" t="s">
        <v>40</v>
      </c>
      <c r="B29" s="41" t="s">
        <v>580</v>
      </c>
      <c r="C29" s="53"/>
      <c r="D29" s="53"/>
      <c r="E29" s="53">
        <v>1000</v>
      </c>
    </row>
    <row r="30" spans="1:5" ht="15">
      <c r="A30" s="16" t="s">
        <v>83</v>
      </c>
      <c r="B30" s="41" t="s">
        <v>581</v>
      </c>
      <c r="C30" s="53"/>
      <c r="D30" s="53"/>
      <c r="E30" s="53"/>
    </row>
    <row r="31" spans="1:5" ht="15">
      <c r="A31" s="16" t="s">
        <v>42</v>
      </c>
      <c r="B31" s="41" t="s">
        <v>582</v>
      </c>
      <c r="C31" s="53"/>
      <c r="D31" s="53"/>
      <c r="E31" s="53">
        <v>16646</v>
      </c>
    </row>
    <row r="32" spans="1:5" ht="15">
      <c r="A32" s="16" t="s">
        <v>84</v>
      </c>
      <c r="B32" s="41" t="s">
        <v>583</v>
      </c>
      <c r="C32" s="53"/>
      <c r="D32" s="53"/>
      <c r="E32" s="53"/>
    </row>
    <row r="33" spans="1:5" ht="15">
      <c r="A33" s="16" t="s">
        <v>85</v>
      </c>
      <c r="B33" s="41" t="s">
        <v>585</v>
      </c>
      <c r="C33" s="53"/>
      <c r="D33" s="53"/>
      <c r="E33" s="53"/>
    </row>
    <row r="34" spans="1:5" ht="15">
      <c r="A34" s="16" t="s">
        <v>586</v>
      </c>
      <c r="B34" s="41" t="s">
        <v>587</v>
      </c>
      <c r="C34" s="53"/>
      <c r="D34" s="53"/>
      <c r="E34" s="53"/>
    </row>
    <row r="35" spans="1:5" ht="15">
      <c r="A35" s="29" t="s">
        <v>588</v>
      </c>
      <c r="B35" s="41" t="s">
        <v>589</v>
      </c>
      <c r="C35" s="53"/>
      <c r="D35" s="53"/>
      <c r="E35" s="53"/>
    </row>
    <row r="36" spans="1:5" ht="15">
      <c r="A36" s="16" t="s">
        <v>86</v>
      </c>
      <c r="B36" s="41" t="s">
        <v>590</v>
      </c>
      <c r="C36" s="53"/>
      <c r="D36" s="53"/>
      <c r="E36" s="53">
        <v>41027</v>
      </c>
    </row>
    <row r="37" spans="1:5" ht="15">
      <c r="A37" s="29" t="s">
        <v>305</v>
      </c>
      <c r="B37" s="41" t="s">
        <v>591</v>
      </c>
      <c r="C37" s="53"/>
      <c r="D37" s="53"/>
      <c r="E37" s="53">
        <v>18223</v>
      </c>
    </row>
    <row r="38" spans="1:5" ht="15">
      <c r="A38" s="29" t="s">
        <v>306</v>
      </c>
      <c r="B38" s="41" t="s">
        <v>591</v>
      </c>
      <c r="C38" s="53"/>
      <c r="D38" s="53"/>
      <c r="E38" s="53"/>
    </row>
    <row r="39" spans="1:5" ht="15">
      <c r="A39" s="64" t="s">
        <v>46</v>
      </c>
      <c r="B39" s="67" t="s">
        <v>592</v>
      </c>
      <c r="C39" s="53"/>
      <c r="D39" s="53"/>
      <c r="E39" s="53">
        <f>SUM(E26:E38)</f>
        <v>79209</v>
      </c>
    </row>
    <row r="40" spans="1:5" ht="15.75">
      <c r="A40" s="83" t="s">
        <v>251</v>
      </c>
      <c r="B40" s="137"/>
      <c r="C40" s="53"/>
      <c r="D40" s="53"/>
      <c r="E40" s="53">
        <f>SUM(E9+E10+E16+E25+E39)</f>
        <v>221818</v>
      </c>
    </row>
    <row r="41" spans="1:5" ht="15">
      <c r="A41" s="45" t="s">
        <v>593</v>
      </c>
      <c r="B41" s="41" t="s">
        <v>594</v>
      </c>
      <c r="C41" s="53"/>
      <c r="D41" s="53"/>
      <c r="E41" s="53"/>
    </row>
    <row r="42" spans="1:5" ht="15">
      <c r="A42" s="45" t="s">
        <v>87</v>
      </c>
      <c r="B42" s="41" t="s">
        <v>595</v>
      </c>
      <c r="C42" s="53"/>
      <c r="D42" s="53"/>
      <c r="E42" s="53">
        <v>104313</v>
      </c>
    </row>
    <row r="43" spans="1:5" ht="15">
      <c r="A43" s="45" t="s">
        <v>597</v>
      </c>
      <c r="B43" s="41" t="s">
        <v>598</v>
      </c>
      <c r="C43" s="53"/>
      <c r="D43" s="53"/>
      <c r="E43" s="53">
        <v>1033</v>
      </c>
    </row>
    <row r="44" spans="1:5" ht="15">
      <c r="A44" s="45" t="s">
        <v>599</v>
      </c>
      <c r="B44" s="41" t="s">
        <v>600</v>
      </c>
      <c r="C44" s="53"/>
      <c r="D44" s="53"/>
      <c r="E44" s="53">
        <v>28739</v>
      </c>
    </row>
    <row r="45" spans="1:5" ht="15">
      <c r="A45" s="6" t="s">
        <v>601</v>
      </c>
      <c r="B45" s="41" t="s">
        <v>602</v>
      </c>
      <c r="C45" s="53"/>
      <c r="D45" s="53"/>
      <c r="E45" s="53"/>
    </row>
    <row r="46" spans="1:5" ht="15">
      <c r="A46" s="6" t="s">
        <v>603</v>
      </c>
      <c r="B46" s="41" t="s">
        <v>604</v>
      </c>
      <c r="C46" s="53"/>
      <c r="D46" s="53"/>
      <c r="E46" s="53"/>
    </row>
    <row r="47" spans="1:5" ht="15">
      <c r="A47" s="6" t="s">
        <v>605</v>
      </c>
      <c r="B47" s="41" t="s">
        <v>606</v>
      </c>
      <c r="C47" s="53"/>
      <c r="D47" s="53"/>
      <c r="E47" s="53">
        <v>20211</v>
      </c>
    </row>
    <row r="48" spans="1:5" ht="15">
      <c r="A48" s="65" t="s">
        <v>48</v>
      </c>
      <c r="B48" s="67" t="s">
        <v>607</v>
      </c>
      <c r="C48" s="53"/>
      <c r="D48" s="53"/>
      <c r="E48" s="53">
        <f>SUM(E41:E47)</f>
        <v>154296</v>
      </c>
    </row>
    <row r="49" spans="1:5" ht="15">
      <c r="A49" s="17" t="s">
        <v>608</v>
      </c>
      <c r="B49" s="41" t="s">
        <v>609</v>
      </c>
      <c r="C49" s="53"/>
      <c r="D49" s="53"/>
      <c r="E49" s="53">
        <v>82476</v>
      </c>
    </row>
    <row r="50" spans="1:5" ht="15">
      <c r="A50" s="17" t="s">
        <v>610</v>
      </c>
      <c r="B50" s="41" t="s">
        <v>611</v>
      </c>
      <c r="C50" s="53"/>
      <c r="D50" s="53"/>
      <c r="E50" s="53"/>
    </row>
    <row r="51" spans="1:5" ht="15">
      <c r="A51" s="17" t="s">
        <v>612</v>
      </c>
      <c r="B51" s="41" t="s">
        <v>613</v>
      </c>
      <c r="C51" s="53"/>
      <c r="D51" s="53"/>
      <c r="E51" s="53">
        <v>12106</v>
      </c>
    </row>
    <row r="52" spans="1:5" ht="15">
      <c r="A52" s="17" t="s">
        <v>614</v>
      </c>
      <c r="B52" s="41" t="s">
        <v>615</v>
      </c>
      <c r="C52" s="53"/>
      <c r="D52" s="53"/>
      <c r="E52" s="53">
        <v>25548</v>
      </c>
    </row>
    <row r="53" spans="1:5" ht="15">
      <c r="A53" s="64" t="s">
        <v>49</v>
      </c>
      <c r="B53" s="67" t="s">
        <v>616</v>
      </c>
      <c r="C53" s="53"/>
      <c r="D53" s="53"/>
      <c r="E53" s="53">
        <f>SUM(E49:E52)</f>
        <v>120130</v>
      </c>
    </row>
    <row r="54" spans="1:5" ht="15">
      <c r="A54" s="17" t="s">
        <v>617</v>
      </c>
      <c r="B54" s="41" t="s">
        <v>618</v>
      </c>
      <c r="C54" s="53"/>
      <c r="D54" s="53"/>
      <c r="E54" s="53"/>
    </row>
    <row r="55" spans="1:5" ht="15">
      <c r="A55" s="17" t="s">
        <v>88</v>
      </c>
      <c r="B55" s="41" t="s">
        <v>619</v>
      </c>
      <c r="C55" s="53"/>
      <c r="D55" s="53"/>
      <c r="E55" s="53"/>
    </row>
    <row r="56" spans="1:5" ht="15">
      <c r="A56" s="17" t="s">
        <v>89</v>
      </c>
      <c r="B56" s="41" t="s">
        <v>620</v>
      </c>
      <c r="C56" s="53"/>
      <c r="D56" s="53"/>
      <c r="E56" s="53"/>
    </row>
    <row r="57" spans="1:5" ht="15">
      <c r="A57" s="17" t="s">
        <v>90</v>
      </c>
      <c r="B57" s="41" t="s">
        <v>621</v>
      </c>
      <c r="C57" s="53"/>
      <c r="D57" s="53"/>
      <c r="E57" s="53"/>
    </row>
    <row r="58" spans="1:5" ht="15">
      <c r="A58" s="17" t="s">
        <v>91</v>
      </c>
      <c r="B58" s="41" t="s">
        <v>622</v>
      </c>
      <c r="C58" s="53"/>
      <c r="D58" s="53"/>
      <c r="E58" s="53"/>
    </row>
    <row r="59" spans="1:5" ht="15">
      <c r="A59" s="17" t="s">
        <v>92</v>
      </c>
      <c r="B59" s="41" t="s">
        <v>623</v>
      </c>
      <c r="C59" s="53"/>
      <c r="D59" s="53"/>
      <c r="E59" s="53"/>
    </row>
    <row r="60" spans="1:5" ht="15">
      <c r="A60" s="17" t="s">
        <v>624</v>
      </c>
      <c r="B60" s="41" t="s">
        <v>625</v>
      </c>
      <c r="C60" s="53"/>
      <c r="D60" s="53"/>
      <c r="E60" s="53">
        <v>600</v>
      </c>
    </row>
    <row r="61" spans="1:5" ht="15">
      <c r="A61" s="17" t="s">
        <v>93</v>
      </c>
      <c r="B61" s="41" t="s">
        <v>626</v>
      </c>
      <c r="C61" s="53"/>
      <c r="D61" s="53"/>
      <c r="E61" s="53"/>
    </row>
    <row r="62" spans="1:5" ht="15">
      <c r="A62" s="64" t="s">
        <v>50</v>
      </c>
      <c r="B62" s="67" t="s">
        <v>627</v>
      </c>
      <c r="C62" s="53"/>
      <c r="D62" s="53"/>
      <c r="E62" s="53">
        <v>600</v>
      </c>
    </row>
    <row r="63" spans="1:5" ht="15.75">
      <c r="A63" s="83" t="s">
        <v>250</v>
      </c>
      <c r="B63" s="137"/>
      <c r="C63" s="53"/>
      <c r="D63" s="53"/>
      <c r="E63" s="53">
        <f>SUM(E48+E53+E62)</f>
        <v>275026</v>
      </c>
    </row>
    <row r="64" spans="1:5" ht="15.75">
      <c r="A64" s="46" t="s">
        <v>101</v>
      </c>
      <c r="B64" s="47" t="s">
        <v>628</v>
      </c>
      <c r="C64" s="53"/>
      <c r="D64" s="53"/>
      <c r="E64" s="53">
        <f>SUM(E9+E10+E16+E25+E39+E48+E53+E62)</f>
        <v>496844</v>
      </c>
    </row>
    <row r="65" spans="1:5" ht="15">
      <c r="A65" s="20" t="s">
        <v>57</v>
      </c>
      <c r="B65" s="9" t="s">
        <v>636</v>
      </c>
      <c r="C65" s="20"/>
      <c r="D65" s="20"/>
      <c r="E65" s="20"/>
    </row>
    <row r="66" spans="1:5" ht="15">
      <c r="A66" s="18" t="s">
        <v>60</v>
      </c>
      <c r="B66" s="9" t="s">
        <v>644</v>
      </c>
      <c r="C66" s="18"/>
      <c r="D66" s="18"/>
      <c r="E66" s="18"/>
    </row>
    <row r="67" spans="1:5" ht="15">
      <c r="A67" s="48" t="s">
        <v>645</v>
      </c>
      <c r="B67" s="5" t="s">
        <v>646</v>
      </c>
      <c r="C67" s="48"/>
      <c r="D67" s="48"/>
      <c r="E67" s="48"/>
    </row>
    <row r="68" spans="1:5" ht="15">
      <c r="A68" s="48" t="s">
        <v>647</v>
      </c>
      <c r="B68" s="5" t="s">
        <v>648</v>
      </c>
      <c r="C68" s="48"/>
      <c r="D68" s="48"/>
      <c r="E68" s="48"/>
    </row>
    <row r="69" spans="1:5" ht="15">
      <c r="A69" s="18" t="s">
        <v>649</v>
      </c>
      <c r="B69" s="9" t="s">
        <v>650</v>
      </c>
      <c r="C69" s="48"/>
      <c r="D69" s="48"/>
      <c r="E69" s="48"/>
    </row>
    <row r="70" spans="1:5" ht="15">
      <c r="A70" s="48" t="s">
        <v>651</v>
      </c>
      <c r="B70" s="5" t="s">
        <v>652</v>
      </c>
      <c r="C70" s="48"/>
      <c r="D70" s="48"/>
      <c r="E70" s="48"/>
    </row>
    <row r="71" spans="1:5" ht="15">
      <c r="A71" s="48" t="s">
        <v>653</v>
      </c>
      <c r="B71" s="5" t="s">
        <v>654</v>
      </c>
      <c r="C71" s="48"/>
      <c r="D71" s="48"/>
      <c r="E71" s="48"/>
    </row>
    <row r="72" spans="1:5" ht="15">
      <c r="A72" s="48" t="s">
        <v>655</v>
      </c>
      <c r="B72" s="5" t="s">
        <v>656</v>
      </c>
      <c r="C72" s="48"/>
      <c r="D72" s="48"/>
      <c r="E72" s="48"/>
    </row>
    <row r="73" spans="1:5" ht="15">
      <c r="A73" s="49" t="s">
        <v>61</v>
      </c>
      <c r="B73" s="50" t="s">
        <v>657</v>
      </c>
      <c r="C73" s="18"/>
      <c r="D73" s="18"/>
      <c r="E73" s="18"/>
    </row>
    <row r="74" spans="1:5" ht="15">
      <c r="A74" s="48" t="s">
        <v>658</v>
      </c>
      <c r="B74" s="5" t="s">
        <v>659</v>
      </c>
      <c r="C74" s="48"/>
      <c r="D74" s="48"/>
      <c r="E74" s="48"/>
    </row>
    <row r="75" spans="1:5" ht="15">
      <c r="A75" s="17" t="s">
        <v>660</v>
      </c>
      <c r="B75" s="5" t="s">
        <v>661</v>
      </c>
      <c r="C75" s="17"/>
      <c r="D75" s="17"/>
      <c r="E75" s="17"/>
    </row>
    <row r="76" spans="1:5" ht="15">
      <c r="A76" s="48" t="s">
        <v>98</v>
      </c>
      <c r="B76" s="5" t="s">
        <v>662</v>
      </c>
      <c r="C76" s="48"/>
      <c r="D76" s="48"/>
      <c r="E76" s="48"/>
    </row>
    <row r="77" spans="1:5" ht="15">
      <c r="A77" s="48" t="s">
        <v>66</v>
      </c>
      <c r="B77" s="5" t="s">
        <v>663</v>
      </c>
      <c r="C77" s="48"/>
      <c r="D77" s="48"/>
      <c r="E77" s="48"/>
    </row>
    <row r="78" spans="1:5" ht="15">
      <c r="A78" s="49" t="s">
        <v>67</v>
      </c>
      <c r="B78" s="50" t="s">
        <v>667</v>
      </c>
      <c r="C78" s="18"/>
      <c r="D78" s="18"/>
      <c r="E78" s="18"/>
    </row>
    <row r="79" spans="1:5" ht="15">
      <c r="A79" s="17" t="s">
        <v>668</v>
      </c>
      <c r="B79" s="5" t="s">
        <v>669</v>
      </c>
      <c r="C79" s="17"/>
      <c r="D79" s="17"/>
      <c r="E79" s="17"/>
    </row>
    <row r="80" spans="1:5" ht="15.75">
      <c r="A80" s="51" t="s">
        <v>102</v>
      </c>
      <c r="B80" s="52" t="s">
        <v>670</v>
      </c>
      <c r="C80" s="18"/>
      <c r="D80" s="18"/>
      <c r="E80" s="152">
        <v>0</v>
      </c>
    </row>
    <row r="81" spans="1:5" ht="15.75">
      <c r="A81" s="56" t="s">
        <v>139</v>
      </c>
      <c r="B81" s="57"/>
      <c r="C81" s="53"/>
      <c r="D81" s="53"/>
      <c r="E81" s="53">
        <f>SUM(E64+E80)</f>
        <v>496844</v>
      </c>
    </row>
    <row r="82" spans="1:5" ht="45">
      <c r="A82" s="2" t="s">
        <v>480</v>
      </c>
      <c r="B82" s="3" t="s">
        <v>427</v>
      </c>
      <c r="C82" s="85" t="s">
        <v>444</v>
      </c>
      <c r="D82" s="85" t="s">
        <v>445</v>
      </c>
      <c r="E82" s="85" t="s">
        <v>443</v>
      </c>
    </row>
    <row r="83" spans="1:5" ht="15">
      <c r="A83" s="5" t="s">
        <v>142</v>
      </c>
      <c r="B83" s="6" t="s">
        <v>683</v>
      </c>
      <c r="C83" s="38"/>
      <c r="D83" s="38"/>
      <c r="E83" s="38">
        <v>66628</v>
      </c>
    </row>
    <row r="84" spans="1:5" ht="15">
      <c r="A84" s="5" t="s">
        <v>684</v>
      </c>
      <c r="B84" s="6" t="s">
        <v>685</v>
      </c>
      <c r="C84" s="38"/>
      <c r="D84" s="38"/>
      <c r="E84" s="38">
        <v>2313</v>
      </c>
    </row>
    <row r="85" spans="1:5" ht="15">
      <c r="A85" s="5" t="s">
        <v>686</v>
      </c>
      <c r="B85" s="6" t="s">
        <v>687</v>
      </c>
      <c r="C85" s="38"/>
      <c r="D85" s="38"/>
      <c r="E85" s="38"/>
    </row>
    <row r="86" spans="1:5" ht="15">
      <c r="A86" s="5" t="s">
        <v>103</v>
      </c>
      <c r="B86" s="6" t="s">
        <v>688</v>
      </c>
      <c r="C86" s="38"/>
      <c r="D86" s="38"/>
      <c r="E86" s="38">
        <v>1000</v>
      </c>
    </row>
    <row r="87" spans="1:5" ht="15">
      <c r="A87" s="5" t="s">
        <v>104</v>
      </c>
      <c r="B87" s="6" t="s">
        <v>689</v>
      </c>
      <c r="C87" s="38"/>
      <c r="D87" s="38"/>
      <c r="E87" s="38"/>
    </row>
    <row r="88" spans="1:5" ht="15">
      <c r="A88" s="5" t="s">
        <v>105</v>
      </c>
      <c r="B88" s="6" t="s">
        <v>690</v>
      </c>
      <c r="C88" s="38"/>
      <c r="D88" s="38"/>
      <c r="E88" s="38">
        <v>3325</v>
      </c>
    </row>
    <row r="89" spans="1:5" ht="15">
      <c r="A89" s="50" t="s">
        <v>143</v>
      </c>
      <c r="B89" s="65" t="s">
        <v>691</v>
      </c>
      <c r="C89" s="38"/>
      <c r="D89" s="38"/>
      <c r="E89" s="38">
        <f>SUM(E83:E88)</f>
        <v>73266</v>
      </c>
    </row>
    <row r="90" spans="1:5" ht="15">
      <c r="A90" s="5" t="s">
        <v>145</v>
      </c>
      <c r="B90" s="6" t="s">
        <v>705</v>
      </c>
      <c r="C90" s="38"/>
      <c r="D90" s="38"/>
      <c r="E90" s="38"/>
    </row>
    <row r="91" spans="1:5" ht="15">
      <c r="A91" s="5" t="s">
        <v>111</v>
      </c>
      <c r="B91" s="6" t="s">
        <v>706</v>
      </c>
      <c r="C91" s="38"/>
      <c r="D91" s="38"/>
      <c r="E91" s="38"/>
    </row>
    <row r="92" spans="1:5" ht="15">
      <c r="A92" s="5" t="s">
        <v>112</v>
      </c>
      <c r="B92" s="6" t="s">
        <v>707</v>
      </c>
      <c r="C92" s="38"/>
      <c r="D92" s="38"/>
      <c r="E92" s="38"/>
    </row>
    <row r="93" spans="1:5" ht="15">
      <c r="A93" s="5" t="s">
        <v>113</v>
      </c>
      <c r="B93" s="6" t="s">
        <v>708</v>
      </c>
      <c r="C93" s="38"/>
      <c r="D93" s="38"/>
      <c r="E93" s="38">
        <v>1700</v>
      </c>
    </row>
    <row r="94" spans="1:5" ht="15">
      <c r="A94" s="5" t="s">
        <v>146</v>
      </c>
      <c r="B94" s="6" t="s">
        <v>736</v>
      </c>
      <c r="C94" s="38"/>
      <c r="D94" s="38"/>
      <c r="E94" s="38">
        <v>156100</v>
      </c>
    </row>
    <row r="95" spans="1:5" ht="15">
      <c r="A95" s="5" t="s">
        <v>118</v>
      </c>
      <c r="B95" s="6" t="s">
        <v>737</v>
      </c>
      <c r="C95" s="38"/>
      <c r="D95" s="38"/>
      <c r="E95" s="38"/>
    </row>
    <row r="96" spans="1:5" ht="15">
      <c r="A96" s="50" t="s">
        <v>147</v>
      </c>
      <c r="B96" s="65" t="s">
        <v>738</v>
      </c>
      <c r="C96" s="38"/>
      <c r="D96" s="38"/>
      <c r="E96" s="38">
        <f>SUM(E90:E95)</f>
        <v>157800</v>
      </c>
    </row>
    <row r="97" spans="1:5" ht="15">
      <c r="A97" s="17" t="s">
        <v>739</v>
      </c>
      <c r="B97" s="6" t="s">
        <v>740</v>
      </c>
      <c r="C97" s="38"/>
      <c r="D97" s="38"/>
      <c r="E97" s="38"/>
    </row>
    <row r="98" spans="1:5" ht="15">
      <c r="A98" s="17" t="s">
        <v>119</v>
      </c>
      <c r="B98" s="6" t="s">
        <v>741</v>
      </c>
      <c r="C98" s="38"/>
      <c r="D98" s="38"/>
      <c r="E98" s="38">
        <v>13361</v>
      </c>
    </row>
    <row r="99" spans="1:5" ht="15">
      <c r="A99" s="17" t="s">
        <v>120</v>
      </c>
      <c r="B99" s="6" t="s">
        <v>744</v>
      </c>
      <c r="C99" s="38"/>
      <c r="D99" s="38"/>
      <c r="E99" s="38">
        <v>300</v>
      </c>
    </row>
    <row r="100" spans="1:5" ht="15">
      <c r="A100" s="17" t="s">
        <v>121</v>
      </c>
      <c r="B100" s="6" t="s">
        <v>745</v>
      </c>
      <c r="C100" s="38"/>
      <c r="D100" s="38"/>
      <c r="E100" s="38"/>
    </row>
    <row r="101" spans="1:5" ht="15">
      <c r="A101" s="17" t="s">
        <v>752</v>
      </c>
      <c r="B101" s="6" t="s">
        <v>753</v>
      </c>
      <c r="C101" s="38"/>
      <c r="D101" s="38"/>
      <c r="E101" s="38">
        <v>4278</v>
      </c>
    </row>
    <row r="102" spans="1:5" ht="15">
      <c r="A102" s="17" t="s">
        <v>754</v>
      </c>
      <c r="B102" s="6" t="s">
        <v>755</v>
      </c>
      <c r="C102" s="38"/>
      <c r="D102" s="38"/>
      <c r="E102" s="38">
        <v>4782</v>
      </c>
    </row>
    <row r="103" spans="1:5" ht="15">
      <c r="A103" s="17" t="s">
        <v>756</v>
      </c>
      <c r="B103" s="6" t="s">
        <v>757</v>
      </c>
      <c r="C103" s="38"/>
      <c r="D103" s="38"/>
      <c r="E103" s="38"/>
    </row>
    <row r="104" spans="1:5" ht="15">
      <c r="A104" s="17" t="s">
        <v>122</v>
      </c>
      <c r="B104" s="6" t="s">
        <v>758</v>
      </c>
      <c r="C104" s="38"/>
      <c r="D104" s="38"/>
      <c r="E104" s="38">
        <v>5000</v>
      </c>
    </row>
    <row r="105" spans="1:5" ht="15">
      <c r="A105" s="17" t="s">
        <v>123</v>
      </c>
      <c r="B105" s="6" t="s">
        <v>760</v>
      </c>
      <c r="C105" s="38"/>
      <c r="D105" s="38"/>
      <c r="E105" s="38"/>
    </row>
    <row r="106" spans="1:5" ht="15">
      <c r="A106" s="17" t="s">
        <v>124</v>
      </c>
      <c r="B106" s="6" t="s">
        <v>765</v>
      </c>
      <c r="C106" s="38"/>
      <c r="D106" s="38"/>
      <c r="E106" s="38"/>
    </row>
    <row r="107" spans="1:5" ht="15">
      <c r="A107" s="64" t="s">
        <v>148</v>
      </c>
      <c r="B107" s="65" t="s">
        <v>769</v>
      </c>
      <c r="C107" s="38"/>
      <c r="D107" s="38"/>
      <c r="E107" s="38">
        <f>SUM(E97:E106)</f>
        <v>27721</v>
      </c>
    </row>
    <row r="108" spans="1:5" ht="15">
      <c r="A108" s="17" t="s">
        <v>781</v>
      </c>
      <c r="B108" s="6" t="s">
        <v>782</v>
      </c>
      <c r="C108" s="38"/>
      <c r="D108" s="38"/>
      <c r="E108" s="38"/>
    </row>
    <row r="109" spans="1:5" ht="15">
      <c r="A109" s="5" t="s">
        <v>128</v>
      </c>
      <c r="B109" s="6" t="s">
        <v>783</v>
      </c>
      <c r="C109" s="38"/>
      <c r="D109" s="38"/>
      <c r="E109" s="38">
        <v>40029</v>
      </c>
    </row>
    <row r="110" spans="1:5" ht="15">
      <c r="A110" s="17" t="s">
        <v>129</v>
      </c>
      <c r="B110" s="6" t="s">
        <v>784</v>
      </c>
      <c r="C110" s="38"/>
      <c r="D110" s="38"/>
      <c r="E110" s="38">
        <v>156</v>
      </c>
    </row>
    <row r="111" spans="1:5" ht="15">
      <c r="A111" s="50" t="s">
        <v>150</v>
      </c>
      <c r="B111" s="65" t="s">
        <v>785</v>
      </c>
      <c r="C111" s="38"/>
      <c r="D111" s="38"/>
      <c r="E111" s="38">
        <f>SUM(E108:E110)</f>
        <v>40185</v>
      </c>
    </row>
    <row r="112" spans="1:5" ht="15.75">
      <c r="A112" s="83" t="s">
        <v>251</v>
      </c>
      <c r="B112" s="88"/>
      <c r="C112" s="38"/>
      <c r="D112" s="38"/>
      <c r="E112" s="38">
        <f>SUM(E89+E96+E107+E111)</f>
        <v>298972</v>
      </c>
    </row>
    <row r="113" spans="1:5" ht="15">
      <c r="A113" s="5" t="s">
        <v>692</v>
      </c>
      <c r="B113" s="6" t="s">
        <v>693</v>
      </c>
      <c r="C113" s="38"/>
      <c r="D113" s="38"/>
      <c r="E113" s="38"/>
    </row>
    <row r="114" spans="1:5" ht="15">
      <c r="A114" s="5" t="s">
        <v>694</v>
      </c>
      <c r="B114" s="6" t="s">
        <v>695</v>
      </c>
      <c r="C114" s="38"/>
      <c r="D114" s="38"/>
      <c r="E114" s="38"/>
    </row>
    <row r="115" spans="1:5" ht="15">
      <c r="A115" s="5" t="s">
        <v>106</v>
      </c>
      <c r="B115" s="6" t="s">
        <v>696</v>
      </c>
      <c r="C115" s="38"/>
      <c r="D115" s="38"/>
      <c r="E115" s="38"/>
    </row>
    <row r="116" spans="1:5" ht="15">
      <c r="A116" s="5" t="s">
        <v>107</v>
      </c>
      <c r="B116" s="6" t="s">
        <v>697</v>
      </c>
      <c r="C116" s="38"/>
      <c r="D116" s="38"/>
      <c r="E116" s="38"/>
    </row>
    <row r="117" spans="1:5" ht="15">
      <c r="A117" s="5" t="s">
        <v>108</v>
      </c>
      <c r="B117" s="6" t="s">
        <v>698</v>
      </c>
      <c r="C117" s="38"/>
      <c r="D117" s="38"/>
      <c r="E117" s="38">
        <v>8005</v>
      </c>
    </row>
    <row r="118" spans="1:5" ht="15">
      <c r="A118" s="50" t="s">
        <v>144</v>
      </c>
      <c r="B118" s="65" t="s">
        <v>699</v>
      </c>
      <c r="C118" s="38"/>
      <c r="D118" s="38"/>
      <c r="E118" s="38">
        <f>SUM(E113:E117)</f>
        <v>8005</v>
      </c>
    </row>
    <row r="119" spans="1:5" ht="15">
      <c r="A119" s="17" t="s">
        <v>125</v>
      </c>
      <c r="B119" s="6" t="s">
        <v>770</v>
      </c>
      <c r="C119" s="38"/>
      <c r="D119" s="38"/>
      <c r="E119" s="38"/>
    </row>
    <row r="120" spans="1:5" ht="15">
      <c r="A120" s="17" t="s">
        <v>126</v>
      </c>
      <c r="B120" s="6" t="s">
        <v>772</v>
      </c>
      <c r="C120" s="38"/>
      <c r="D120" s="38"/>
      <c r="E120" s="38"/>
    </row>
    <row r="121" spans="1:5" ht="15">
      <c r="A121" s="17" t="s">
        <v>774</v>
      </c>
      <c r="B121" s="6" t="s">
        <v>775</v>
      </c>
      <c r="C121" s="38"/>
      <c r="D121" s="38"/>
      <c r="E121" s="38"/>
    </row>
    <row r="122" spans="1:5" ht="15">
      <c r="A122" s="17" t="s">
        <v>127</v>
      </c>
      <c r="B122" s="6" t="s">
        <v>776</v>
      </c>
      <c r="C122" s="38"/>
      <c r="D122" s="38"/>
      <c r="E122" s="38"/>
    </row>
    <row r="123" spans="1:5" ht="15">
      <c r="A123" s="17" t="s">
        <v>778</v>
      </c>
      <c r="B123" s="6" t="s">
        <v>779</v>
      </c>
      <c r="C123" s="38"/>
      <c r="D123" s="38"/>
      <c r="E123" s="38"/>
    </row>
    <row r="124" spans="1:5" ht="15">
      <c r="A124" s="50" t="s">
        <v>149</v>
      </c>
      <c r="B124" s="65" t="s">
        <v>780</v>
      </c>
      <c r="C124" s="38"/>
      <c r="D124" s="38"/>
      <c r="E124" s="38"/>
    </row>
    <row r="125" spans="1:5" ht="15">
      <c r="A125" s="17" t="s">
        <v>786</v>
      </c>
      <c r="B125" s="6" t="s">
        <v>787</v>
      </c>
      <c r="C125" s="38"/>
      <c r="D125" s="38"/>
      <c r="E125" s="38"/>
    </row>
    <row r="126" spans="1:5" ht="15">
      <c r="A126" s="5" t="s">
        <v>130</v>
      </c>
      <c r="B126" s="6" t="s">
        <v>788</v>
      </c>
      <c r="C126" s="38"/>
      <c r="D126" s="38"/>
      <c r="E126" s="38"/>
    </row>
    <row r="127" spans="1:5" ht="15">
      <c r="A127" s="17" t="s">
        <v>131</v>
      </c>
      <c r="B127" s="6" t="s">
        <v>789</v>
      </c>
      <c r="C127" s="38"/>
      <c r="D127" s="38"/>
      <c r="E127" s="38"/>
    </row>
    <row r="128" spans="1:5" ht="15">
      <c r="A128" s="50" t="s">
        <v>152</v>
      </c>
      <c r="B128" s="65" t="s">
        <v>790</v>
      </c>
      <c r="C128" s="38"/>
      <c r="D128" s="38"/>
      <c r="E128" s="38"/>
    </row>
    <row r="129" spans="1:5" ht="15.75">
      <c r="A129" s="83" t="s">
        <v>250</v>
      </c>
      <c r="B129" s="88"/>
      <c r="C129" s="38"/>
      <c r="D129" s="38"/>
      <c r="E129" s="38">
        <f>SUM(+E124+E118+E128)</f>
        <v>8005</v>
      </c>
    </row>
    <row r="130" spans="1:5" ht="15.75">
      <c r="A130" s="62" t="s">
        <v>151</v>
      </c>
      <c r="B130" s="46" t="s">
        <v>791</v>
      </c>
      <c r="C130" s="38"/>
      <c r="D130" s="38"/>
      <c r="E130" s="38">
        <f>SUM(E89+E96+E107+E111+E118+E124+E128)</f>
        <v>306977</v>
      </c>
    </row>
    <row r="131" spans="1:5" ht="15.75">
      <c r="A131" s="87" t="s">
        <v>303</v>
      </c>
      <c r="B131" s="86"/>
      <c r="C131" s="38"/>
      <c r="D131" s="38"/>
      <c r="E131" s="38">
        <v>77154</v>
      </c>
    </row>
    <row r="132" spans="1:5" ht="15.75">
      <c r="A132" s="87" t="s">
        <v>304</v>
      </c>
      <c r="B132" s="86"/>
      <c r="C132" s="38"/>
      <c r="D132" s="38"/>
      <c r="E132" s="38">
        <v>-267021</v>
      </c>
    </row>
    <row r="133" spans="1:5" ht="15">
      <c r="A133" s="20" t="s">
        <v>153</v>
      </c>
      <c r="B133" s="9" t="s">
        <v>796</v>
      </c>
      <c r="C133" s="38"/>
      <c r="D133" s="38"/>
      <c r="E133" s="38"/>
    </row>
    <row r="134" spans="1:5" ht="15">
      <c r="A134" s="18" t="s">
        <v>154</v>
      </c>
      <c r="B134" s="9" t="s">
        <v>803</v>
      </c>
      <c r="C134" s="38"/>
      <c r="D134" s="38"/>
      <c r="E134" s="38"/>
    </row>
    <row r="135" spans="1:5" ht="15">
      <c r="A135" s="5" t="s">
        <v>301</v>
      </c>
      <c r="B135" s="5" t="s">
        <v>804</v>
      </c>
      <c r="C135" s="38"/>
      <c r="D135" s="38"/>
      <c r="E135" s="38">
        <v>189867</v>
      </c>
    </row>
    <row r="136" spans="1:5" ht="15">
      <c r="A136" s="5" t="s">
        <v>302</v>
      </c>
      <c r="B136" s="5" t="s">
        <v>804</v>
      </c>
      <c r="C136" s="38"/>
      <c r="D136" s="38"/>
      <c r="E136" s="38"/>
    </row>
    <row r="137" spans="1:5" ht="15">
      <c r="A137" s="5" t="s">
        <v>299</v>
      </c>
      <c r="B137" s="5" t="s">
        <v>805</v>
      </c>
      <c r="C137" s="38"/>
      <c r="D137" s="38"/>
      <c r="E137" s="38"/>
    </row>
    <row r="138" spans="1:5" ht="15">
      <c r="A138" s="5" t="s">
        <v>300</v>
      </c>
      <c r="B138" s="5" t="s">
        <v>805</v>
      </c>
      <c r="C138" s="38"/>
      <c r="D138" s="38"/>
      <c r="E138" s="38"/>
    </row>
    <row r="139" spans="1:5" ht="15">
      <c r="A139" s="9" t="s">
        <v>155</v>
      </c>
      <c r="B139" s="9" t="s">
        <v>806</v>
      </c>
      <c r="C139" s="38"/>
      <c r="D139" s="38"/>
      <c r="E139" s="38">
        <f>SUM(E135:E138)</f>
        <v>189867</v>
      </c>
    </row>
    <row r="140" spans="1:5" ht="15">
      <c r="A140" s="48" t="s">
        <v>807</v>
      </c>
      <c r="B140" s="5" t="s">
        <v>808</v>
      </c>
      <c r="C140" s="38"/>
      <c r="D140" s="38"/>
      <c r="E140" s="38"/>
    </row>
    <row r="141" spans="1:5" ht="15">
      <c r="A141" s="48" t="s">
        <v>809</v>
      </c>
      <c r="B141" s="5" t="s">
        <v>810</v>
      </c>
      <c r="C141" s="38"/>
      <c r="D141" s="38"/>
      <c r="E141" s="38"/>
    </row>
    <row r="142" spans="1:5" ht="15">
      <c r="A142" s="48" t="s">
        <v>811</v>
      </c>
      <c r="B142" s="5" t="s">
        <v>812</v>
      </c>
      <c r="C142" s="38"/>
      <c r="D142" s="38"/>
      <c r="E142" s="38"/>
    </row>
    <row r="143" spans="1:5" ht="15">
      <c r="A143" s="48" t="s">
        <v>813</v>
      </c>
      <c r="B143" s="5" t="s">
        <v>814</v>
      </c>
      <c r="C143" s="38"/>
      <c r="D143" s="38"/>
      <c r="E143" s="38"/>
    </row>
    <row r="144" spans="1:5" ht="15">
      <c r="A144" s="17" t="s">
        <v>137</v>
      </c>
      <c r="B144" s="5" t="s">
        <v>815</v>
      </c>
      <c r="C144" s="38"/>
      <c r="D144" s="38"/>
      <c r="E144" s="38"/>
    </row>
    <row r="145" spans="1:5" ht="15">
      <c r="A145" s="20" t="s">
        <v>156</v>
      </c>
      <c r="B145" s="9" t="s">
        <v>817</v>
      </c>
      <c r="C145" s="38"/>
      <c r="D145" s="38"/>
      <c r="E145" s="38">
        <f>SUM(+E139+E140+E141+E142+E143+E144)</f>
        <v>189867</v>
      </c>
    </row>
    <row r="146" spans="1:5" ht="15">
      <c r="A146" s="17" t="s">
        <v>818</v>
      </c>
      <c r="B146" s="5" t="s">
        <v>819</v>
      </c>
      <c r="C146" s="38"/>
      <c r="D146" s="38"/>
      <c r="E146" s="38"/>
    </row>
    <row r="147" spans="1:5" ht="15">
      <c r="A147" s="17" t="s">
        <v>820</v>
      </c>
      <c r="B147" s="5" t="s">
        <v>821</v>
      </c>
      <c r="C147" s="38"/>
      <c r="D147" s="38"/>
      <c r="E147" s="38"/>
    </row>
    <row r="148" spans="1:5" ht="15">
      <c r="A148" s="48" t="s">
        <v>822</v>
      </c>
      <c r="B148" s="5" t="s">
        <v>823</v>
      </c>
      <c r="C148" s="38"/>
      <c r="D148" s="38"/>
      <c r="E148" s="38"/>
    </row>
    <row r="149" spans="1:5" ht="15">
      <c r="A149" s="48" t="s">
        <v>138</v>
      </c>
      <c r="B149" s="5" t="s">
        <v>824</v>
      </c>
      <c r="C149" s="38"/>
      <c r="D149" s="38"/>
      <c r="E149" s="38"/>
    </row>
    <row r="150" spans="1:5" ht="15">
      <c r="A150" s="18" t="s">
        <v>157</v>
      </c>
      <c r="B150" s="9" t="s">
        <v>825</v>
      </c>
      <c r="C150" s="38"/>
      <c r="D150" s="38"/>
      <c r="E150" s="38"/>
    </row>
    <row r="151" spans="1:5" ht="15">
      <c r="A151" s="20" t="s">
        <v>826</v>
      </c>
      <c r="B151" s="9" t="s">
        <v>827</v>
      </c>
      <c r="C151" s="38"/>
      <c r="D151" s="38"/>
      <c r="E151" s="38"/>
    </row>
    <row r="152" spans="1:5" ht="15.75">
      <c r="A152" s="51" t="s">
        <v>158</v>
      </c>
      <c r="B152" s="52" t="s">
        <v>828</v>
      </c>
      <c r="C152" s="38"/>
      <c r="D152" s="38"/>
      <c r="E152" s="38">
        <f>SUM(E145+E150+E151)</f>
        <v>189867</v>
      </c>
    </row>
    <row r="153" spans="1:5" ht="15.75">
      <c r="A153" s="56" t="s">
        <v>140</v>
      </c>
      <c r="B153" s="57"/>
      <c r="C153" s="38"/>
      <c r="D153" s="38"/>
      <c r="E153" s="38">
        <f>SUM(E89+E96+E107+E111+E118+E124+E128+E152)</f>
        <v>496844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7" t="s">
        <v>371</v>
      </c>
      <c r="B1" s="118"/>
      <c r="C1" s="118"/>
      <c r="D1" s="118"/>
      <c r="E1" s="138"/>
      <c r="F1" s="138"/>
    </row>
    <row r="2" spans="1:5" ht="26.25" customHeight="1">
      <c r="A2" s="200" t="s">
        <v>204</v>
      </c>
      <c r="B2" s="203"/>
      <c r="C2" s="203"/>
      <c r="D2" s="203"/>
      <c r="E2" s="203"/>
    </row>
    <row r="3" spans="1:5" ht="30.75" customHeight="1">
      <c r="A3" s="199" t="s">
        <v>389</v>
      </c>
      <c r="B3" s="201"/>
      <c r="C3" s="201"/>
      <c r="D3" s="201"/>
      <c r="E3" s="201"/>
    </row>
    <row r="5" ht="15">
      <c r="A5" s="4" t="s">
        <v>345</v>
      </c>
    </row>
    <row r="6" spans="1:5" ht="48.75" customHeight="1">
      <c r="A6" s="2" t="s">
        <v>480</v>
      </c>
      <c r="B6" s="3" t="s">
        <v>481</v>
      </c>
      <c r="C6" s="85" t="s">
        <v>444</v>
      </c>
      <c r="D6" s="85" t="s">
        <v>445</v>
      </c>
      <c r="E6" s="85" t="s">
        <v>443</v>
      </c>
    </row>
    <row r="7" spans="1:5" ht="15">
      <c r="A7" s="42" t="s">
        <v>830</v>
      </c>
      <c r="B7" s="41" t="s">
        <v>508</v>
      </c>
      <c r="C7" s="53"/>
      <c r="D7" s="53"/>
      <c r="E7" s="53"/>
    </row>
    <row r="8" spans="1:5" ht="15">
      <c r="A8" s="5" t="s">
        <v>831</v>
      </c>
      <c r="B8" s="41" t="s">
        <v>515</v>
      </c>
      <c r="C8" s="53"/>
      <c r="D8" s="53"/>
      <c r="E8" s="53"/>
    </row>
    <row r="9" spans="1:5" ht="15">
      <c r="A9" s="66" t="s">
        <v>99</v>
      </c>
      <c r="B9" s="67" t="s">
        <v>516</v>
      </c>
      <c r="C9" s="53"/>
      <c r="D9" s="53"/>
      <c r="E9" s="53"/>
    </row>
    <row r="10" spans="1:5" ht="15">
      <c r="A10" s="50" t="s">
        <v>70</v>
      </c>
      <c r="B10" s="67" t="s">
        <v>517</v>
      </c>
      <c r="C10" s="53"/>
      <c r="D10" s="53"/>
      <c r="E10" s="53"/>
    </row>
    <row r="11" spans="1:5" ht="15">
      <c r="A11" s="5" t="s">
        <v>841</v>
      </c>
      <c r="B11" s="41" t="s">
        <v>524</v>
      </c>
      <c r="C11" s="53"/>
      <c r="D11" s="53"/>
      <c r="E11" s="53"/>
    </row>
    <row r="12" spans="1:5" ht="15">
      <c r="A12" s="5" t="s">
        <v>100</v>
      </c>
      <c r="B12" s="41" t="s">
        <v>529</v>
      </c>
      <c r="C12" s="53"/>
      <c r="D12" s="53"/>
      <c r="E12" s="53"/>
    </row>
    <row r="13" spans="1:5" ht="15">
      <c r="A13" s="5" t="s">
        <v>846</v>
      </c>
      <c r="B13" s="41" t="s">
        <v>544</v>
      </c>
      <c r="C13" s="53"/>
      <c r="D13" s="53"/>
      <c r="E13" s="53"/>
    </row>
    <row r="14" spans="1:5" ht="15">
      <c r="A14" s="5" t="s">
        <v>847</v>
      </c>
      <c r="B14" s="41" t="s">
        <v>549</v>
      </c>
      <c r="C14" s="53"/>
      <c r="D14" s="53"/>
      <c r="E14" s="53"/>
    </row>
    <row r="15" spans="1:5" ht="15">
      <c r="A15" s="5" t="s">
        <v>850</v>
      </c>
      <c r="B15" s="41" t="s">
        <v>562</v>
      </c>
      <c r="C15" s="53"/>
      <c r="D15" s="53"/>
      <c r="E15" s="53"/>
    </row>
    <row r="16" spans="1:5" ht="15">
      <c r="A16" s="50" t="s">
        <v>851</v>
      </c>
      <c r="B16" s="67" t="s">
        <v>563</v>
      </c>
      <c r="C16" s="53"/>
      <c r="D16" s="53"/>
      <c r="E16" s="53"/>
    </row>
    <row r="17" spans="1:5" ht="15">
      <c r="A17" s="17" t="s">
        <v>564</v>
      </c>
      <c r="B17" s="41" t="s">
        <v>565</v>
      </c>
      <c r="C17" s="53"/>
      <c r="D17" s="53"/>
      <c r="E17" s="53"/>
    </row>
    <row r="18" spans="1:5" ht="15">
      <c r="A18" s="17" t="s">
        <v>5</v>
      </c>
      <c r="B18" s="41" t="s">
        <v>566</v>
      </c>
      <c r="C18" s="53"/>
      <c r="D18" s="53"/>
      <c r="E18" s="53"/>
    </row>
    <row r="19" spans="1:5" ht="15">
      <c r="A19" s="22" t="s">
        <v>76</v>
      </c>
      <c r="B19" s="41" t="s">
        <v>567</v>
      </c>
      <c r="C19" s="53"/>
      <c r="D19" s="53"/>
      <c r="E19" s="53"/>
    </row>
    <row r="20" spans="1:5" ht="15">
      <c r="A20" s="22" t="s">
        <v>77</v>
      </c>
      <c r="B20" s="41" t="s">
        <v>568</v>
      </c>
      <c r="C20" s="53"/>
      <c r="D20" s="53"/>
      <c r="E20" s="53"/>
    </row>
    <row r="21" spans="1:5" ht="15">
      <c r="A21" s="22" t="s">
        <v>78</v>
      </c>
      <c r="B21" s="41" t="s">
        <v>569</v>
      </c>
      <c r="C21" s="53"/>
      <c r="D21" s="53"/>
      <c r="E21" s="53"/>
    </row>
    <row r="22" spans="1:5" ht="15">
      <c r="A22" s="17" t="s">
        <v>79</v>
      </c>
      <c r="B22" s="41" t="s">
        <v>570</v>
      </c>
      <c r="C22" s="53"/>
      <c r="D22" s="53"/>
      <c r="E22" s="53"/>
    </row>
    <row r="23" spans="1:5" ht="15">
      <c r="A23" s="17" t="s">
        <v>80</v>
      </c>
      <c r="B23" s="41" t="s">
        <v>571</v>
      </c>
      <c r="C23" s="53"/>
      <c r="D23" s="53"/>
      <c r="E23" s="53"/>
    </row>
    <row r="24" spans="1:5" ht="15">
      <c r="A24" s="17" t="s">
        <v>81</v>
      </c>
      <c r="B24" s="41" t="s">
        <v>572</v>
      </c>
      <c r="C24" s="53"/>
      <c r="D24" s="53"/>
      <c r="E24" s="53"/>
    </row>
    <row r="25" spans="1:5" ht="15">
      <c r="A25" s="64" t="s">
        <v>38</v>
      </c>
      <c r="B25" s="67" t="s">
        <v>573</v>
      </c>
      <c r="C25" s="53"/>
      <c r="D25" s="53"/>
      <c r="E25" s="53"/>
    </row>
    <row r="26" spans="1:5" ht="15">
      <c r="A26" s="16" t="s">
        <v>82</v>
      </c>
      <c r="B26" s="41" t="s">
        <v>574</v>
      </c>
      <c r="C26" s="53"/>
      <c r="D26" s="53"/>
      <c r="E26" s="53"/>
    </row>
    <row r="27" spans="1:5" ht="15">
      <c r="A27" s="16" t="s">
        <v>576</v>
      </c>
      <c r="B27" s="41" t="s">
        <v>577</v>
      </c>
      <c r="C27" s="53"/>
      <c r="D27" s="53"/>
      <c r="E27" s="53"/>
    </row>
    <row r="28" spans="1:5" ht="15">
      <c r="A28" s="16" t="s">
        <v>578</v>
      </c>
      <c r="B28" s="41" t="s">
        <v>579</v>
      </c>
      <c r="C28" s="53"/>
      <c r="D28" s="53"/>
      <c r="E28" s="53"/>
    </row>
    <row r="29" spans="1:5" ht="15">
      <c r="A29" s="16" t="s">
        <v>40</v>
      </c>
      <c r="B29" s="41" t="s">
        <v>580</v>
      </c>
      <c r="C29" s="53"/>
      <c r="D29" s="53"/>
      <c r="E29" s="53"/>
    </row>
    <row r="30" spans="1:5" ht="15">
      <c r="A30" s="16" t="s">
        <v>83</v>
      </c>
      <c r="B30" s="41" t="s">
        <v>581</v>
      </c>
      <c r="C30" s="53"/>
      <c r="D30" s="53"/>
      <c r="E30" s="53"/>
    </row>
    <row r="31" spans="1:5" ht="15">
      <c r="A31" s="16" t="s">
        <v>42</v>
      </c>
      <c r="B31" s="41" t="s">
        <v>582</v>
      </c>
      <c r="C31" s="53"/>
      <c r="D31" s="53"/>
      <c r="E31" s="53"/>
    </row>
    <row r="32" spans="1:5" ht="15">
      <c r="A32" s="16" t="s">
        <v>84</v>
      </c>
      <c r="B32" s="41" t="s">
        <v>583</v>
      </c>
      <c r="C32" s="53"/>
      <c r="D32" s="53"/>
      <c r="E32" s="53"/>
    </row>
    <row r="33" spans="1:5" ht="15">
      <c r="A33" s="16" t="s">
        <v>85</v>
      </c>
      <c r="B33" s="41" t="s">
        <v>585</v>
      </c>
      <c r="C33" s="53"/>
      <c r="D33" s="53"/>
      <c r="E33" s="53"/>
    </row>
    <row r="34" spans="1:5" ht="15">
      <c r="A34" s="16" t="s">
        <v>586</v>
      </c>
      <c r="B34" s="41" t="s">
        <v>587</v>
      </c>
      <c r="C34" s="53"/>
      <c r="D34" s="53"/>
      <c r="E34" s="53"/>
    </row>
    <row r="35" spans="1:5" ht="15">
      <c r="A35" s="29" t="s">
        <v>588</v>
      </c>
      <c r="B35" s="41" t="s">
        <v>589</v>
      </c>
      <c r="C35" s="53"/>
      <c r="D35" s="53"/>
      <c r="E35" s="53"/>
    </row>
    <row r="36" spans="1:5" ht="15">
      <c r="A36" s="16" t="s">
        <v>86</v>
      </c>
      <c r="B36" s="41" t="s">
        <v>590</v>
      </c>
      <c r="C36" s="53"/>
      <c r="D36" s="53"/>
      <c r="E36" s="53"/>
    </row>
    <row r="37" spans="1:5" ht="15">
      <c r="A37" s="29" t="s">
        <v>305</v>
      </c>
      <c r="B37" s="41" t="s">
        <v>591</v>
      </c>
      <c r="C37" s="53"/>
      <c r="D37" s="53"/>
      <c r="E37" s="53"/>
    </row>
    <row r="38" spans="1:5" ht="15">
      <c r="A38" s="29" t="s">
        <v>306</v>
      </c>
      <c r="B38" s="41" t="s">
        <v>591</v>
      </c>
      <c r="C38" s="53"/>
      <c r="D38" s="53"/>
      <c r="E38" s="53"/>
    </row>
    <row r="39" spans="1:5" ht="15">
      <c r="A39" s="64" t="s">
        <v>46</v>
      </c>
      <c r="B39" s="67" t="s">
        <v>592</v>
      </c>
      <c r="C39" s="53"/>
      <c r="D39" s="53"/>
      <c r="E39" s="53"/>
    </row>
    <row r="40" spans="1:5" ht="15.75">
      <c r="A40" s="83" t="s">
        <v>251</v>
      </c>
      <c r="B40" s="137"/>
      <c r="C40" s="53"/>
      <c r="D40" s="53"/>
      <c r="E40" s="53"/>
    </row>
    <row r="41" spans="1:5" ht="15">
      <c r="A41" s="45" t="s">
        <v>593</v>
      </c>
      <c r="B41" s="41" t="s">
        <v>594</v>
      </c>
      <c r="C41" s="53"/>
      <c r="D41" s="53"/>
      <c r="E41" s="53"/>
    </row>
    <row r="42" spans="1:5" ht="15">
      <c r="A42" s="45" t="s">
        <v>87</v>
      </c>
      <c r="B42" s="41" t="s">
        <v>595</v>
      </c>
      <c r="C42" s="53"/>
      <c r="D42" s="53"/>
      <c r="E42" s="53"/>
    </row>
    <row r="43" spans="1:5" ht="15">
      <c r="A43" s="45" t="s">
        <v>597</v>
      </c>
      <c r="B43" s="41" t="s">
        <v>598</v>
      </c>
      <c r="C43" s="53"/>
      <c r="D43" s="53"/>
      <c r="E43" s="53"/>
    </row>
    <row r="44" spans="1:5" ht="15">
      <c r="A44" s="45" t="s">
        <v>599</v>
      </c>
      <c r="B44" s="41" t="s">
        <v>600</v>
      </c>
      <c r="C44" s="53"/>
      <c r="D44" s="53"/>
      <c r="E44" s="53"/>
    </row>
    <row r="45" spans="1:5" ht="15">
      <c r="A45" s="6" t="s">
        <v>601</v>
      </c>
      <c r="B45" s="41" t="s">
        <v>602</v>
      </c>
      <c r="C45" s="53"/>
      <c r="D45" s="53"/>
      <c r="E45" s="53"/>
    </row>
    <row r="46" spans="1:5" ht="15">
      <c r="A46" s="6" t="s">
        <v>603</v>
      </c>
      <c r="B46" s="41" t="s">
        <v>604</v>
      </c>
      <c r="C46" s="53"/>
      <c r="D46" s="53"/>
      <c r="E46" s="53"/>
    </row>
    <row r="47" spans="1:5" ht="15">
      <c r="A47" s="6" t="s">
        <v>605</v>
      </c>
      <c r="B47" s="41" t="s">
        <v>606</v>
      </c>
      <c r="C47" s="53"/>
      <c r="D47" s="53"/>
      <c r="E47" s="53"/>
    </row>
    <row r="48" spans="1:5" ht="15">
      <c r="A48" s="65" t="s">
        <v>48</v>
      </c>
      <c r="B48" s="67" t="s">
        <v>607</v>
      </c>
      <c r="C48" s="53"/>
      <c r="D48" s="53"/>
      <c r="E48" s="53"/>
    </row>
    <row r="49" spans="1:5" ht="15">
      <c r="A49" s="17" t="s">
        <v>608</v>
      </c>
      <c r="B49" s="41" t="s">
        <v>609</v>
      </c>
      <c r="C49" s="53"/>
      <c r="D49" s="53"/>
      <c r="E49" s="53"/>
    </row>
    <row r="50" spans="1:5" ht="15">
      <c r="A50" s="17" t="s">
        <v>610</v>
      </c>
      <c r="B50" s="41" t="s">
        <v>611</v>
      </c>
      <c r="C50" s="53"/>
      <c r="D50" s="53"/>
      <c r="E50" s="53"/>
    </row>
    <row r="51" spans="1:5" ht="15">
      <c r="A51" s="17" t="s">
        <v>612</v>
      </c>
      <c r="B51" s="41" t="s">
        <v>613</v>
      </c>
      <c r="C51" s="53"/>
      <c r="D51" s="53"/>
      <c r="E51" s="53"/>
    </row>
    <row r="52" spans="1:5" ht="15">
      <c r="A52" s="17" t="s">
        <v>614</v>
      </c>
      <c r="B52" s="41" t="s">
        <v>615</v>
      </c>
      <c r="C52" s="53"/>
      <c r="D52" s="53"/>
      <c r="E52" s="53"/>
    </row>
    <row r="53" spans="1:5" ht="15">
      <c r="A53" s="64" t="s">
        <v>49</v>
      </c>
      <c r="B53" s="67" t="s">
        <v>616</v>
      </c>
      <c r="C53" s="53"/>
      <c r="D53" s="53"/>
      <c r="E53" s="53"/>
    </row>
    <row r="54" spans="1:5" ht="15">
      <c r="A54" s="17" t="s">
        <v>617</v>
      </c>
      <c r="B54" s="41" t="s">
        <v>618</v>
      </c>
      <c r="C54" s="53"/>
      <c r="D54" s="53"/>
      <c r="E54" s="53"/>
    </row>
    <row r="55" spans="1:5" ht="15">
      <c r="A55" s="17" t="s">
        <v>88</v>
      </c>
      <c r="B55" s="41" t="s">
        <v>619</v>
      </c>
      <c r="C55" s="53"/>
      <c r="D55" s="53"/>
      <c r="E55" s="53"/>
    </row>
    <row r="56" spans="1:5" ht="15">
      <c r="A56" s="17" t="s">
        <v>89</v>
      </c>
      <c r="B56" s="41" t="s">
        <v>620</v>
      </c>
      <c r="C56" s="53"/>
      <c r="D56" s="53"/>
      <c r="E56" s="53"/>
    </row>
    <row r="57" spans="1:5" ht="15">
      <c r="A57" s="17" t="s">
        <v>90</v>
      </c>
      <c r="B57" s="41" t="s">
        <v>621</v>
      </c>
      <c r="C57" s="53"/>
      <c r="D57" s="53"/>
      <c r="E57" s="53"/>
    </row>
    <row r="58" spans="1:5" ht="15">
      <c r="A58" s="17" t="s">
        <v>91</v>
      </c>
      <c r="B58" s="41" t="s">
        <v>622</v>
      </c>
      <c r="C58" s="53"/>
      <c r="D58" s="53"/>
      <c r="E58" s="53"/>
    </row>
    <row r="59" spans="1:5" ht="15">
      <c r="A59" s="17" t="s">
        <v>92</v>
      </c>
      <c r="B59" s="41" t="s">
        <v>623</v>
      </c>
      <c r="C59" s="53"/>
      <c r="D59" s="53"/>
      <c r="E59" s="53"/>
    </row>
    <row r="60" spans="1:5" ht="15">
      <c r="A60" s="17" t="s">
        <v>624</v>
      </c>
      <c r="B60" s="41" t="s">
        <v>625</v>
      </c>
      <c r="C60" s="53"/>
      <c r="D60" s="53"/>
      <c r="E60" s="53"/>
    </row>
    <row r="61" spans="1:5" ht="15">
      <c r="A61" s="17" t="s">
        <v>93</v>
      </c>
      <c r="B61" s="41" t="s">
        <v>626</v>
      </c>
      <c r="C61" s="53"/>
      <c r="D61" s="53"/>
      <c r="E61" s="53"/>
    </row>
    <row r="62" spans="1:5" ht="15">
      <c r="A62" s="64" t="s">
        <v>50</v>
      </c>
      <c r="B62" s="67" t="s">
        <v>627</v>
      </c>
      <c r="C62" s="53"/>
      <c r="D62" s="53"/>
      <c r="E62" s="53"/>
    </row>
    <row r="63" spans="1:5" ht="15.75">
      <c r="A63" s="83" t="s">
        <v>250</v>
      </c>
      <c r="B63" s="137"/>
      <c r="C63" s="53"/>
      <c r="D63" s="53"/>
      <c r="E63" s="53"/>
    </row>
    <row r="64" spans="1:5" ht="15.75">
      <c r="A64" s="46" t="s">
        <v>101</v>
      </c>
      <c r="B64" s="47" t="s">
        <v>628</v>
      </c>
      <c r="C64" s="53"/>
      <c r="D64" s="53"/>
      <c r="E64" s="53"/>
    </row>
    <row r="65" spans="1:5" ht="15">
      <c r="A65" s="20" t="s">
        <v>57</v>
      </c>
      <c r="B65" s="9" t="s">
        <v>636</v>
      </c>
      <c r="C65" s="20"/>
      <c r="D65" s="20"/>
      <c r="E65" s="20"/>
    </row>
    <row r="66" spans="1:5" ht="15">
      <c r="A66" s="18" t="s">
        <v>60</v>
      </c>
      <c r="B66" s="9" t="s">
        <v>644</v>
      </c>
      <c r="C66" s="18"/>
      <c r="D66" s="18"/>
      <c r="E66" s="18"/>
    </row>
    <row r="67" spans="1:5" ht="15">
      <c r="A67" s="48" t="s">
        <v>645</v>
      </c>
      <c r="B67" s="5" t="s">
        <v>646</v>
      </c>
      <c r="C67" s="48"/>
      <c r="D67" s="48"/>
      <c r="E67" s="48"/>
    </row>
    <row r="68" spans="1:5" ht="15">
      <c r="A68" s="48" t="s">
        <v>647</v>
      </c>
      <c r="B68" s="5" t="s">
        <v>648</v>
      </c>
      <c r="C68" s="48"/>
      <c r="D68" s="48"/>
      <c r="E68" s="48"/>
    </row>
    <row r="69" spans="1:5" ht="15">
      <c r="A69" s="18" t="s">
        <v>649</v>
      </c>
      <c r="B69" s="9" t="s">
        <v>650</v>
      </c>
      <c r="C69" s="48"/>
      <c r="D69" s="48"/>
      <c r="E69" s="48"/>
    </row>
    <row r="70" spans="1:5" ht="15">
      <c r="A70" s="48" t="s">
        <v>651</v>
      </c>
      <c r="B70" s="5" t="s">
        <v>652</v>
      </c>
      <c r="C70" s="48"/>
      <c r="D70" s="48"/>
      <c r="E70" s="48"/>
    </row>
    <row r="71" spans="1:5" ht="15">
      <c r="A71" s="48" t="s">
        <v>653</v>
      </c>
      <c r="B71" s="5" t="s">
        <v>654</v>
      </c>
      <c r="C71" s="48"/>
      <c r="D71" s="48"/>
      <c r="E71" s="48"/>
    </row>
    <row r="72" spans="1:5" ht="15">
      <c r="A72" s="48" t="s">
        <v>655</v>
      </c>
      <c r="B72" s="5" t="s">
        <v>656</v>
      </c>
      <c r="C72" s="48"/>
      <c r="D72" s="48"/>
      <c r="E72" s="48"/>
    </row>
    <row r="73" spans="1:5" ht="15">
      <c r="A73" s="49" t="s">
        <v>61</v>
      </c>
      <c r="B73" s="50" t="s">
        <v>657</v>
      </c>
      <c r="C73" s="18"/>
      <c r="D73" s="18"/>
      <c r="E73" s="18"/>
    </row>
    <row r="74" spans="1:5" ht="15">
      <c r="A74" s="48" t="s">
        <v>658</v>
      </c>
      <c r="B74" s="5" t="s">
        <v>659</v>
      </c>
      <c r="C74" s="48"/>
      <c r="D74" s="48"/>
      <c r="E74" s="48"/>
    </row>
    <row r="75" spans="1:5" ht="15">
      <c r="A75" s="17" t="s">
        <v>660</v>
      </c>
      <c r="B75" s="5" t="s">
        <v>661</v>
      </c>
      <c r="C75" s="17"/>
      <c r="D75" s="17"/>
      <c r="E75" s="17"/>
    </row>
    <row r="76" spans="1:5" ht="15">
      <c r="A76" s="48" t="s">
        <v>98</v>
      </c>
      <c r="B76" s="5" t="s">
        <v>662</v>
      </c>
      <c r="C76" s="48"/>
      <c r="D76" s="48"/>
      <c r="E76" s="48"/>
    </row>
    <row r="77" spans="1:5" ht="15">
      <c r="A77" s="48" t="s">
        <v>66</v>
      </c>
      <c r="B77" s="5" t="s">
        <v>663</v>
      </c>
      <c r="C77" s="48"/>
      <c r="D77" s="48"/>
      <c r="E77" s="48"/>
    </row>
    <row r="78" spans="1:5" ht="15">
      <c r="A78" s="49" t="s">
        <v>67</v>
      </c>
      <c r="B78" s="50" t="s">
        <v>667</v>
      </c>
      <c r="C78" s="18"/>
      <c r="D78" s="18"/>
      <c r="E78" s="18"/>
    </row>
    <row r="79" spans="1:5" ht="15">
      <c r="A79" s="17" t="s">
        <v>668</v>
      </c>
      <c r="B79" s="5" t="s">
        <v>669</v>
      </c>
      <c r="C79" s="17"/>
      <c r="D79" s="17"/>
      <c r="E79" s="17"/>
    </row>
    <row r="80" spans="1:5" ht="15.75">
      <c r="A80" s="51" t="s">
        <v>102</v>
      </c>
      <c r="B80" s="52" t="s">
        <v>670</v>
      </c>
      <c r="C80" s="18"/>
      <c r="D80" s="18"/>
      <c r="E80" s="18"/>
    </row>
    <row r="81" spans="1:5" ht="15.75">
      <c r="A81" s="56" t="s">
        <v>139</v>
      </c>
      <c r="B81" s="57"/>
      <c r="C81" s="53"/>
      <c r="D81" s="53"/>
      <c r="E81" s="53"/>
    </row>
    <row r="82" spans="1:5" ht="51.75" customHeight="1">
      <c r="A82" s="2" t="s">
        <v>480</v>
      </c>
      <c r="B82" s="3" t="s">
        <v>427</v>
      </c>
      <c r="C82" s="85" t="s">
        <v>444</v>
      </c>
      <c r="D82" s="85" t="s">
        <v>445</v>
      </c>
      <c r="E82" s="85" t="s">
        <v>443</v>
      </c>
    </row>
    <row r="83" spans="1:5" ht="15">
      <c r="A83" s="5" t="s">
        <v>142</v>
      </c>
      <c r="B83" s="6" t="s">
        <v>683</v>
      </c>
      <c r="C83" s="38"/>
      <c r="D83" s="38"/>
      <c r="E83" s="38"/>
    </row>
    <row r="84" spans="1:5" ht="15">
      <c r="A84" s="5" t="s">
        <v>684</v>
      </c>
      <c r="B84" s="6" t="s">
        <v>685</v>
      </c>
      <c r="C84" s="38"/>
      <c r="D84" s="38"/>
      <c r="E84" s="38"/>
    </row>
    <row r="85" spans="1:5" ht="15">
      <c r="A85" s="5" t="s">
        <v>686</v>
      </c>
      <c r="B85" s="6" t="s">
        <v>687</v>
      </c>
      <c r="C85" s="38"/>
      <c r="D85" s="38"/>
      <c r="E85" s="38"/>
    </row>
    <row r="86" spans="1:5" ht="15">
      <c r="A86" s="5" t="s">
        <v>103</v>
      </c>
      <c r="B86" s="6" t="s">
        <v>688</v>
      </c>
      <c r="C86" s="38"/>
      <c r="D86" s="38"/>
      <c r="E86" s="38"/>
    </row>
    <row r="87" spans="1:5" ht="15">
      <c r="A87" s="5" t="s">
        <v>104</v>
      </c>
      <c r="B87" s="6" t="s">
        <v>689</v>
      </c>
      <c r="C87" s="38"/>
      <c r="D87" s="38"/>
      <c r="E87" s="38"/>
    </row>
    <row r="88" spans="1:5" ht="15">
      <c r="A88" s="5" t="s">
        <v>105</v>
      </c>
      <c r="B88" s="6" t="s">
        <v>690</v>
      </c>
      <c r="C88" s="38"/>
      <c r="D88" s="38"/>
      <c r="E88" s="38"/>
    </row>
    <row r="89" spans="1:5" ht="15">
      <c r="A89" s="50" t="s">
        <v>143</v>
      </c>
      <c r="B89" s="65" t="s">
        <v>691</v>
      </c>
      <c r="C89" s="38"/>
      <c r="D89" s="38"/>
      <c r="E89" s="38"/>
    </row>
    <row r="90" spans="1:5" ht="15">
      <c r="A90" s="5" t="s">
        <v>145</v>
      </c>
      <c r="B90" s="6" t="s">
        <v>705</v>
      </c>
      <c r="C90" s="38"/>
      <c r="D90" s="38"/>
      <c r="E90" s="38"/>
    </row>
    <row r="91" spans="1:5" ht="15">
      <c r="A91" s="5" t="s">
        <v>111</v>
      </c>
      <c r="B91" s="6" t="s">
        <v>706</v>
      </c>
      <c r="C91" s="38"/>
      <c r="D91" s="38"/>
      <c r="E91" s="38"/>
    </row>
    <row r="92" spans="1:5" ht="15">
      <c r="A92" s="5" t="s">
        <v>112</v>
      </c>
      <c r="B92" s="6" t="s">
        <v>707</v>
      </c>
      <c r="C92" s="38"/>
      <c r="D92" s="38"/>
      <c r="E92" s="38"/>
    </row>
    <row r="93" spans="1:5" ht="15">
      <c r="A93" s="5" t="s">
        <v>113</v>
      </c>
      <c r="B93" s="6" t="s">
        <v>708</v>
      </c>
      <c r="C93" s="38"/>
      <c r="D93" s="38"/>
      <c r="E93" s="38"/>
    </row>
    <row r="94" spans="1:5" ht="15">
      <c r="A94" s="5" t="s">
        <v>146</v>
      </c>
      <c r="B94" s="6" t="s">
        <v>736</v>
      </c>
      <c r="C94" s="38"/>
      <c r="D94" s="38"/>
      <c r="E94" s="38"/>
    </row>
    <row r="95" spans="1:5" ht="15">
      <c r="A95" s="5" t="s">
        <v>118</v>
      </c>
      <c r="B95" s="6" t="s">
        <v>737</v>
      </c>
      <c r="C95" s="38"/>
      <c r="D95" s="38"/>
      <c r="E95" s="38"/>
    </row>
    <row r="96" spans="1:5" ht="15">
      <c r="A96" s="50" t="s">
        <v>147</v>
      </c>
      <c r="B96" s="65" t="s">
        <v>738</v>
      </c>
      <c r="C96" s="38"/>
      <c r="D96" s="38"/>
      <c r="E96" s="38"/>
    </row>
    <row r="97" spans="1:5" ht="15">
      <c r="A97" s="17" t="s">
        <v>739</v>
      </c>
      <c r="B97" s="6" t="s">
        <v>740</v>
      </c>
      <c r="C97" s="38"/>
      <c r="D97" s="38"/>
      <c r="E97" s="38"/>
    </row>
    <row r="98" spans="1:5" ht="15">
      <c r="A98" s="17" t="s">
        <v>119</v>
      </c>
      <c r="B98" s="6" t="s">
        <v>741</v>
      </c>
      <c r="C98" s="38"/>
      <c r="D98" s="38"/>
      <c r="E98" s="38"/>
    </row>
    <row r="99" spans="1:5" ht="15">
      <c r="A99" s="17" t="s">
        <v>120</v>
      </c>
      <c r="B99" s="6" t="s">
        <v>744</v>
      </c>
      <c r="C99" s="38"/>
      <c r="D99" s="38"/>
      <c r="E99" s="38"/>
    </row>
    <row r="100" spans="1:5" ht="15">
      <c r="A100" s="17" t="s">
        <v>121</v>
      </c>
      <c r="B100" s="6" t="s">
        <v>745</v>
      </c>
      <c r="C100" s="38"/>
      <c r="D100" s="38"/>
      <c r="E100" s="38"/>
    </row>
    <row r="101" spans="1:5" ht="15">
      <c r="A101" s="17" t="s">
        <v>752</v>
      </c>
      <c r="B101" s="6" t="s">
        <v>753</v>
      </c>
      <c r="C101" s="38"/>
      <c r="D101" s="38"/>
      <c r="E101" s="38"/>
    </row>
    <row r="102" spans="1:5" ht="15">
      <c r="A102" s="17" t="s">
        <v>754</v>
      </c>
      <c r="B102" s="6" t="s">
        <v>755</v>
      </c>
      <c r="C102" s="38"/>
      <c r="D102" s="38"/>
      <c r="E102" s="38"/>
    </row>
    <row r="103" spans="1:5" ht="15">
      <c r="A103" s="17" t="s">
        <v>756</v>
      </c>
      <c r="B103" s="6" t="s">
        <v>757</v>
      </c>
      <c r="C103" s="38"/>
      <c r="D103" s="38"/>
      <c r="E103" s="38"/>
    </row>
    <row r="104" spans="1:5" ht="15">
      <c r="A104" s="17" t="s">
        <v>122</v>
      </c>
      <c r="B104" s="6" t="s">
        <v>758</v>
      </c>
      <c r="C104" s="38"/>
      <c r="D104" s="38"/>
      <c r="E104" s="38"/>
    </row>
    <row r="105" spans="1:5" ht="15">
      <c r="A105" s="17" t="s">
        <v>123</v>
      </c>
      <c r="B105" s="6" t="s">
        <v>760</v>
      </c>
      <c r="C105" s="38"/>
      <c r="D105" s="38"/>
      <c r="E105" s="38"/>
    </row>
    <row r="106" spans="1:5" ht="15">
      <c r="A106" s="17" t="s">
        <v>124</v>
      </c>
      <c r="B106" s="6" t="s">
        <v>765</v>
      </c>
      <c r="C106" s="38"/>
      <c r="D106" s="38"/>
      <c r="E106" s="38"/>
    </row>
    <row r="107" spans="1:5" ht="15">
      <c r="A107" s="64" t="s">
        <v>148</v>
      </c>
      <c r="B107" s="65" t="s">
        <v>769</v>
      </c>
      <c r="C107" s="38"/>
      <c r="D107" s="38"/>
      <c r="E107" s="38"/>
    </row>
    <row r="108" spans="1:5" ht="15">
      <c r="A108" s="17" t="s">
        <v>781</v>
      </c>
      <c r="B108" s="6" t="s">
        <v>782</v>
      </c>
      <c r="C108" s="38"/>
      <c r="D108" s="38"/>
      <c r="E108" s="38"/>
    </row>
    <row r="109" spans="1:5" ht="15">
      <c r="A109" s="5" t="s">
        <v>128</v>
      </c>
      <c r="B109" s="6" t="s">
        <v>783</v>
      </c>
      <c r="C109" s="38"/>
      <c r="D109" s="38"/>
      <c r="E109" s="38"/>
    </row>
    <row r="110" spans="1:5" ht="15">
      <c r="A110" s="17" t="s">
        <v>129</v>
      </c>
      <c r="B110" s="6" t="s">
        <v>784</v>
      </c>
      <c r="C110" s="38"/>
      <c r="D110" s="38"/>
      <c r="E110" s="38"/>
    </row>
    <row r="111" spans="1:5" ht="15">
      <c r="A111" s="50" t="s">
        <v>150</v>
      </c>
      <c r="B111" s="65" t="s">
        <v>785</v>
      </c>
      <c r="C111" s="38"/>
      <c r="D111" s="38"/>
      <c r="E111" s="38"/>
    </row>
    <row r="112" spans="1:5" ht="15.75">
      <c r="A112" s="83" t="s">
        <v>251</v>
      </c>
      <c r="B112" s="88"/>
      <c r="C112" s="38"/>
      <c r="D112" s="38"/>
      <c r="E112" s="38"/>
    </row>
    <row r="113" spans="1:5" ht="15">
      <c r="A113" s="5" t="s">
        <v>692</v>
      </c>
      <c r="B113" s="6" t="s">
        <v>693</v>
      </c>
      <c r="C113" s="38"/>
      <c r="D113" s="38"/>
      <c r="E113" s="38"/>
    </row>
    <row r="114" spans="1:5" ht="15">
      <c r="A114" s="5" t="s">
        <v>694</v>
      </c>
      <c r="B114" s="6" t="s">
        <v>695</v>
      </c>
      <c r="C114" s="38"/>
      <c r="D114" s="38"/>
      <c r="E114" s="38"/>
    </row>
    <row r="115" spans="1:5" ht="15">
      <c r="A115" s="5" t="s">
        <v>106</v>
      </c>
      <c r="B115" s="6" t="s">
        <v>696</v>
      </c>
      <c r="C115" s="38"/>
      <c r="D115" s="38"/>
      <c r="E115" s="38"/>
    </row>
    <row r="116" spans="1:5" ht="15">
      <c r="A116" s="5" t="s">
        <v>107</v>
      </c>
      <c r="B116" s="6" t="s">
        <v>697</v>
      </c>
      <c r="C116" s="38"/>
      <c r="D116" s="38"/>
      <c r="E116" s="38"/>
    </row>
    <row r="117" spans="1:5" ht="15">
      <c r="A117" s="5" t="s">
        <v>108</v>
      </c>
      <c r="B117" s="6" t="s">
        <v>698</v>
      </c>
      <c r="C117" s="38"/>
      <c r="D117" s="38"/>
      <c r="E117" s="38"/>
    </row>
    <row r="118" spans="1:5" ht="15">
      <c r="A118" s="50" t="s">
        <v>144</v>
      </c>
      <c r="B118" s="65" t="s">
        <v>699</v>
      </c>
      <c r="C118" s="38"/>
      <c r="D118" s="38"/>
      <c r="E118" s="38"/>
    </row>
    <row r="119" spans="1:5" ht="15">
      <c r="A119" s="17" t="s">
        <v>125</v>
      </c>
      <c r="B119" s="6" t="s">
        <v>770</v>
      </c>
      <c r="C119" s="38"/>
      <c r="D119" s="38"/>
      <c r="E119" s="38"/>
    </row>
    <row r="120" spans="1:5" ht="15">
      <c r="A120" s="17" t="s">
        <v>126</v>
      </c>
      <c r="B120" s="6" t="s">
        <v>772</v>
      </c>
      <c r="C120" s="38"/>
      <c r="D120" s="38"/>
      <c r="E120" s="38"/>
    </row>
    <row r="121" spans="1:5" ht="15">
      <c r="A121" s="17" t="s">
        <v>774</v>
      </c>
      <c r="B121" s="6" t="s">
        <v>775</v>
      </c>
      <c r="C121" s="38"/>
      <c r="D121" s="38"/>
      <c r="E121" s="38"/>
    </row>
    <row r="122" spans="1:5" ht="15">
      <c r="A122" s="17" t="s">
        <v>127</v>
      </c>
      <c r="B122" s="6" t="s">
        <v>776</v>
      </c>
      <c r="C122" s="38"/>
      <c r="D122" s="38"/>
      <c r="E122" s="38"/>
    </row>
    <row r="123" spans="1:5" ht="15">
      <c r="A123" s="17" t="s">
        <v>778</v>
      </c>
      <c r="B123" s="6" t="s">
        <v>779</v>
      </c>
      <c r="C123" s="38"/>
      <c r="D123" s="38"/>
      <c r="E123" s="38"/>
    </row>
    <row r="124" spans="1:5" ht="15">
      <c r="A124" s="50" t="s">
        <v>149</v>
      </c>
      <c r="B124" s="65" t="s">
        <v>780</v>
      </c>
      <c r="C124" s="38"/>
      <c r="D124" s="38"/>
      <c r="E124" s="38"/>
    </row>
    <row r="125" spans="1:5" ht="15">
      <c r="A125" s="17" t="s">
        <v>786</v>
      </c>
      <c r="B125" s="6" t="s">
        <v>787</v>
      </c>
      <c r="C125" s="38"/>
      <c r="D125" s="38"/>
      <c r="E125" s="38"/>
    </row>
    <row r="126" spans="1:5" ht="15">
      <c r="A126" s="5" t="s">
        <v>130</v>
      </c>
      <c r="B126" s="6" t="s">
        <v>788</v>
      </c>
      <c r="C126" s="38"/>
      <c r="D126" s="38"/>
      <c r="E126" s="38"/>
    </row>
    <row r="127" spans="1:5" ht="15">
      <c r="A127" s="17" t="s">
        <v>131</v>
      </c>
      <c r="B127" s="6" t="s">
        <v>789</v>
      </c>
      <c r="C127" s="38"/>
      <c r="D127" s="38"/>
      <c r="E127" s="38"/>
    </row>
    <row r="128" spans="1:5" ht="15">
      <c r="A128" s="50" t="s">
        <v>152</v>
      </c>
      <c r="B128" s="65" t="s">
        <v>790</v>
      </c>
      <c r="C128" s="38"/>
      <c r="D128" s="38"/>
      <c r="E128" s="38"/>
    </row>
    <row r="129" spans="1:5" ht="15.75">
      <c r="A129" s="83" t="s">
        <v>250</v>
      </c>
      <c r="B129" s="88"/>
      <c r="C129" s="38"/>
      <c r="D129" s="38"/>
      <c r="E129" s="38"/>
    </row>
    <row r="130" spans="1:5" ht="15.75">
      <c r="A130" s="62" t="s">
        <v>151</v>
      </c>
      <c r="B130" s="46" t="s">
        <v>791</v>
      </c>
      <c r="C130" s="38"/>
      <c r="D130" s="38"/>
      <c r="E130" s="38"/>
    </row>
    <row r="131" spans="1:5" ht="15.75">
      <c r="A131" s="87" t="s">
        <v>303</v>
      </c>
      <c r="B131" s="86"/>
      <c r="C131" s="38"/>
      <c r="D131" s="38"/>
      <c r="E131" s="38"/>
    </row>
    <row r="132" spans="1:5" ht="15.75">
      <c r="A132" s="87" t="s">
        <v>304</v>
      </c>
      <c r="B132" s="86"/>
      <c r="C132" s="38"/>
      <c r="D132" s="38"/>
      <c r="E132" s="38"/>
    </row>
    <row r="133" spans="1:5" ht="15">
      <c r="A133" s="20" t="s">
        <v>153</v>
      </c>
      <c r="B133" s="9" t="s">
        <v>796</v>
      </c>
      <c r="C133" s="38"/>
      <c r="D133" s="38"/>
      <c r="E133" s="38"/>
    </row>
    <row r="134" spans="1:5" ht="15">
      <c r="A134" s="18" t="s">
        <v>154</v>
      </c>
      <c r="B134" s="9" t="s">
        <v>803</v>
      </c>
      <c r="C134" s="38"/>
      <c r="D134" s="38"/>
      <c r="E134" s="38"/>
    </row>
    <row r="135" spans="1:5" ht="15">
      <c r="A135" s="5" t="s">
        <v>301</v>
      </c>
      <c r="B135" s="5" t="s">
        <v>804</v>
      </c>
      <c r="C135" s="38"/>
      <c r="D135" s="38"/>
      <c r="E135" s="38"/>
    </row>
    <row r="136" spans="1:5" ht="15">
      <c r="A136" s="5" t="s">
        <v>302</v>
      </c>
      <c r="B136" s="5" t="s">
        <v>804</v>
      </c>
      <c r="C136" s="38"/>
      <c r="D136" s="38"/>
      <c r="E136" s="38"/>
    </row>
    <row r="137" spans="1:5" ht="15">
      <c r="A137" s="5" t="s">
        <v>299</v>
      </c>
      <c r="B137" s="5" t="s">
        <v>805</v>
      </c>
      <c r="C137" s="38"/>
      <c r="D137" s="38"/>
      <c r="E137" s="38"/>
    </row>
    <row r="138" spans="1:5" ht="15">
      <c r="A138" s="5" t="s">
        <v>300</v>
      </c>
      <c r="B138" s="5" t="s">
        <v>805</v>
      </c>
      <c r="C138" s="38"/>
      <c r="D138" s="38"/>
      <c r="E138" s="38"/>
    </row>
    <row r="139" spans="1:5" ht="15">
      <c r="A139" s="9" t="s">
        <v>155</v>
      </c>
      <c r="B139" s="9" t="s">
        <v>806</v>
      </c>
      <c r="C139" s="38"/>
      <c r="D139" s="38"/>
      <c r="E139" s="38"/>
    </row>
    <row r="140" spans="1:5" ht="15">
      <c r="A140" s="48" t="s">
        <v>807</v>
      </c>
      <c r="B140" s="5" t="s">
        <v>808</v>
      </c>
      <c r="C140" s="38"/>
      <c r="D140" s="38"/>
      <c r="E140" s="38"/>
    </row>
    <row r="141" spans="1:5" ht="15">
      <c r="A141" s="48" t="s">
        <v>809</v>
      </c>
      <c r="B141" s="5" t="s">
        <v>810</v>
      </c>
      <c r="C141" s="38"/>
      <c r="D141" s="38"/>
      <c r="E141" s="38"/>
    </row>
    <row r="142" spans="1:5" ht="15">
      <c r="A142" s="48" t="s">
        <v>811</v>
      </c>
      <c r="B142" s="5" t="s">
        <v>812</v>
      </c>
      <c r="C142" s="38"/>
      <c r="D142" s="38"/>
      <c r="E142" s="38"/>
    </row>
    <row r="143" spans="1:5" ht="15">
      <c r="A143" s="48" t="s">
        <v>813</v>
      </c>
      <c r="B143" s="5" t="s">
        <v>814</v>
      </c>
      <c r="C143" s="38"/>
      <c r="D143" s="38"/>
      <c r="E143" s="38"/>
    </row>
    <row r="144" spans="1:5" ht="15">
      <c r="A144" s="17" t="s">
        <v>137</v>
      </c>
      <c r="B144" s="5" t="s">
        <v>815</v>
      </c>
      <c r="C144" s="38"/>
      <c r="D144" s="38"/>
      <c r="E144" s="38"/>
    </row>
    <row r="145" spans="1:5" ht="15">
      <c r="A145" s="20" t="s">
        <v>156</v>
      </c>
      <c r="B145" s="9" t="s">
        <v>817</v>
      </c>
      <c r="C145" s="38"/>
      <c r="D145" s="38"/>
      <c r="E145" s="38"/>
    </row>
    <row r="146" spans="1:5" ht="15">
      <c r="A146" s="17" t="s">
        <v>818</v>
      </c>
      <c r="B146" s="5" t="s">
        <v>819</v>
      </c>
      <c r="C146" s="38"/>
      <c r="D146" s="38"/>
      <c r="E146" s="38"/>
    </row>
    <row r="147" spans="1:5" ht="15">
      <c r="A147" s="17" t="s">
        <v>820</v>
      </c>
      <c r="B147" s="5" t="s">
        <v>821</v>
      </c>
      <c r="C147" s="38"/>
      <c r="D147" s="38"/>
      <c r="E147" s="38"/>
    </row>
    <row r="148" spans="1:5" ht="15">
      <c r="A148" s="48" t="s">
        <v>822</v>
      </c>
      <c r="B148" s="5" t="s">
        <v>823</v>
      </c>
      <c r="C148" s="38"/>
      <c r="D148" s="38"/>
      <c r="E148" s="38"/>
    </row>
    <row r="149" spans="1:5" ht="15">
      <c r="A149" s="48" t="s">
        <v>138</v>
      </c>
      <c r="B149" s="5" t="s">
        <v>824</v>
      </c>
      <c r="C149" s="38"/>
      <c r="D149" s="38"/>
      <c r="E149" s="38"/>
    </row>
    <row r="150" spans="1:5" ht="15">
      <c r="A150" s="18" t="s">
        <v>157</v>
      </c>
      <c r="B150" s="9" t="s">
        <v>825</v>
      </c>
      <c r="C150" s="38"/>
      <c r="D150" s="38"/>
      <c r="E150" s="38"/>
    </row>
    <row r="151" spans="1:5" ht="15">
      <c r="A151" s="20" t="s">
        <v>826</v>
      </c>
      <c r="B151" s="9" t="s">
        <v>827</v>
      </c>
      <c r="C151" s="38"/>
      <c r="D151" s="38"/>
      <c r="E151" s="38"/>
    </row>
    <row r="152" spans="1:5" ht="15.75">
      <c r="A152" s="51" t="s">
        <v>158</v>
      </c>
      <c r="B152" s="52" t="s">
        <v>828</v>
      </c>
      <c r="C152" s="38"/>
      <c r="D152" s="38"/>
      <c r="E152" s="38"/>
    </row>
    <row r="153" spans="1:5" ht="15.75">
      <c r="A153" s="56" t="s">
        <v>140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7" t="s">
        <v>371</v>
      </c>
      <c r="B1" s="118"/>
      <c r="C1" s="118"/>
      <c r="D1" s="118"/>
      <c r="E1" s="138"/>
      <c r="F1" s="138"/>
    </row>
    <row r="2" spans="1:5" ht="26.25" customHeight="1">
      <c r="A2" s="200" t="s">
        <v>204</v>
      </c>
      <c r="B2" s="203"/>
      <c r="C2" s="203"/>
      <c r="D2" s="203"/>
      <c r="E2" s="203"/>
    </row>
    <row r="3" spans="1:5" ht="30" customHeight="1">
      <c r="A3" s="199" t="s">
        <v>389</v>
      </c>
      <c r="B3" s="201"/>
      <c r="C3" s="201"/>
      <c r="D3" s="201"/>
      <c r="E3" s="201"/>
    </row>
    <row r="5" ht="15">
      <c r="A5" s="4" t="s">
        <v>347</v>
      </c>
    </row>
    <row r="6" spans="1:5" ht="48.75" customHeight="1">
      <c r="A6" s="2" t="s">
        <v>480</v>
      </c>
      <c r="B6" s="3" t="s">
        <v>481</v>
      </c>
      <c r="C6" s="85" t="s">
        <v>444</v>
      </c>
      <c r="D6" s="85" t="s">
        <v>445</v>
      </c>
      <c r="E6" s="85" t="s">
        <v>443</v>
      </c>
    </row>
    <row r="7" spans="1:5" ht="15">
      <c r="A7" s="42" t="s">
        <v>830</v>
      </c>
      <c r="B7" s="41" t="s">
        <v>508</v>
      </c>
      <c r="C7" s="53"/>
      <c r="D7" s="53"/>
      <c r="E7" s="53"/>
    </row>
    <row r="8" spans="1:5" ht="15">
      <c r="A8" s="5" t="s">
        <v>831</v>
      </c>
      <c r="B8" s="41" t="s">
        <v>515</v>
      </c>
      <c r="C8" s="53"/>
      <c r="D8" s="53"/>
      <c r="E8" s="53"/>
    </row>
    <row r="9" spans="1:5" ht="15">
      <c r="A9" s="66" t="s">
        <v>99</v>
      </c>
      <c r="B9" s="67" t="s">
        <v>516</v>
      </c>
      <c r="C9" s="53"/>
      <c r="D9" s="53"/>
      <c r="E9" s="53"/>
    </row>
    <row r="10" spans="1:5" ht="15">
      <c r="A10" s="50" t="s">
        <v>70</v>
      </c>
      <c r="B10" s="67" t="s">
        <v>517</v>
      </c>
      <c r="C10" s="53"/>
      <c r="D10" s="53"/>
      <c r="E10" s="53"/>
    </row>
    <row r="11" spans="1:5" ht="15">
      <c r="A11" s="5" t="s">
        <v>841</v>
      </c>
      <c r="B11" s="41" t="s">
        <v>524</v>
      </c>
      <c r="C11" s="53"/>
      <c r="D11" s="53"/>
      <c r="E11" s="53"/>
    </row>
    <row r="12" spans="1:5" ht="15">
      <c r="A12" s="5" t="s">
        <v>100</v>
      </c>
      <c r="B12" s="41" t="s">
        <v>529</v>
      </c>
      <c r="C12" s="53"/>
      <c r="D12" s="53"/>
      <c r="E12" s="53"/>
    </row>
    <row r="13" spans="1:5" ht="15">
      <c r="A13" s="5" t="s">
        <v>846</v>
      </c>
      <c r="B13" s="41" t="s">
        <v>544</v>
      </c>
      <c r="C13" s="53"/>
      <c r="D13" s="53"/>
      <c r="E13" s="53"/>
    </row>
    <row r="14" spans="1:5" ht="15">
      <c r="A14" s="5" t="s">
        <v>847</v>
      </c>
      <c r="B14" s="41" t="s">
        <v>549</v>
      </c>
      <c r="C14" s="53"/>
      <c r="D14" s="53"/>
      <c r="E14" s="53"/>
    </row>
    <row r="15" spans="1:5" ht="15">
      <c r="A15" s="5" t="s">
        <v>850</v>
      </c>
      <c r="B15" s="41" t="s">
        <v>562</v>
      </c>
      <c r="C15" s="53"/>
      <c r="D15" s="53"/>
      <c r="E15" s="53"/>
    </row>
    <row r="16" spans="1:5" ht="15">
      <c r="A16" s="50" t="s">
        <v>851</v>
      </c>
      <c r="B16" s="67" t="s">
        <v>563</v>
      </c>
      <c r="C16" s="53"/>
      <c r="D16" s="53"/>
      <c r="E16" s="53"/>
    </row>
    <row r="17" spans="1:5" ht="15">
      <c r="A17" s="17" t="s">
        <v>564</v>
      </c>
      <c r="B17" s="41" t="s">
        <v>565</v>
      </c>
      <c r="C17" s="53"/>
      <c r="D17" s="53"/>
      <c r="E17" s="53"/>
    </row>
    <row r="18" spans="1:5" ht="15">
      <c r="A18" s="17" t="s">
        <v>5</v>
      </c>
      <c r="B18" s="41" t="s">
        <v>566</v>
      </c>
      <c r="C18" s="53"/>
      <c r="D18" s="53"/>
      <c r="E18" s="53"/>
    </row>
    <row r="19" spans="1:5" ht="15">
      <c r="A19" s="22" t="s">
        <v>76</v>
      </c>
      <c r="B19" s="41" t="s">
        <v>567</v>
      </c>
      <c r="C19" s="53"/>
      <c r="D19" s="53"/>
      <c r="E19" s="53"/>
    </row>
    <row r="20" spans="1:5" ht="15">
      <c r="A20" s="22" t="s">
        <v>77</v>
      </c>
      <c r="B20" s="41" t="s">
        <v>568</v>
      </c>
      <c r="C20" s="53"/>
      <c r="D20" s="53"/>
      <c r="E20" s="53"/>
    </row>
    <row r="21" spans="1:5" ht="15">
      <c r="A21" s="22" t="s">
        <v>78</v>
      </c>
      <c r="B21" s="41" t="s">
        <v>569</v>
      </c>
      <c r="C21" s="53"/>
      <c r="D21" s="53"/>
      <c r="E21" s="53"/>
    </row>
    <row r="22" spans="1:5" ht="15">
      <c r="A22" s="17" t="s">
        <v>79</v>
      </c>
      <c r="B22" s="41" t="s">
        <v>570</v>
      </c>
      <c r="C22" s="53"/>
      <c r="D22" s="53"/>
      <c r="E22" s="53"/>
    </row>
    <row r="23" spans="1:5" ht="15">
      <c r="A23" s="17" t="s">
        <v>80</v>
      </c>
      <c r="B23" s="41" t="s">
        <v>571</v>
      </c>
      <c r="C23" s="53"/>
      <c r="D23" s="53"/>
      <c r="E23" s="53"/>
    </row>
    <row r="24" spans="1:5" ht="15">
      <c r="A24" s="17" t="s">
        <v>81</v>
      </c>
      <c r="B24" s="41" t="s">
        <v>572</v>
      </c>
      <c r="C24" s="53"/>
      <c r="D24" s="53"/>
      <c r="E24" s="53"/>
    </row>
    <row r="25" spans="1:5" ht="15">
      <c r="A25" s="64" t="s">
        <v>38</v>
      </c>
      <c r="B25" s="67" t="s">
        <v>573</v>
      </c>
      <c r="C25" s="53"/>
      <c r="D25" s="53"/>
      <c r="E25" s="53"/>
    </row>
    <row r="26" spans="1:5" ht="15">
      <c r="A26" s="16" t="s">
        <v>82</v>
      </c>
      <c r="B26" s="41" t="s">
        <v>574</v>
      </c>
      <c r="C26" s="53"/>
      <c r="D26" s="53"/>
      <c r="E26" s="53"/>
    </row>
    <row r="27" spans="1:5" ht="15">
      <c r="A27" s="16" t="s">
        <v>576</v>
      </c>
      <c r="B27" s="41" t="s">
        <v>577</v>
      </c>
      <c r="C27" s="53"/>
      <c r="D27" s="53"/>
      <c r="E27" s="53"/>
    </row>
    <row r="28" spans="1:5" ht="15">
      <c r="A28" s="16" t="s">
        <v>578</v>
      </c>
      <c r="B28" s="41" t="s">
        <v>579</v>
      </c>
      <c r="C28" s="53"/>
      <c r="D28" s="53"/>
      <c r="E28" s="53"/>
    </row>
    <row r="29" spans="1:5" ht="15">
      <c r="A29" s="16" t="s">
        <v>40</v>
      </c>
      <c r="B29" s="41" t="s">
        <v>580</v>
      </c>
      <c r="C29" s="53"/>
      <c r="D29" s="53"/>
      <c r="E29" s="53"/>
    </row>
    <row r="30" spans="1:5" ht="15">
      <c r="A30" s="16" t="s">
        <v>83</v>
      </c>
      <c r="B30" s="41" t="s">
        <v>581</v>
      </c>
      <c r="C30" s="53"/>
      <c r="D30" s="53"/>
      <c r="E30" s="53"/>
    </row>
    <row r="31" spans="1:5" ht="15">
      <c r="A31" s="16" t="s">
        <v>42</v>
      </c>
      <c r="B31" s="41" t="s">
        <v>582</v>
      </c>
      <c r="C31" s="53"/>
      <c r="D31" s="53"/>
      <c r="E31" s="53"/>
    </row>
    <row r="32" spans="1:5" ht="15">
      <c r="A32" s="16" t="s">
        <v>84</v>
      </c>
      <c r="B32" s="41" t="s">
        <v>583</v>
      </c>
      <c r="C32" s="53"/>
      <c r="D32" s="53"/>
      <c r="E32" s="53"/>
    </row>
    <row r="33" spans="1:5" ht="15">
      <c r="A33" s="16" t="s">
        <v>85</v>
      </c>
      <c r="B33" s="41" t="s">
        <v>585</v>
      </c>
      <c r="C33" s="53"/>
      <c r="D33" s="53"/>
      <c r="E33" s="53"/>
    </row>
    <row r="34" spans="1:5" ht="15">
      <c r="A34" s="16" t="s">
        <v>586</v>
      </c>
      <c r="B34" s="41" t="s">
        <v>587</v>
      </c>
      <c r="C34" s="53"/>
      <c r="D34" s="53"/>
      <c r="E34" s="53"/>
    </row>
    <row r="35" spans="1:5" ht="15">
      <c r="A35" s="29" t="s">
        <v>588</v>
      </c>
      <c r="B35" s="41" t="s">
        <v>589</v>
      </c>
      <c r="C35" s="53"/>
      <c r="D35" s="53"/>
      <c r="E35" s="53"/>
    </row>
    <row r="36" spans="1:5" ht="15">
      <c r="A36" s="16" t="s">
        <v>86</v>
      </c>
      <c r="B36" s="41" t="s">
        <v>590</v>
      </c>
      <c r="C36" s="53"/>
      <c r="D36" s="53"/>
      <c r="E36" s="53"/>
    </row>
    <row r="37" spans="1:5" ht="15">
      <c r="A37" s="29" t="s">
        <v>305</v>
      </c>
      <c r="B37" s="41" t="s">
        <v>591</v>
      </c>
      <c r="C37" s="53"/>
      <c r="D37" s="53"/>
      <c r="E37" s="53"/>
    </row>
    <row r="38" spans="1:5" ht="15">
      <c r="A38" s="29" t="s">
        <v>306</v>
      </c>
      <c r="B38" s="41" t="s">
        <v>591</v>
      </c>
      <c r="C38" s="53"/>
      <c r="D38" s="53"/>
      <c r="E38" s="53"/>
    </row>
    <row r="39" spans="1:5" ht="15">
      <c r="A39" s="64" t="s">
        <v>46</v>
      </c>
      <c r="B39" s="67" t="s">
        <v>592</v>
      </c>
      <c r="C39" s="53"/>
      <c r="D39" s="53"/>
      <c r="E39" s="53"/>
    </row>
    <row r="40" spans="1:5" ht="15.75">
      <c r="A40" s="83" t="s">
        <v>251</v>
      </c>
      <c r="B40" s="137"/>
      <c r="C40" s="53"/>
      <c r="D40" s="53"/>
      <c r="E40" s="53"/>
    </row>
    <row r="41" spans="1:5" ht="15">
      <c r="A41" s="45" t="s">
        <v>593</v>
      </c>
      <c r="B41" s="41" t="s">
        <v>594</v>
      </c>
      <c r="C41" s="53"/>
      <c r="D41" s="53"/>
      <c r="E41" s="53"/>
    </row>
    <row r="42" spans="1:5" ht="15">
      <c r="A42" s="45" t="s">
        <v>87</v>
      </c>
      <c r="B42" s="41" t="s">
        <v>595</v>
      </c>
      <c r="C42" s="53"/>
      <c r="D42" s="53"/>
      <c r="E42" s="53"/>
    </row>
    <row r="43" spans="1:5" ht="15">
      <c r="A43" s="45" t="s">
        <v>597</v>
      </c>
      <c r="B43" s="41" t="s">
        <v>598</v>
      </c>
      <c r="C43" s="53"/>
      <c r="D43" s="53"/>
      <c r="E43" s="53"/>
    </row>
    <row r="44" spans="1:5" ht="15">
      <c r="A44" s="45" t="s">
        <v>599</v>
      </c>
      <c r="B44" s="41" t="s">
        <v>600</v>
      </c>
      <c r="C44" s="53"/>
      <c r="D44" s="53"/>
      <c r="E44" s="53"/>
    </row>
    <row r="45" spans="1:5" ht="15">
      <c r="A45" s="6" t="s">
        <v>601</v>
      </c>
      <c r="B45" s="41" t="s">
        <v>602</v>
      </c>
      <c r="C45" s="53"/>
      <c r="D45" s="53"/>
      <c r="E45" s="53"/>
    </row>
    <row r="46" spans="1:5" ht="15">
      <c r="A46" s="6" t="s">
        <v>603</v>
      </c>
      <c r="B46" s="41" t="s">
        <v>604</v>
      </c>
      <c r="C46" s="53"/>
      <c r="D46" s="53"/>
      <c r="E46" s="53"/>
    </row>
    <row r="47" spans="1:5" ht="15">
      <c r="A47" s="6" t="s">
        <v>605</v>
      </c>
      <c r="B47" s="41" t="s">
        <v>606</v>
      </c>
      <c r="C47" s="53"/>
      <c r="D47" s="53"/>
      <c r="E47" s="53"/>
    </row>
    <row r="48" spans="1:5" ht="15">
      <c r="A48" s="65" t="s">
        <v>48</v>
      </c>
      <c r="B48" s="67" t="s">
        <v>607</v>
      </c>
      <c r="C48" s="53"/>
      <c r="D48" s="53"/>
      <c r="E48" s="53"/>
    </row>
    <row r="49" spans="1:5" ht="15">
      <c r="A49" s="17" t="s">
        <v>608</v>
      </c>
      <c r="B49" s="41" t="s">
        <v>609</v>
      </c>
      <c r="C49" s="53"/>
      <c r="D49" s="53"/>
      <c r="E49" s="53"/>
    </row>
    <row r="50" spans="1:5" ht="15">
      <c r="A50" s="17" t="s">
        <v>610</v>
      </c>
      <c r="B50" s="41" t="s">
        <v>611</v>
      </c>
      <c r="C50" s="53"/>
      <c r="D50" s="53"/>
      <c r="E50" s="53"/>
    </row>
    <row r="51" spans="1:5" ht="15">
      <c r="A51" s="17" t="s">
        <v>612</v>
      </c>
      <c r="B51" s="41" t="s">
        <v>613</v>
      </c>
      <c r="C51" s="53"/>
      <c r="D51" s="53"/>
      <c r="E51" s="53"/>
    </row>
    <row r="52" spans="1:5" ht="15">
      <c r="A52" s="17" t="s">
        <v>614</v>
      </c>
      <c r="B52" s="41" t="s">
        <v>615</v>
      </c>
      <c r="C52" s="53"/>
      <c r="D52" s="53"/>
      <c r="E52" s="53"/>
    </row>
    <row r="53" spans="1:5" ht="15">
      <c r="A53" s="64" t="s">
        <v>49</v>
      </c>
      <c r="B53" s="67" t="s">
        <v>616</v>
      </c>
      <c r="C53" s="53"/>
      <c r="D53" s="53"/>
      <c r="E53" s="53"/>
    </row>
    <row r="54" spans="1:5" ht="15">
      <c r="A54" s="17" t="s">
        <v>617</v>
      </c>
      <c r="B54" s="41" t="s">
        <v>618</v>
      </c>
      <c r="C54" s="53"/>
      <c r="D54" s="53"/>
      <c r="E54" s="53"/>
    </row>
    <row r="55" spans="1:5" ht="15">
      <c r="A55" s="17" t="s">
        <v>88</v>
      </c>
      <c r="B55" s="41" t="s">
        <v>619</v>
      </c>
      <c r="C55" s="53"/>
      <c r="D55" s="53"/>
      <c r="E55" s="53"/>
    </row>
    <row r="56" spans="1:5" ht="15">
      <c r="A56" s="17" t="s">
        <v>89</v>
      </c>
      <c r="B56" s="41" t="s">
        <v>620</v>
      </c>
      <c r="C56" s="53"/>
      <c r="D56" s="53"/>
      <c r="E56" s="53"/>
    </row>
    <row r="57" spans="1:5" ht="15">
      <c r="A57" s="17" t="s">
        <v>90</v>
      </c>
      <c r="B57" s="41" t="s">
        <v>621</v>
      </c>
      <c r="C57" s="53"/>
      <c r="D57" s="53"/>
      <c r="E57" s="53"/>
    </row>
    <row r="58" spans="1:5" ht="15">
      <c r="A58" s="17" t="s">
        <v>91</v>
      </c>
      <c r="B58" s="41" t="s">
        <v>622</v>
      </c>
      <c r="C58" s="53"/>
      <c r="D58" s="53"/>
      <c r="E58" s="53"/>
    </row>
    <row r="59" spans="1:5" ht="15">
      <c r="A59" s="17" t="s">
        <v>92</v>
      </c>
      <c r="B59" s="41" t="s">
        <v>623</v>
      </c>
      <c r="C59" s="53"/>
      <c r="D59" s="53"/>
      <c r="E59" s="53"/>
    </row>
    <row r="60" spans="1:5" ht="15">
      <c r="A60" s="17" t="s">
        <v>624</v>
      </c>
      <c r="B60" s="41" t="s">
        <v>625</v>
      </c>
      <c r="C60" s="53"/>
      <c r="D60" s="53"/>
      <c r="E60" s="53"/>
    </row>
    <row r="61" spans="1:5" ht="15">
      <c r="A61" s="17" t="s">
        <v>93</v>
      </c>
      <c r="B61" s="41" t="s">
        <v>626</v>
      </c>
      <c r="C61" s="53"/>
      <c r="D61" s="53"/>
      <c r="E61" s="53"/>
    </row>
    <row r="62" spans="1:5" ht="15">
      <c r="A62" s="64" t="s">
        <v>50</v>
      </c>
      <c r="B62" s="67" t="s">
        <v>627</v>
      </c>
      <c r="C62" s="53"/>
      <c r="D62" s="53"/>
      <c r="E62" s="53"/>
    </row>
    <row r="63" spans="1:5" ht="15.75">
      <c r="A63" s="83" t="s">
        <v>250</v>
      </c>
      <c r="B63" s="137"/>
      <c r="C63" s="53"/>
      <c r="D63" s="53"/>
      <c r="E63" s="53"/>
    </row>
    <row r="64" spans="1:5" ht="15.75">
      <c r="A64" s="46" t="s">
        <v>101</v>
      </c>
      <c r="B64" s="47" t="s">
        <v>628</v>
      </c>
      <c r="C64" s="53"/>
      <c r="D64" s="53"/>
      <c r="E64" s="53"/>
    </row>
    <row r="65" spans="1:5" ht="15">
      <c r="A65" s="20" t="s">
        <v>57</v>
      </c>
      <c r="B65" s="9" t="s">
        <v>636</v>
      </c>
      <c r="C65" s="20"/>
      <c r="D65" s="20"/>
      <c r="E65" s="20"/>
    </row>
    <row r="66" spans="1:5" ht="15">
      <c r="A66" s="18" t="s">
        <v>60</v>
      </c>
      <c r="B66" s="9" t="s">
        <v>644</v>
      </c>
      <c r="C66" s="18"/>
      <c r="D66" s="18"/>
      <c r="E66" s="18"/>
    </row>
    <row r="67" spans="1:5" ht="15">
      <c r="A67" s="48" t="s">
        <v>645</v>
      </c>
      <c r="B67" s="5" t="s">
        <v>646</v>
      </c>
      <c r="C67" s="48"/>
      <c r="D67" s="48"/>
      <c r="E67" s="48"/>
    </row>
    <row r="68" spans="1:5" ht="15">
      <c r="A68" s="48" t="s">
        <v>647</v>
      </c>
      <c r="B68" s="5" t="s">
        <v>648</v>
      </c>
      <c r="C68" s="48"/>
      <c r="D68" s="48"/>
      <c r="E68" s="48"/>
    </row>
    <row r="69" spans="1:5" ht="15">
      <c r="A69" s="18" t="s">
        <v>649</v>
      </c>
      <c r="B69" s="9" t="s">
        <v>650</v>
      </c>
      <c r="C69" s="48"/>
      <c r="D69" s="48"/>
      <c r="E69" s="48"/>
    </row>
    <row r="70" spans="1:5" ht="15">
      <c r="A70" s="48" t="s">
        <v>651</v>
      </c>
      <c r="B70" s="5" t="s">
        <v>652</v>
      </c>
      <c r="C70" s="48"/>
      <c r="D70" s="48"/>
      <c r="E70" s="48"/>
    </row>
    <row r="71" spans="1:5" ht="15">
      <c r="A71" s="48" t="s">
        <v>653</v>
      </c>
      <c r="B71" s="5" t="s">
        <v>654</v>
      </c>
      <c r="C71" s="48"/>
      <c r="D71" s="48"/>
      <c r="E71" s="48"/>
    </row>
    <row r="72" spans="1:5" ht="15">
      <c r="A72" s="48" t="s">
        <v>655</v>
      </c>
      <c r="B72" s="5" t="s">
        <v>656</v>
      </c>
      <c r="C72" s="48"/>
      <c r="D72" s="48"/>
      <c r="E72" s="48"/>
    </row>
    <row r="73" spans="1:5" ht="15">
      <c r="A73" s="49" t="s">
        <v>61</v>
      </c>
      <c r="B73" s="50" t="s">
        <v>657</v>
      </c>
      <c r="C73" s="18"/>
      <c r="D73" s="18"/>
      <c r="E73" s="18"/>
    </row>
    <row r="74" spans="1:5" ht="15">
      <c r="A74" s="48" t="s">
        <v>658</v>
      </c>
      <c r="B74" s="5" t="s">
        <v>659</v>
      </c>
      <c r="C74" s="48"/>
      <c r="D74" s="48"/>
      <c r="E74" s="48"/>
    </row>
    <row r="75" spans="1:5" ht="15">
      <c r="A75" s="17" t="s">
        <v>660</v>
      </c>
      <c r="B75" s="5" t="s">
        <v>661</v>
      </c>
      <c r="C75" s="17"/>
      <c r="D75" s="17"/>
      <c r="E75" s="17"/>
    </row>
    <row r="76" spans="1:5" ht="15">
      <c r="A76" s="48" t="s">
        <v>98</v>
      </c>
      <c r="B76" s="5" t="s">
        <v>662</v>
      </c>
      <c r="C76" s="48"/>
      <c r="D76" s="48"/>
      <c r="E76" s="48"/>
    </row>
    <row r="77" spans="1:5" ht="15">
      <c r="A77" s="48" t="s">
        <v>66</v>
      </c>
      <c r="B77" s="5" t="s">
        <v>663</v>
      </c>
      <c r="C77" s="48"/>
      <c r="D77" s="48"/>
      <c r="E77" s="48"/>
    </row>
    <row r="78" spans="1:5" ht="15">
      <c r="A78" s="49" t="s">
        <v>67</v>
      </c>
      <c r="B78" s="50" t="s">
        <v>667</v>
      </c>
      <c r="C78" s="18"/>
      <c r="D78" s="18"/>
      <c r="E78" s="18"/>
    </row>
    <row r="79" spans="1:5" ht="15">
      <c r="A79" s="17" t="s">
        <v>668</v>
      </c>
      <c r="B79" s="5" t="s">
        <v>669</v>
      </c>
      <c r="C79" s="17"/>
      <c r="D79" s="17"/>
      <c r="E79" s="17"/>
    </row>
    <row r="80" spans="1:5" ht="23.25" customHeight="1">
      <c r="A80" s="51" t="s">
        <v>102</v>
      </c>
      <c r="B80" s="52" t="s">
        <v>670</v>
      </c>
      <c r="C80" s="18"/>
      <c r="D80" s="18"/>
      <c r="E80" s="18"/>
    </row>
    <row r="81" spans="1:5" ht="34.5" customHeight="1">
      <c r="A81" s="56" t="s">
        <v>139</v>
      </c>
      <c r="B81" s="57"/>
      <c r="C81" s="53"/>
      <c r="D81" s="53"/>
      <c r="E81" s="53"/>
    </row>
    <row r="82" spans="1:5" ht="49.5" customHeight="1">
      <c r="A82" s="2" t="s">
        <v>480</v>
      </c>
      <c r="B82" s="3" t="s">
        <v>427</v>
      </c>
      <c r="C82" s="85" t="s">
        <v>444</v>
      </c>
      <c r="D82" s="85" t="s">
        <v>445</v>
      </c>
      <c r="E82" s="85" t="s">
        <v>443</v>
      </c>
    </row>
    <row r="83" spans="1:5" ht="15">
      <c r="A83" s="5" t="s">
        <v>142</v>
      </c>
      <c r="B83" s="6" t="s">
        <v>683</v>
      </c>
      <c r="C83" s="38"/>
      <c r="D83" s="38"/>
      <c r="E83" s="38"/>
    </row>
    <row r="84" spans="1:5" ht="15">
      <c r="A84" s="5" t="s">
        <v>684</v>
      </c>
      <c r="B84" s="6" t="s">
        <v>685</v>
      </c>
      <c r="C84" s="38"/>
      <c r="D84" s="38"/>
      <c r="E84" s="38"/>
    </row>
    <row r="85" spans="1:5" ht="15">
      <c r="A85" s="5" t="s">
        <v>686</v>
      </c>
      <c r="B85" s="6" t="s">
        <v>687</v>
      </c>
      <c r="C85" s="38"/>
      <c r="D85" s="38"/>
      <c r="E85" s="38"/>
    </row>
    <row r="86" spans="1:5" ht="15">
      <c r="A86" s="5" t="s">
        <v>103</v>
      </c>
      <c r="B86" s="6" t="s">
        <v>688</v>
      </c>
      <c r="C86" s="38"/>
      <c r="D86" s="38"/>
      <c r="E86" s="38"/>
    </row>
    <row r="87" spans="1:5" ht="15">
      <c r="A87" s="5" t="s">
        <v>104</v>
      </c>
      <c r="B87" s="6" t="s">
        <v>689</v>
      </c>
      <c r="C87" s="38"/>
      <c r="D87" s="38"/>
      <c r="E87" s="38"/>
    </row>
    <row r="88" spans="1:5" ht="15">
      <c r="A88" s="5" t="s">
        <v>105</v>
      </c>
      <c r="B88" s="6" t="s">
        <v>690</v>
      </c>
      <c r="C88" s="38"/>
      <c r="D88" s="38"/>
      <c r="E88" s="38"/>
    </row>
    <row r="89" spans="1:5" ht="15">
      <c r="A89" s="50" t="s">
        <v>143</v>
      </c>
      <c r="B89" s="65" t="s">
        <v>691</v>
      </c>
      <c r="C89" s="38"/>
      <c r="D89" s="38"/>
      <c r="E89" s="38"/>
    </row>
    <row r="90" spans="1:5" ht="15">
      <c r="A90" s="5" t="s">
        <v>145</v>
      </c>
      <c r="B90" s="6" t="s">
        <v>705</v>
      </c>
      <c r="C90" s="38"/>
      <c r="D90" s="38"/>
      <c r="E90" s="38"/>
    </row>
    <row r="91" spans="1:5" ht="15">
      <c r="A91" s="5" t="s">
        <v>111</v>
      </c>
      <c r="B91" s="6" t="s">
        <v>706</v>
      </c>
      <c r="C91" s="38"/>
      <c r="D91" s="38"/>
      <c r="E91" s="38"/>
    </row>
    <row r="92" spans="1:5" ht="15">
      <c r="A92" s="5" t="s">
        <v>112</v>
      </c>
      <c r="B92" s="6" t="s">
        <v>707</v>
      </c>
      <c r="C92" s="38"/>
      <c r="D92" s="38"/>
      <c r="E92" s="38"/>
    </row>
    <row r="93" spans="1:5" ht="15">
      <c r="A93" s="5" t="s">
        <v>113</v>
      </c>
      <c r="B93" s="6" t="s">
        <v>708</v>
      </c>
      <c r="C93" s="38"/>
      <c r="D93" s="38"/>
      <c r="E93" s="38"/>
    </row>
    <row r="94" spans="1:5" ht="15">
      <c r="A94" s="5" t="s">
        <v>146</v>
      </c>
      <c r="B94" s="6" t="s">
        <v>736</v>
      </c>
      <c r="C94" s="38"/>
      <c r="D94" s="38"/>
      <c r="E94" s="38"/>
    </row>
    <row r="95" spans="1:5" ht="15">
      <c r="A95" s="5" t="s">
        <v>118</v>
      </c>
      <c r="B95" s="6" t="s">
        <v>737</v>
      </c>
      <c r="C95" s="38"/>
      <c r="D95" s="38"/>
      <c r="E95" s="38"/>
    </row>
    <row r="96" spans="1:5" ht="15">
      <c r="A96" s="50" t="s">
        <v>147</v>
      </c>
      <c r="B96" s="65" t="s">
        <v>738</v>
      </c>
      <c r="C96" s="38"/>
      <c r="D96" s="38"/>
      <c r="E96" s="38"/>
    </row>
    <row r="97" spans="1:5" ht="15">
      <c r="A97" s="17" t="s">
        <v>739</v>
      </c>
      <c r="B97" s="6" t="s">
        <v>740</v>
      </c>
      <c r="C97" s="38"/>
      <c r="D97" s="38"/>
      <c r="E97" s="38"/>
    </row>
    <row r="98" spans="1:5" ht="15">
      <c r="A98" s="17" t="s">
        <v>119</v>
      </c>
      <c r="B98" s="6" t="s">
        <v>741</v>
      </c>
      <c r="C98" s="38"/>
      <c r="D98" s="38"/>
      <c r="E98" s="38"/>
    </row>
    <row r="99" spans="1:5" ht="15">
      <c r="A99" s="17" t="s">
        <v>120</v>
      </c>
      <c r="B99" s="6" t="s">
        <v>744</v>
      </c>
      <c r="C99" s="38"/>
      <c r="D99" s="38"/>
      <c r="E99" s="38"/>
    </row>
    <row r="100" spans="1:5" ht="15">
      <c r="A100" s="17" t="s">
        <v>121</v>
      </c>
      <c r="B100" s="6" t="s">
        <v>745</v>
      </c>
      <c r="C100" s="38"/>
      <c r="D100" s="38"/>
      <c r="E100" s="38"/>
    </row>
    <row r="101" spans="1:5" ht="15">
      <c r="A101" s="17" t="s">
        <v>752</v>
      </c>
      <c r="B101" s="6" t="s">
        <v>753</v>
      </c>
      <c r="C101" s="38"/>
      <c r="D101" s="38"/>
      <c r="E101" s="38"/>
    </row>
    <row r="102" spans="1:5" ht="15">
      <c r="A102" s="17" t="s">
        <v>754</v>
      </c>
      <c r="B102" s="6" t="s">
        <v>755</v>
      </c>
      <c r="C102" s="38"/>
      <c r="D102" s="38"/>
      <c r="E102" s="38"/>
    </row>
    <row r="103" spans="1:5" ht="15">
      <c r="A103" s="17" t="s">
        <v>756</v>
      </c>
      <c r="B103" s="6" t="s">
        <v>757</v>
      </c>
      <c r="C103" s="38"/>
      <c r="D103" s="38"/>
      <c r="E103" s="38"/>
    </row>
    <row r="104" spans="1:5" ht="15">
      <c r="A104" s="17" t="s">
        <v>122</v>
      </c>
      <c r="B104" s="6" t="s">
        <v>758</v>
      </c>
      <c r="C104" s="38"/>
      <c r="D104" s="38"/>
      <c r="E104" s="38"/>
    </row>
    <row r="105" spans="1:5" ht="15">
      <c r="A105" s="17" t="s">
        <v>123</v>
      </c>
      <c r="B105" s="6" t="s">
        <v>760</v>
      </c>
      <c r="C105" s="38"/>
      <c r="D105" s="38"/>
      <c r="E105" s="38"/>
    </row>
    <row r="106" spans="1:5" ht="15">
      <c r="A106" s="17" t="s">
        <v>124</v>
      </c>
      <c r="B106" s="6" t="s">
        <v>765</v>
      </c>
      <c r="C106" s="38"/>
      <c r="D106" s="38"/>
      <c r="E106" s="38"/>
    </row>
    <row r="107" spans="1:5" ht="15">
      <c r="A107" s="64" t="s">
        <v>148</v>
      </c>
      <c r="B107" s="65" t="s">
        <v>769</v>
      </c>
      <c r="C107" s="38"/>
      <c r="D107" s="38"/>
      <c r="E107" s="38"/>
    </row>
    <row r="108" spans="1:5" ht="15">
      <c r="A108" s="17" t="s">
        <v>781</v>
      </c>
      <c r="B108" s="6" t="s">
        <v>782</v>
      </c>
      <c r="C108" s="38"/>
      <c r="D108" s="38"/>
      <c r="E108" s="38"/>
    </row>
    <row r="109" spans="1:5" ht="15">
      <c r="A109" s="5" t="s">
        <v>128</v>
      </c>
      <c r="B109" s="6" t="s">
        <v>783</v>
      </c>
      <c r="C109" s="38"/>
      <c r="D109" s="38"/>
      <c r="E109" s="38"/>
    </row>
    <row r="110" spans="1:5" ht="15">
      <c r="A110" s="17" t="s">
        <v>129</v>
      </c>
      <c r="B110" s="6" t="s">
        <v>784</v>
      </c>
      <c r="C110" s="38"/>
      <c r="D110" s="38"/>
      <c r="E110" s="38"/>
    </row>
    <row r="111" spans="1:5" ht="15">
      <c r="A111" s="50" t="s">
        <v>150</v>
      </c>
      <c r="B111" s="65" t="s">
        <v>785</v>
      </c>
      <c r="C111" s="38"/>
      <c r="D111" s="38"/>
      <c r="E111" s="38"/>
    </row>
    <row r="112" spans="1:5" ht="15.75">
      <c r="A112" s="83" t="s">
        <v>251</v>
      </c>
      <c r="B112" s="88"/>
      <c r="C112" s="38"/>
      <c r="D112" s="38"/>
      <c r="E112" s="38"/>
    </row>
    <row r="113" spans="1:5" ht="15">
      <c r="A113" s="5" t="s">
        <v>692</v>
      </c>
      <c r="B113" s="6" t="s">
        <v>693</v>
      </c>
      <c r="C113" s="38"/>
      <c r="D113" s="38"/>
      <c r="E113" s="38"/>
    </row>
    <row r="114" spans="1:5" ht="15">
      <c r="A114" s="5" t="s">
        <v>694</v>
      </c>
      <c r="B114" s="6" t="s">
        <v>695</v>
      </c>
      <c r="C114" s="38"/>
      <c r="D114" s="38"/>
      <c r="E114" s="38"/>
    </row>
    <row r="115" spans="1:5" ht="15">
      <c r="A115" s="5" t="s">
        <v>106</v>
      </c>
      <c r="B115" s="6" t="s">
        <v>696</v>
      </c>
      <c r="C115" s="38"/>
      <c r="D115" s="38"/>
      <c r="E115" s="38"/>
    </row>
    <row r="116" spans="1:5" ht="15">
      <c r="A116" s="5" t="s">
        <v>107</v>
      </c>
      <c r="B116" s="6" t="s">
        <v>697</v>
      </c>
      <c r="C116" s="38"/>
      <c r="D116" s="38"/>
      <c r="E116" s="38"/>
    </row>
    <row r="117" spans="1:5" ht="15">
      <c r="A117" s="5" t="s">
        <v>108</v>
      </c>
      <c r="B117" s="6" t="s">
        <v>698</v>
      </c>
      <c r="C117" s="38"/>
      <c r="D117" s="38"/>
      <c r="E117" s="38"/>
    </row>
    <row r="118" spans="1:5" ht="15">
      <c r="A118" s="50" t="s">
        <v>144</v>
      </c>
      <c r="B118" s="65" t="s">
        <v>699</v>
      </c>
      <c r="C118" s="38"/>
      <c r="D118" s="38"/>
      <c r="E118" s="38"/>
    </row>
    <row r="119" spans="1:5" ht="15">
      <c r="A119" s="17" t="s">
        <v>125</v>
      </c>
      <c r="B119" s="6" t="s">
        <v>770</v>
      </c>
      <c r="C119" s="38"/>
      <c r="D119" s="38"/>
      <c r="E119" s="38"/>
    </row>
    <row r="120" spans="1:5" ht="15">
      <c r="A120" s="17" t="s">
        <v>126</v>
      </c>
      <c r="B120" s="6" t="s">
        <v>772</v>
      </c>
      <c r="C120" s="38"/>
      <c r="D120" s="38"/>
      <c r="E120" s="38"/>
    </row>
    <row r="121" spans="1:5" ht="15">
      <c r="A121" s="17" t="s">
        <v>774</v>
      </c>
      <c r="B121" s="6" t="s">
        <v>775</v>
      </c>
      <c r="C121" s="38"/>
      <c r="D121" s="38"/>
      <c r="E121" s="38"/>
    </row>
    <row r="122" spans="1:5" ht="15">
      <c r="A122" s="17" t="s">
        <v>127</v>
      </c>
      <c r="B122" s="6" t="s">
        <v>776</v>
      </c>
      <c r="C122" s="38"/>
      <c r="D122" s="38"/>
      <c r="E122" s="38"/>
    </row>
    <row r="123" spans="1:5" ht="15">
      <c r="A123" s="17" t="s">
        <v>778</v>
      </c>
      <c r="B123" s="6" t="s">
        <v>779</v>
      </c>
      <c r="C123" s="38"/>
      <c r="D123" s="38"/>
      <c r="E123" s="38"/>
    </row>
    <row r="124" spans="1:5" ht="15">
      <c r="A124" s="50" t="s">
        <v>149</v>
      </c>
      <c r="B124" s="65" t="s">
        <v>780</v>
      </c>
      <c r="C124" s="38"/>
      <c r="D124" s="38"/>
      <c r="E124" s="38"/>
    </row>
    <row r="125" spans="1:5" ht="15">
      <c r="A125" s="17" t="s">
        <v>786</v>
      </c>
      <c r="B125" s="6" t="s">
        <v>787</v>
      </c>
      <c r="C125" s="38"/>
      <c r="D125" s="38"/>
      <c r="E125" s="38"/>
    </row>
    <row r="126" spans="1:5" ht="15">
      <c r="A126" s="5" t="s">
        <v>130</v>
      </c>
      <c r="B126" s="6" t="s">
        <v>788</v>
      </c>
      <c r="C126" s="38"/>
      <c r="D126" s="38"/>
      <c r="E126" s="38"/>
    </row>
    <row r="127" spans="1:5" ht="15">
      <c r="A127" s="17" t="s">
        <v>131</v>
      </c>
      <c r="B127" s="6" t="s">
        <v>789</v>
      </c>
      <c r="C127" s="38"/>
      <c r="D127" s="38"/>
      <c r="E127" s="38"/>
    </row>
    <row r="128" spans="1:5" ht="15">
      <c r="A128" s="50" t="s">
        <v>152</v>
      </c>
      <c r="B128" s="65" t="s">
        <v>790</v>
      </c>
      <c r="C128" s="38"/>
      <c r="D128" s="38"/>
      <c r="E128" s="38"/>
    </row>
    <row r="129" spans="1:5" ht="15.75">
      <c r="A129" s="83" t="s">
        <v>250</v>
      </c>
      <c r="B129" s="88"/>
      <c r="C129" s="38"/>
      <c r="D129" s="38"/>
      <c r="E129" s="38"/>
    </row>
    <row r="130" spans="1:5" ht="15.75">
      <c r="A130" s="62" t="s">
        <v>151</v>
      </c>
      <c r="B130" s="46" t="s">
        <v>791</v>
      </c>
      <c r="C130" s="38"/>
      <c r="D130" s="38"/>
      <c r="E130" s="38"/>
    </row>
    <row r="131" spans="1:5" ht="15.75">
      <c r="A131" s="87" t="s">
        <v>303</v>
      </c>
      <c r="B131" s="86"/>
      <c r="C131" s="38"/>
      <c r="D131" s="38"/>
      <c r="E131" s="38"/>
    </row>
    <row r="132" spans="1:5" ht="15.75">
      <c r="A132" s="87" t="s">
        <v>304</v>
      </c>
      <c r="B132" s="86"/>
      <c r="C132" s="38"/>
      <c r="D132" s="38"/>
      <c r="E132" s="38"/>
    </row>
    <row r="133" spans="1:5" ht="15">
      <c r="A133" s="20" t="s">
        <v>153</v>
      </c>
      <c r="B133" s="9" t="s">
        <v>796</v>
      </c>
      <c r="C133" s="38"/>
      <c r="D133" s="38"/>
      <c r="E133" s="38"/>
    </row>
    <row r="134" spans="1:5" ht="15">
      <c r="A134" s="18" t="s">
        <v>154</v>
      </c>
      <c r="B134" s="9" t="s">
        <v>803</v>
      </c>
      <c r="C134" s="38"/>
      <c r="D134" s="38"/>
      <c r="E134" s="38"/>
    </row>
    <row r="135" spans="1:5" ht="15">
      <c r="A135" s="5" t="s">
        <v>301</v>
      </c>
      <c r="B135" s="5" t="s">
        <v>804</v>
      </c>
      <c r="C135" s="38"/>
      <c r="D135" s="38"/>
      <c r="E135" s="38"/>
    </row>
    <row r="136" spans="1:5" ht="15">
      <c r="A136" s="5" t="s">
        <v>302</v>
      </c>
      <c r="B136" s="5" t="s">
        <v>804</v>
      </c>
      <c r="C136" s="38"/>
      <c r="D136" s="38"/>
      <c r="E136" s="38"/>
    </row>
    <row r="137" spans="1:5" ht="15">
      <c r="A137" s="5" t="s">
        <v>299</v>
      </c>
      <c r="B137" s="5" t="s">
        <v>805</v>
      </c>
      <c r="C137" s="38"/>
      <c r="D137" s="38"/>
      <c r="E137" s="38"/>
    </row>
    <row r="138" spans="1:5" ht="15">
      <c r="A138" s="5" t="s">
        <v>300</v>
      </c>
      <c r="B138" s="5" t="s">
        <v>805</v>
      </c>
      <c r="C138" s="38"/>
      <c r="D138" s="38"/>
      <c r="E138" s="38"/>
    </row>
    <row r="139" spans="1:5" ht="15">
      <c r="A139" s="9" t="s">
        <v>155</v>
      </c>
      <c r="B139" s="9" t="s">
        <v>806</v>
      </c>
      <c r="C139" s="38"/>
      <c r="D139" s="38"/>
      <c r="E139" s="38"/>
    </row>
    <row r="140" spans="1:5" ht="15">
      <c r="A140" s="48" t="s">
        <v>807</v>
      </c>
      <c r="B140" s="5" t="s">
        <v>808</v>
      </c>
      <c r="C140" s="38"/>
      <c r="D140" s="38"/>
      <c r="E140" s="38"/>
    </row>
    <row r="141" spans="1:5" ht="15">
      <c r="A141" s="48" t="s">
        <v>809</v>
      </c>
      <c r="B141" s="5" t="s">
        <v>810</v>
      </c>
      <c r="C141" s="38"/>
      <c r="D141" s="38"/>
      <c r="E141" s="38"/>
    </row>
    <row r="142" spans="1:5" ht="15">
      <c r="A142" s="48" t="s">
        <v>811</v>
      </c>
      <c r="B142" s="5" t="s">
        <v>812</v>
      </c>
      <c r="C142" s="38"/>
      <c r="D142" s="38"/>
      <c r="E142" s="38"/>
    </row>
    <row r="143" spans="1:5" ht="15">
      <c r="A143" s="48" t="s">
        <v>813</v>
      </c>
      <c r="B143" s="5" t="s">
        <v>814</v>
      </c>
      <c r="C143" s="38"/>
      <c r="D143" s="38"/>
      <c r="E143" s="38"/>
    </row>
    <row r="144" spans="1:5" ht="15">
      <c r="A144" s="17" t="s">
        <v>137</v>
      </c>
      <c r="B144" s="5" t="s">
        <v>815</v>
      </c>
      <c r="C144" s="38"/>
      <c r="D144" s="38"/>
      <c r="E144" s="38"/>
    </row>
    <row r="145" spans="1:5" ht="15">
      <c r="A145" s="20" t="s">
        <v>156</v>
      </c>
      <c r="B145" s="9" t="s">
        <v>817</v>
      </c>
      <c r="C145" s="38"/>
      <c r="D145" s="38"/>
      <c r="E145" s="38"/>
    </row>
    <row r="146" spans="1:5" ht="15">
      <c r="A146" s="17" t="s">
        <v>818</v>
      </c>
      <c r="B146" s="5" t="s">
        <v>819</v>
      </c>
      <c r="C146" s="38"/>
      <c r="D146" s="38"/>
      <c r="E146" s="38"/>
    </row>
    <row r="147" spans="1:5" ht="15">
      <c r="A147" s="17" t="s">
        <v>820</v>
      </c>
      <c r="B147" s="5" t="s">
        <v>821</v>
      </c>
      <c r="C147" s="38"/>
      <c r="D147" s="38"/>
      <c r="E147" s="38"/>
    </row>
    <row r="148" spans="1:5" ht="15">
      <c r="A148" s="48" t="s">
        <v>822</v>
      </c>
      <c r="B148" s="5" t="s">
        <v>823</v>
      </c>
      <c r="C148" s="38"/>
      <c r="D148" s="38"/>
      <c r="E148" s="38"/>
    </row>
    <row r="149" spans="1:5" ht="15">
      <c r="A149" s="48" t="s">
        <v>138</v>
      </c>
      <c r="B149" s="5" t="s">
        <v>824</v>
      </c>
      <c r="C149" s="38"/>
      <c r="D149" s="38"/>
      <c r="E149" s="38"/>
    </row>
    <row r="150" spans="1:5" ht="15">
      <c r="A150" s="18" t="s">
        <v>157</v>
      </c>
      <c r="B150" s="9" t="s">
        <v>825</v>
      </c>
      <c r="C150" s="38"/>
      <c r="D150" s="38"/>
      <c r="E150" s="38"/>
    </row>
    <row r="151" spans="1:5" ht="15">
      <c r="A151" s="20" t="s">
        <v>826</v>
      </c>
      <c r="B151" s="9" t="s">
        <v>827</v>
      </c>
      <c r="C151" s="38"/>
      <c r="D151" s="38"/>
      <c r="E151" s="38"/>
    </row>
    <row r="152" spans="1:5" ht="15.75">
      <c r="A152" s="51" t="s">
        <v>158</v>
      </c>
      <c r="B152" s="52" t="s">
        <v>828</v>
      </c>
      <c r="C152" s="38"/>
      <c r="D152" s="38"/>
      <c r="E152" s="38"/>
    </row>
    <row r="153" spans="1:5" ht="15.75">
      <c r="A153" s="56" t="s">
        <v>140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91.140625" style="0" customWidth="1"/>
    <col min="3" max="3" width="10.2812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15" ht="28.5" customHeight="1">
      <c r="A1" s="208" t="s">
        <v>888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26.25" customHeight="1">
      <c r="A2" s="200" t="s">
        <v>228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ht="20.25" customHeight="1">
      <c r="A3" s="199" t="s">
        <v>390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ht="15">
      <c r="A4" s="159" t="s">
        <v>345</v>
      </c>
    </row>
    <row r="5" spans="1:17" ht="25.5">
      <c r="A5" s="2" t="s">
        <v>480</v>
      </c>
      <c r="B5" s="3" t="s">
        <v>481</v>
      </c>
      <c r="C5" s="108" t="s">
        <v>359</v>
      </c>
      <c r="D5" s="108" t="s">
        <v>360</v>
      </c>
      <c r="E5" s="108" t="s">
        <v>361</v>
      </c>
      <c r="F5" s="108" t="s">
        <v>362</v>
      </c>
      <c r="G5" s="108" t="s">
        <v>363</v>
      </c>
      <c r="H5" s="108" t="s">
        <v>364</v>
      </c>
      <c r="I5" s="108" t="s">
        <v>365</v>
      </c>
      <c r="J5" s="108" t="s">
        <v>366</v>
      </c>
      <c r="K5" s="108" t="s">
        <v>367</v>
      </c>
      <c r="L5" s="108" t="s">
        <v>368</v>
      </c>
      <c r="M5" s="108" t="s">
        <v>369</v>
      </c>
      <c r="N5" s="108" t="s">
        <v>370</v>
      </c>
      <c r="O5" s="109" t="s">
        <v>346</v>
      </c>
      <c r="P5" s="4"/>
      <c r="Q5" s="4"/>
    </row>
    <row r="6" spans="1:17" ht="15">
      <c r="A6" s="39" t="s">
        <v>482</v>
      </c>
      <c r="B6" s="40" t="s">
        <v>483</v>
      </c>
      <c r="C6" s="53">
        <v>859</v>
      </c>
      <c r="D6" s="53">
        <v>858</v>
      </c>
      <c r="E6" s="53">
        <v>504</v>
      </c>
      <c r="F6" s="53">
        <v>504</v>
      </c>
      <c r="G6" s="53">
        <v>504</v>
      </c>
      <c r="H6" s="53">
        <v>504</v>
      </c>
      <c r="I6" s="53">
        <v>504</v>
      </c>
      <c r="J6" s="53">
        <v>504</v>
      </c>
      <c r="K6" s="53">
        <v>504</v>
      </c>
      <c r="L6" s="53">
        <v>504</v>
      </c>
      <c r="M6" s="53">
        <v>504</v>
      </c>
      <c r="N6" s="53">
        <v>504</v>
      </c>
      <c r="O6" s="53">
        <f>SUM(C6:N6)</f>
        <v>6757</v>
      </c>
      <c r="P6" s="4"/>
      <c r="Q6" s="4"/>
    </row>
    <row r="7" spans="1:17" ht="15" hidden="1">
      <c r="A7" s="39" t="s">
        <v>484</v>
      </c>
      <c r="B7" s="41" t="s">
        <v>485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4"/>
      <c r="Q7" s="4"/>
    </row>
    <row r="8" spans="1:17" ht="15" hidden="1">
      <c r="A8" s="39" t="s">
        <v>486</v>
      </c>
      <c r="B8" s="41" t="s">
        <v>487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 hidden="1">
      <c r="A9" s="42" t="s">
        <v>488</v>
      </c>
      <c r="B9" s="41" t="s">
        <v>489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 hidden="1">
      <c r="A10" s="42" t="s">
        <v>490</v>
      </c>
      <c r="B10" s="41" t="s">
        <v>491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"/>
      <c r="Q10" s="4"/>
    </row>
    <row r="11" spans="1:17" ht="15" hidden="1">
      <c r="A11" s="42" t="s">
        <v>492</v>
      </c>
      <c r="B11" s="41" t="s">
        <v>493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494</v>
      </c>
      <c r="B12" s="41" t="s">
        <v>495</v>
      </c>
      <c r="C12" s="53">
        <v>60</v>
      </c>
      <c r="D12" s="53">
        <v>60</v>
      </c>
      <c r="E12" s="53">
        <v>37</v>
      </c>
      <c r="F12" s="53">
        <v>37</v>
      </c>
      <c r="G12" s="53">
        <v>37</v>
      </c>
      <c r="H12" s="53">
        <v>37</v>
      </c>
      <c r="I12" s="53">
        <v>37</v>
      </c>
      <c r="J12" s="53">
        <v>37</v>
      </c>
      <c r="K12" s="53">
        <v>37</v>
      </c>
      <c r="L12" s="53">
        <v>37</v>
      </c>
      <c r="M12" s="53">
        <v>37</v>
      </c>
      <c r="N12" s="53">
        <v>37</v>
      </c>
      <c r="O12" s="53">
        <f>SUM(C12:N12)</f>
        <v>490</v>
      </c>
      <c r="P12" s="4"/>
      <c r="Q12" s="4"/>
    </row>
    <row r="13" spans="1:17" ht="15" hidden="1">
      <c r="A13" s="42" t="s">
        <v>496</v>
      </c>
      <c r="B13" s="41" t="s">
        <v>497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4"/>
      <c r="Q13" s="4"/>
    </row>
    <row r="14" spans="1:17" ht="15" hidden="1">
      <c r="A14" s="5" t="s">
        <v>498</v>
      </c>
      <c r="B14" s="41" t="s">
        <v>499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 hidden="1">
      <c r="A15" s="5" t="s">
        <v>500</v>
      </c>
      <c r="B15" s="41" t="s">
        <v>501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"/>
      <c r="Q15" s="4"/>
    </row>
    <row r="16" spans="1:17" ht="15" hidden="1">
      <c r="A16" s="5" t="s">
        <v>502</v>
      </c>
      <c r="B16" s="41" t="s">
        <v>503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 hidden="1">
      <c r="A17" s="5" t="s">
        <v>504</v>
      </c>
      <c r="B17" s="41" t="s">
        <v>505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 hidden="1">
      <c r="A18" s="5" t="s">
        <v>69</v>
      </c>
      <c r="B18" s="41" t="s">
        <v>506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43" t="s">
        <v>830</v>
      </c>
      <c r="B19" s="44" t="s">
        <v>508</v>
      </c>
      <c r="C19" s="53">
        <v>919</v>
      </c>
      <c r="D19" s="53">
        <v>918</v>
      </c>
      <c r="E19" s="53">
        <v>541</v>
      </c>
      <c r="F19" s="53">
        <v>541</v>
      </c>
      <c r="G19" s="53">
        <v>541</v>
      </c>
      <c r="H19" s="53">
        <v>541</v>
      </c>
      <c r="I19" s="53">
        <v>541</v>
      </c>
      <c r="J19" s="53">
        <v>541</v>
      </c>
      <c r="K19" s="53">
        <v>541</v>
      </c>
      <c r="L19" s="53">
        <v>541</v>
      </c>
      <c r="M19" s="53">
        <v>541</v>
      </c>
      <c r="N19" s="53">
        <v>541</v>
      </c>
      <c r="O19" s="53">
        <f>SUM(C19:N19)</f>
        <v>7247</v>
      </c>
      <c r="P19" s="4"/>
      <c r="Q19" s="4"/>
    </row>
    <row r="20" spans="1:17" ht="15">
      <c r="A20" s="5" t="s">
        <v>509</v>
      </c>
      <c r="B20" s="41" t="s">
        <v>510</v>
      </c>
      <c r="C20" s="53">
        <v>284</v>
      </c>
      <c r="D20" s="53">
        <v>284</v>
      </c>
      <c r="E20" s="53">
        <v>285</v>
      </c>
      <c r="F20" s="53">
        <v>284</v>
      </c>
      <c r="G20" s="53">
        <v>284</v>
      </c>
      <c r="H20" s="53">
        <v>285</v>
      </c>
      <c r="I20" s="53">
        <v>284</v>
      </c>
      <c r="J20" s="53">
        <v>284</v>
      </c>
      <c r="K20" s="53">
        <v>285</v>
      </c>
      <c r="L20" s="53">
        <v>284</v>
      </c>
      <c r="M20" s="53">
        <v>284</v>
      </c>
      <c r="N20" s="53">
        <v>284</v>
      </c>
      <c r="O20" s="53">
        <f>SUM(C20:N20)</f>
        <v>3411</v>
      </c>
      <c r="P20" s="4"/>
      <c r="Q20" s="4"/>
    </row>
    <row r="21" spans="1:17" ht="15">
      <c r="A21" s="5" t="s">
        <v>511</v>
      </c>
      <c r="B21" s="41" t="s">
        <v>512</v>
      </c>
      <c r="C21" s="53">
        <v>79</v>
      </c>
      <c r="D21" s="53">
        <v>79</v>
      </c>
      <c r="E21" s="53">
        <v>80</v>
      </c>
      <c r="F21" s="53">
        <v>80</v>
      </c>
      <c r="G21" s="53">
        <v>80</v>
      </c>
      <c r="H21" s="53">
        <v>80</v>
      </c>
      <c r="I21" s="53">
        <v>79</v>
      </c>
      <c r="J21" s="53">
        <v>79</v>
      </c>
      <c r="K21" s="53">
        <v>80</v>
      </c>
      <c r="L21" s="53">
        <v>80</v>
      </c>
      <c r="M21" s="53">
        <v>81</v>
      </c>
      <c r="N21" s="53">
        <v>81</v>
      </c>
      <c r="O21" s="53">
        <f>SUM(C21:N21)</f>
        <v>958</v>
      </c>
      <c r="P21" s="4"/>
      <c r="Q21" s="4"/>
    </row>
    <row r="22" spans="1:17" ht="15">
      <c r="A22" s="6" t="s">
        <v>513</v>
      </c>
      <c r="B22" s="41" t="s">
        <v>514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9" t="s">
        <v>831</v>
      </c>
      <c r="B23" s="44" t="s">
        <v>515</v>
      </c>
      <c r="C23" s="53">
        <f>SUM(C20:C22)</f>
        <v>363</v>
      </c>
      <c r="D23" s="53">
        <v>363</v>
      </c>
      <c r="E23" s="53">
        <v>365</v>
      </c>
      <c r="F23" s="53">
        <v>364</v>
      </c>
      <c r="G23" s="53">
        <v>364</v>
      </c>
      <c r="H23" s="53">
        <v>365</v>
      </c>
      <c r="I23" s="53">
        <v>363</v>
      </c>
      <c r="J23" s="53">
        <v>363</v>
      </c>
      <c r="K23" s="53">
        <v>365</v>
      </c>
      <c r="L23" s="53">
        <v>364</v>
      </c>
      <c r="M23" s="53">
        <v>365</v>
      </c>
      <c r="N23" s="53">
        <v>365</v>
      </c>
      <c r="O23" s="53">
        <f>SUM(C23:N23)</f>
        <v>4369</v>
      </c>
      <c r="P23" s="4"/>
      <c r="Q23" s="4"/>
    </row>
    <row r="24" spans="1:17" ht="15">
      <c r="A24" s="66" t="s">
        <v>99</v>
      </c>
      <c r="B24" s="67" t="s">
        <v>516</v>
      </c>
      <c r="C24" s="181">
        <f>SUM(C19+C23)</f>
        <v>1282</v>
      </c>
      <c r="D24" s="181">
        <v>1281</v>
      </c>
      <c r="E24" s="181">
        <v>906</v>
      </c>
      <c r="F24" s="181">
        <v>905</v>
      </c>
      <c r="G24" s="181">
        <v>905</v>
      </c>
      <c r="H24" s="181">
        <v>906</v>
      </c>
      <c r="I24" s="181">
        <v>904</v>
      </c>
      <c r="J24" s="181">
        <v>904</v>
      </c>
      <c r="K24" s="181">
        <v>906</v>
      </c>
      <c r="L24" s="181">
        <v>905</v>
      </c>
      <c r="M24" s="181">
        <v>906</v>
      </c>
      <c r="N24" s="181">
        <v>906</v>
      </c>
      <c r="O24" s="181">
        <f>SUM(O19+O23)</f>
        <v>11616</v>
      </c>
      <c r="P24" s="4"/>
      <c r="Q24" s="4"/>
    </row>
    <row r="25" spans="1:17" ht="15">
      <c r="A25" s="50" t="s">
        <v>70</v>
      </c>
      <c r="B25" s="67" t="s">
        <v>517</v>
      </c>
      <c r="C25" s="181">
        <v>329</v>
      </c>
      <c r="D25" s="181">
        <v>329</v>
      </c>
      <c r="E25" s="181">
        <v>295</v>
      </c>
      <c r="F25" s="181">
        <v>295</v>
      </c>
      <c r="G25" s="181">
        <v>295</v>
      </c>
      <c r="H25" s="181">
        <v>295</v>
      </c>
      <c r="I25" s="181">
        <v>295</v>
      </c>
      <c r="J25" s="181">
        <v>295</v>
      </c>
      <c r="K25" s="181">
        <v>296</v>
      </c>
      <c r="L25" s="181">
        <v>296</v>
      </c>
      <c r="M25" s="181">
        <v>296</v>
      </c>
      <c r="N25" s="181">
        <v>296</v>
      </c>
      <c r="O25" s="181">
        <f>SUM(C25:N25)</f>
        <v>3612</v>
      </c>
      <c r="P25" s="4"/>
      <c r="Q25" s="4"/>
    </row>
    <row r="26" spans="1:17" ht="15">
      <c r="A26" s="5" t="s">
        <v>518</v>
      </c>
      <c r="B26" s="41" t="s">
        <v>519</v>
      </c>
      <c r="C26" s="53"/>
      <c r="D26" s="53"/>
      <c r="E26" s="53">
        <v>30</v>
      </c>
      <c r="F26" s="53"/>
      <c r="G26" s="53">
        <v>20</v>
      </c>
      <c r="H26" s="53"/>
      <c r="I26" s="53"/>
      <c r="J26" s="53">
        <v>20</v>
      </c>
      <c r="K26" s="53"/>
      <c r="L26" s="53">
        <v>20</v>
      </c>
      <c r="M26" s="53"/>
      <c r="N26" s="53"/>
      <c r="O26" s="53">
        <f>SUM(C26:N26)</f>
        <v>90</v>
      </c>
      <c r="P26" s="4"/>
      <c r="Q26" s="4"/>
    </row>
    <row r="27" spans="1:17" ht="15">
      <c r="A27" s="5" t="s">
        <v>520</v>
      </c>
      <c r="B27" s="41" t="s">
        <v>521</v>
      </c>
      <c r="C27" s="53">
        <v>510</v>
      </c>
      <c r="D27" s="53">
        <v>510</v>
      </c>
      <c r="E27" s="53">
        <v>500</v>
      </c>
      <c r="F27" s="53">
        <v>550</v>
      </c>
      <c r="G27" s="53">
        <v>605</v>
      </c>
      <c r="H27" s="53">
        <v>605</v>
      </c>
      <c r="I27" s="53">
        <v>590</v>
      </c>
      <c r="J27" s="53">
        <v>550</v>
      </c>
      <c r="K27" s="53">
        <v>540</v>
      </c>
      <c r="L27" s="53">
        <v>540</v>
      </c>
      <c r="M27" s="53">
        <v>540</v>
      </c>
      <c r="N27" s="53">
        <v>540</v>
      </c>
      <c r="O27" s="53">
        <f>SUM(C27:N27)</f>
        <v>6580</v>
      </c>
      <c r="P27" s="4"/>
      <c r="Q27" s="4"/>
    </row>
    <row r="28" spans="1:17" ht="15">
      <c r="A28" s="5" t="s">
        <v>522</v>
      </c>
      <c r="B28" s="41" t="s">
        <v>523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4"/>
      <c r="Q28" s="4"/>
    </row>
    <row r="29" spans="1:17" ht="15">
      <c r="A29" s="9" t="s">
        <v>841</v>
      </c>
      <c r="B29" s="44" t="s">
        <v>524</v>
      </c>
      <c r="C29" s="53">
        <v>510</v>
      </c>
      <c r="D29" s="53">
        <v>510</v>
      </c>
      <c r="E29" s="53">
        <f>SUM(E26:E28)</f>
        <v>530</v>
      </c>
      <c r="F29" s="53">
        <v>550</v>
      </c>
      <c r="G29" s="53">
        <v>625</v>
      </c>
      <c r="H29" s="53">
        <v>605</v>
      </c>
      <c r="I29" s="53">
        <v>590</v>
      </c>
      <c r="J29" s="53">
        <v>570</v>
      </c>
      <c r="K29" s="53">
        <v>540</v>
      </c>
      <c r="L29" s="53">
        <v>560</v>
      </c>
      <c r="M29" s="53">
        <v>540</v>
      </c>
      <c r="N29" s="53">
        <v>540</v>
      </c>
      <c r="O29" s="53">
        <f>SUM(C29:N29)</f>
        <v>6670</v>
      </c>
      <c r="P29" s="4"/>
      <c r="Q29" s="4"/>
    </row>
    <row r="30" spans="1:17" ht="15">
      <c r="A30" s="5" t="s">
        <v>525</v>
      </c>
      <c r="B30" s="41" t="s">
        <v>526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4"/>
      <c r="Q30" s="4"/>
    </row>
    <row r="31" spans="1:17" ht="15">
      <c r="A31" s="5" t="s">
        <v>527</v>
      </c>
      <c r="B31" s="41" t="s">
        <v>528</v>
      </c>
      <c r="C31" s="53">
        <v>14</v>
      </c>
      <c r="D31" s="53">
        <v>14</v>
      </c>
      <c r="E31" s="53">
        <v>14</v>
      </c>
      <c r="F31" s="53">
        <v>14</v>
      </c>
      <c r="G31" s="53">
        <v>14</v>
      </c>
      <c r="H31" s="53">
        <v>14</v>
      </c>
      <c r="I31" s="53">
        <v>10</v>
      </c>
      <c r="J31" s="53">
        <v>10</v>
      </c>
      <c r="K31" s="53">
        <v>14</v>
      </c>
      <c r="L31" s="53">
        <v>14</v>
      </c>
      <c r="M31" s="53">
        <v>14</v>
      </c>
      <c r="N31" s="53">
        <v>14</v>
      </c>
      <c r="O31" s="53">
        <f>SUM(C31:N31)</f>
        <v>160</v>
      </c>
      <c r="P31" s="4"/>
      <c r="Q31" s="4"/>
    </row>
    <row r="32" spans="1:17" ht="15">
      <c r="A32" s="9" t="s">
        <v>100</v>
      </c>
      <c r="B32" s="44" t="s">
        <v>529</v>
      </c>
      <c r="C32" s="53">
        <v>14</v>
      </c>
      <c r="D32" s="53">
        <v>14</v>
      </c>
      <c r="E32" s="53">
        <v>14</v>
      </c>
      <c r="F32" s="53">
        <v>14</v>
      </c>
      <c r="G32" s="53">
        <v>14</v>
      </c>
      <c r="H32" s="53">
        <v>14</v>
      </c>
      <c r="I32" s="53">
        <v>10</v>
      </c>
      <c r="J32" s="53">
        <v>10</v>
      </c>
      <c r="K32" s="53">
        <v>14</v>
      </c>
      <c r="L32" s="53">
        <v>14</v>
      </c>
      <c r="M32" s="53">
        <v>14</v>
      </c>
      <c r="N32" s="53">
        <v>14</v>
      </c>
      <c r="O32" s="53">
        <f>SUM(C32:N32)</f>
        <v>160</v>
      </c>
      <c r="P32" s="4"/>
      <c r="Q32" s="4"/>
    </row>
    <row r="33" spans="1:17" ht="15">
      <c r="A33" s="5" t="s">
        <v>530</v>
      </c>
      <c r="B33" s="41" t="s">
        <v>531</v>
      </c>
      <c r="C33" s="53">
        <v>450</v>
      </c>
      <c r="D33" s="53">
        <v>450</v>
      </c>
      <c r="E33" s="53">
        <v>450</v>
      </c>
      <c r="F33" s="53">
        <v>450</v>
      </c>
      <c r="G33" s="53">
        <v>445</v>
      </c>
      <c r="H33" s="53">
        <v>350</v>
      </c>
      <c r="I33" s="53">
        <v>350</v>
      </c>
      <c r="J33" s="53">
        <v>350</v>
      </c>
      <c r="K33" s="53">
        <v>350</v>
      </c>
      <c r="L33" s="53">
        <v>450</v>
      </c>
      <c r="M33" s="53">
        <v>450</v>
      </c>
      <c r="N33" s="53">
        <v>450</v>
      </c>
      <c r="O33" s="53">
        <f>SUM(C33:N33)</f>
        <v>4995</v>
      </c>
      <c r="P33" s="4"/>
      <c r="Q33" s="4"/>
    </row>
    <row r="34" spans="1:17" ht="15">
      <c r="A34" s="5" t="s">
        <v>532</v>
      </c>
      <c r="B34" s="41" t="s">
        <v>533</v>
      </c>
      <c r="C34" s="53">
        <v>1410</v>
      </c>
      <c r="D34" s="53">
        <v>1410</v>
      </c>
      <c r="E34" s="53">
        <v>1410</v>
      </c>
      <c r="F34" s="53">
        <v>1410</v>
      </c>
      <c r="G34" s="53">
        <v>1410</v>
      </c>
      <c r="H34" s="53">
        <v>1410</v>
      </c>
      <c r="I34" s="53">
        <v>940</v>
      </c>
      <c r="J34" s="53">
        <v>519</v>
      </c>
      <c r="K34" s="53">
        <v>1410</v>
      </c>
      <c r="L34" s="53">
        <v>1410</v>
      </c>
      <c r="M34" s="53">
        <v>1410</v>
      </c>
      <c r="N34" s="53">
        <v>1410</v>
      </c>
      <c r="O34" s="53">
        <f>SUM(C34:N34)</f>
        <v>15559</v>
      </c>
      <c r="P34" s="4"/>
      <c r="Q34" s="4"/>
    </row>
    <row r="35" spans="1:17" ht="15">
      <c r="A35" s="5" t="s">
        <v>71</v>
      </c>
      <c r="B35" s="41" t="s">
        <v>534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4"/>
      <c r="Q35" s="4"/>
    </row>
    <row r="36" spans="1:17" ht="15">
      <c r="A36" s="5" t="s">
        <v>536</v>
      </c>
      <c r="B36" s="41" t="s">
        <v>537</v>
      </c>
      <c r="C36" s="53">
        <v>420</v>
      </c>
      <c r="D36" s="53">
        <v>380</v>
      </c>
      <c r="E36" s="53">
        <v>410</v>
      </c>
      <c r="F36" s="53">
        <v>390</v>
      </c>
      <c r="G36" s="53">
        <v>500</v>
      </c>
      <c r="H36" s="53">
        <v>758</v>
      </c>
      <c r="I36" s="53">
        <v>759</v>
      </c>
      <c r="J36" s="53">
        <v>760</v>
      </c>
      <c r="K36" s="53">
        <v>520</v>
      </c>
      <c r="L36" s="53">
        <v>480</v>
      </c>
      <c r="M36" s="53">
        <v>450</v>
      </c>
      <c r="N36" s="53">
        <v>380</v>
      </c>
      <c r="O36" s="53">
        <f aca="true" t="shared" si="0" ref="O36:O41">SUM(C36:N36)</f>
        <v>6207</v>
      </c>
      <c r="P36" s="4"/>
      <c r="Q36" s="4"/>
    </row>
    <row r="37" spans="1:17" ht="15">
      <c r="A37" s="14" t="s">
        <v>72</v>
      </c>
      <c r="B37" s="41" t="s">
        <v>538</v>
      </c>
      <c r="C37" s="53">
        <v>290</v>
      </c>
      <c r="D37" s="53">
        <v>280</v>
      </c>
      <c r="E37" s="53">
        <v>300</v>
      </c>
      <c r="F37" s="53">
        <v>280</v>
      </c>
      <c r="G37" s="53">
        <v>210</v>
      </c>
      <c r="H37" s="53">
        <v>190</v>
      </c>
      <c r="I37" s="53">
        <v>150</v>
      </c>
      <c r="J37" s="53">
        <v>56</v>
      </c>
      <c r="K37" s="53">
        <v>90</v>
      </c>
      <c r="L37" s="53">
        <v>220</v>
      </c>
      <c r="M37" s="53">
        <v>250</v>
      </c>
      <c r="N37" s="53">
        <v>250</v>
      </c>
      <c r="O37" s="53">
        <f t="shared" si="0"/>
        <v>2566</v>
      </c>
      <c r="P37" s="4"/>
      <c r="Q37" s="4"/>
    </row>
    <row r="38" spans="1:17" ht="15">
      <c r="A38" s="6" t="s">
        <v>540</v>
      </c>
      <c r="B38" s="41" t="s">
        <v>541</v>
      </c>
      <c r="C38" s="53">
        <v>350</v>
      </c>
      <c r="D38" s="53">
        <v>350</v>
      </c>
      <c r="E38" s="53">
        <v>350</v>
      </c>
      <c r="F38" s="53">
        <v>350</v>
      </c>
      <c r="G38" s="53">
        <v>350</v>
      </c>
      <c r="H38" s="53">
        <v>350</v>
      </c>
      <c r="I38" s="53">
        <v>350</v>
      </c>
      <c r="J38" s="53">
        <v>350</v>
      </c>
      <c r="K38" s="53">
        <v>350</v>
      </c>
      <c r="L38" s="53">
        <v>350</v>
      </c>
      <c r="M38" s="53">
        <v>355</v>
      </c>
      <c r="N38" s="53">
        <v>355</v>
      </c>
      <c r="O38" s="53">
        <f t="shared" si="0"/>
        <v>4210</v>
      </c>
      <c r="P38" s="4"/>
      <c r="Q38" s="4"/>
    </row>
    <row r="39" spans="1:17" ht="15">
      <c r="A39" s="5" t="s">
        <v>73</v>
      </c>
      <c r="B39" s="41" t="s">
        <v>542</v>
      </c>
      <c r="C39" s="53">
        <v>356</v>
      </c>
      <c r="D39" s="53">
        <v>356</v>
      </c>
      <c r="E39" s="53">
        <v>356</v>
      </c>
      <c r="F39" s="53">
        <v>356</v>
      </c>
      <c r="G39" s="53">
        <v>356</v>
      </c>
      <c r="H39" s="53">
        <v>357</v>
      </c>
      <c r="I39" s="53">
        <v>356</v>
      </c>
      <c r="J39" s="53">
        <v>356</v>
      </c>
      <c r="K39" s="53">
        <v>356</v>
      </c>
      <c r="L39" s="53">
        <v>356</v>
      </c>
      <c r="M39" s="53">
        <v>356</v>
      </c>
      <c r="N39" s="53">
        <v>357</v>
      </c>
      <c r="O39" s="53">
        <f t="shared" si="0"/>
        <v>4274</v>
      </c>
      <c r="P39" s="4"/>
      <c r="Q39" s="4"/>
    </row>
    <row r="40" spans="1:17" ht="15">
      <c r="A40" s="9" t="s">
        <v>846</v>
      </c>
      <c r="B40" s="44" t="s">
        <v>544</v>
      </c>
      <c r="C40" s="53">
        <v>3276</v>
      </c>
      <c r="D40" s="53">
        <v>3226</v>
      </c>
      <c r="E40" s="53">
        <f aca="true" t="shared" si="1" ref="E40:N40">SUM(E33:E39)</f>
        <v>3276</v>
      </c>
      <c r="F40" s="53">
        <f t="shared" si="1"/>
        <v>3236</v>
      </c>
      <c r="G40" s="53">
        <f t="shared" si="1"/>
        <v>3271</v>
      </c>
      <c r="H40" s="53">
        <f t="shared" si="1"/>
        <v>3415</v>
      </c>
      <c r="I40" s="53">
        <f t="shared" si="1"/>
        <v>2905</v>
      </c>
      <c r="J40" s="53">
        <f t="shared" si="1"/>
        <v>2391</v>
      </c>
      <c r="K40" s="53">
        <f t="shared" si="1"/>
        <v>3076</v>
      </c>
      <c r="L40" s="53">
        <f t="shared" si="1"/>
        <v>3266</v>
      </c>
      <c r="M40" s="53">
        <f t="shared" si="1"/>
        <v>3271</v>
      </c>
      <c r="N40" s="53">
        <f t="shared" si="1"/>
        <v>3202</v>
      </c>
      <c r="O40" s="53">
        <f t="shared" si="0"/>
        <v>37811</v>
      </c>
      <c r="P40" s="4"/>
      <c r="Q40" s="4"/>
    </row>
    <row r="41" spans="1:17" ht="15">
      <c r="A41" s="5" t="s">
        <v>545</v>
      </c>
      <c r="B41" s="41" t="s">
        <v>546</v>
      </c>
      <c r="C41" s="53"/>
      <c r="D41" s="53"/>
      <c r="E41" s="53">
        <v>8</v>
      </c>
      <c r="F41" s="53"/>
      <c r="G41" s="53">
        <v>4</v>
      </c>
      <c r="H41" s="53"/>
      <c r="I41" s="53"/>
      <c r="J41" s="53"/>
      <c r="K41" s="53">
        <v>5</v>
      </c>
      <c r="L41" s="53"/>
      <c r="M41" s="53">
        <v>3</v>
      </c>
      <c r="N41" s="53"/>
      <c r="O41" s="53">
        <f t="shared" si="0"/>
        <v>20</v>
      </c>
      <c r="P41" s="4"/>
      <c r="Q41" s="4"/>
    </row>
    <row r="42" spans="1:17" ht="15">
      <c r="A42" s="5" t="s">
        <v>547</v>
      </c>
      <c r="B42" s="41" t="s">
        <v>548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4"/>
      <c r="Q42" s="4"/>
    </row>
    <row r="43" spans="1:17" ht="15">
      <c r="A43" s="9" t="s">
        <v>847</v>
      </c>
      <c r="B43" s="44" t="s">
        <v>549</v>
      </c>
      <c r="C43" s="53"/>
      <c r="D43" s="53"/>
      <c r="E43" s="53">
        <v>8</v>
      </c>
      <c r="F43" s="53"/>
      <c r="G43" s="53">
        <v>4</v>
      </c>
      <c r="H43" s="53"/>
      <c r="I43" s="53"/>
      <c r="J43" s="53"/>
      <c r="K43" s="53">
        <v>5</v>
      </c>
      <c r="L43" s="53"/>
      <c r="M43" s="53">
        <v>3</v>
      </c>
      <c r="N43" s="53"/>
      <c r="O43" s="53">
        <f>SUM(O41:O42)</f>
        <v>20</v>
      </c>
      <c r="P43" s="4"/>
      <c r="Q43" s="4"/>
    </row>
    <row r="44" spans="1:17" ht="15">
      <c r="A44" s="5" t="s">
        <v>550</v>
      </c>
      <c r="B44" s="41" t="s">
        <v>551</v>
      </c>
      <c r="C44" s="53">
        <v>1020</v>
      </c>
      <c r="D44" s="53">
        <v>1010</v>
      </c>
      <c r="E44" s="53">
        <v>1020</v>
      </c>
      <c r="F44" s="53">
        <v>1017</v>
      </c>
      <c r="G44" s="53">
        <v>1020</v>
      </c>
      <c r="H44" s="53">
        <v>1090</v>
      </c>
      <c r="I44" s="53">
        <v>855</v>
      </c>
      <c r="J44" s="53">
        <v>840</v>
      </c>
      <c r="K44" s="53">
        <v>980</v>
      </c>
      <c r="L44" s="53">
        <v>1090</v>
      </c>
      <c r="M44" s="53">
        <v>1000</v>
      </c>
      <c r="N44" s="53">
        <v>875</v>
      </c>
      <c r="O44" s="53">
        <f>SUM(C44:N44)</f>
        <v>11817</v>
      </c>
      <c r="P44" s="4"/>
      <c r="Q44" s="4"/>
    </row>
    <row r="45" spans="1:17" ht="15">
      <c r="A45" s="5" t="s">
        <v>552</v>
      </c>
      <c r="B45" s="41" t="s">
        <v>553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4"/>
      <c r="Q45" s="4"/>
    </row>
    <row r="46" spans="1:17" ht="15">
      <c r="A46" s="5" t="s">
        <v>74</v>
      </c>
      <c r="B46" s="41" t="s">
        <v>554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75</v>
      </c>
      <c r="B47" s="41" t="s">
        <v>556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560</v>
      </c>
      <c r="B48" s="41" t="s">
        <v>561</v>
      </c>
      <c r="C48" s="53"/>
      <c r="D48" s="53">
        <v>50</v>
      </c>
      <c r="E48" s="53"/>
      <c r="F48" s="53">
        <v>50</v>
      </c>
      <c r="G48" s="53"/>
      <c r="H48" s="53">
        <v>50</v>
      </c>
      <c r="I48" s="53"/>
      <c r="J48" s="53">
        <v>50</v>
      </c>
      <c r="K48" s="53"/>
      <c r="L48" s="53">
        <v>50</v>
      </c>
      <c r="M48" s="53"/>
      <c r="N48" s="53">
        <v>50</v>
      </c>
      <c r="O48" s="53">
        <f>SUM(C48:N48)</f>
        <v>300</v>
      </c>
      <c r="P48" s="4"/>
      <c r="Q48" s="4"/>
    </row>
    <row r="49" spans="1:17" ht="15">
      <c r="A49" s="9" t="s">
        <v>850</v>
      </c>
      <c r="B49" s="44" t="s">
        <v>562</v>
      </c>
      <c r="C49" s="53">
        <v>1020</v>
      </c>
      <c r="D49" s="53">
        <v>1060</v>
      </c>
      <c r="E49" s="53">
        <v>1020</v>
      </c>
      <c r="F49" s="53">
        <v>1067</v>
      </c>
      <c r="G49" s="53">
        <v>1020</v>
      </c>
      <c r="H49" s="53">
        <v>1140</v>
      </c>
      <c r="I49" s="53">
        <v>855</v>
      </c>
      <c r="J49" s="53">
        <v>890</v>
      </c>
      <c r="K49" s="53">
        <v>980</v>
      </c>
      <c r="L49" s="53">
        <v>1140</v>
      </c>
      <c r="M49" s="53">
        <v>1000</v>
      </c>
      <c r="N49" s="53">
        <v>925</v>
      </c>
      <c r="O49" s="53">
        <f>SUM(C49:N49)</f>
        <v>12117</v>
      </c>
      <c r="P49" s="4"/>
      <c r="Q49" s="4"/>
    </row>
    <row r="50" spans="1:17" ht="15">
      <c r="A50" s="50" t="s">
        <v>851</v>
      </c>
      <c r="B50" s="67" t="s">
        <v>563</v>
      </c>
      <c r="C50" s="181">
        <f>SUM(C29+C32+C40+C43+C49)</f>
        <v>4820</v>
      </c>
      <c r="D50" s="181">
        <f>SUM(D29+D32+D40+D43+D49)</f>
        <v>4810</v>
      </c>
      <c r="E50" s="181">
        <v>4848</v>
      </c>
      <c r="F50" s="181">
        <v>4867</v>
      </c>
      <c r="G50" s="181">
        <v>4934</v>
      </c>
      <c r="H50" s="181">
        <v>5174</v>
      </c>
      <c r="I50" s="181">
        <v>4360</v>
      </c>
      <c r="J50" s="181">
        <v>3861</v>
      </c>
      <c r="K50" s="181">
        <v>4615</v>
      </c>
      <c r="L50" s="181">
        <v>4980</v>
      </c>
      <c r="M50" s="181">
        <v>4828</v>
      </c>
      <c r="N50" s="181">
        <v>4681</v>
      </c>
      <c r="O50" s="181">
        <f>SUM(C50:N50)</f>
        <v>56778</v>
      </c>
      <c r="P50" s="4"/>
      <c r="Q50" s="4"/>
    </row>
    <row r="51" spans="1:17" ht="15">
      <c r="A51" s="17" t="s">
        <v>564</v>
      </c>
      <c r="B51" s="41" t="s">
        <v>565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4"/>
      <c r="Q51" s="4"/>
    </row>
    <row r="52" spans="1:17" ht="15">
      <c r="A52" s="17" t="s">
        <v>5</v>
      </c>
      <c r="B52" s="41" t="s">
        <v>566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22" t="s">
        <v>76</v>
      </c>
      <c r="B53" s="41" t="s">
        <v>567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77</v>
      </c>
      <c r="B54" s="41" t="s">
        <v>568</v>
      </c>
      <c r="C54" s="53">
        <v>140</v>
      </c>
      <c r="D54" s="53">
        <v>140</v>
      </c>
      <c r="E54" s="53">
        <v>72</v>
      </c>
      <c r="F54" s="53">
        <v>72</v>
      </c>
      <c r="G54" s="53">
        <v>72</v>
      </c>
      <c r="H54" s="53">
        <v>72</v>
      </c>
      <c r="I54" s="53">
        <v>72</v>
      </c>
      <c r="J54" s="53">
        <v>72</v>
      </c>
      <c r="K54" s="53">
        <v>72</v>
      </c>
      <c r="L54" s="53">
        <v>72</v>
      </c>
      <c r="M54" s="53">
        <v>72</v>
      </c>
      <c r="N54" s="53">
        <v>72</v>
      </c>
      <c r="O54" s="53">
        <f>SUM(C54:N54)</f>
        <v>1000</v>
      </c>
      <c r="P54" s="4"/>
      <c r="Q54" s="4"/>
    </row>
    <row r="55" spans="1:17" ht="15">
      <c r="A55" s="22" t="s">
        <v>78</v>
      </c>
      <c r="B55" s="41" t="s">
        <v>569</v>
      </c>
      <c r="C55" s="53">
        <v>23</v>
      </c>
      <c r="D55" s="53">
        <v>23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>
        <f>SUM(C55:N55)</f>
        <v>46</v>
      </c>
      <c r="P55" s="4"/>
      <c r="Q55" s="4"/>
    </row>
    <row r="56" spans="1:17" ht="15">
      <c r="A56" s="17" t="s">
        <v>79</v>
      </c>
      <c r="B56" s="41" t="s">
        <v>570</v>
      </c>
      <c r="C56" s="53">
        <v>25</v>
      </c>
      <c r="D56" s="53">
        <v>25</v>
      </c>
      <c r="E56" s="53">
        <v>25</v>
      </c>
      <c r="F56" s="53">
        <v>25</v>
      </c>
      <c r="G56" s="53">
        <v>25</v>
      </c>
      <c r="H56" s="53">
        <v>25</v>
      </c>
      <c r="I56" s="53">
        <v>25</v>
      </c>
      <c r="J56" s="53">
        <v>25</v>
      </c>
      <c r="K56" s="53">
        <v>25</v>
      </c>
      <c r="L56" s="53">
        <v>25</v>
      </c>
      <c r="M56" s="53">
        <v>25</v>
      </c>
      <c r="N56" s="53">
        <v>25</v>
      </c>
      <c r="O56" s="53">
        <f>SUM(C56:N56)</f>
        <v>300</v>
      </c>
      <c r="P56" s="4"/>
      <c r="Q56" s="4"/>
    </row>
    <row r="57" spans="1:17" ht="15">
      <c r="A57" s="17" t="s">
        <v>80</v>
      </c>
      <c r="B57" s="41" t="s">
        <v>571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4"/>
      <c r="Q57" s="4"/>
    </row>
    <row r="58" spans="1:17" ht="15">
      <c r="A58" s="17" t="s">
        <v>81</v>
      </c>
      <c r="B58" s="41" t="s">
        <v>572</v>
      </c>
      <c r="C58" s="53">
        <v>120</v>
      </c>
      <c r="D58" s="53">
        <v>120</v>
      </c>
      <c r="E58" s="53">
        <v>120</v>
      </c>
      <c r="F58" s="53">
        <v>120</v>
      </c>
      <c r="G58" s="53">
        <v>120</v>
      </c>
      <c r="H58" s="53">
        <v>110</v>
      </c>
      <c r="I58" s="53">
        <v>80</v>
      </c>
      <c r="J58" s="53">
        <v>70</v>
      </c>
      <c r="K58" s="53">
        <v>1700</v>
      </c>
      <c r="L58" s="53">
        <v>120</v>
      </c>
      <c r="M58" s="53">
        <v>120</v>
      </c>
      <c r="N58" s="53">
        <v>120</v>
      </c>
      <c r="O58" s="53">
        <f>SUM(C58:N58)</f>
        <v>2920</v>
      </c>
      <c r="P58" s="4"/>
      <c r="Q58" s="4"/>
    </row>
    <row r="59" spans="1:17" ht="15">
      <c r="A59" s="64" t="s">
        <v>38</v>
      </c>
      <c r="B59" s="67" t="s">
        <v>573</v>
      </c>
      <c r="C59" s="181">
        <v>308</v>
      </c>
      <c r="D59" s="181">
        <v>308</v>
      </c>
      <c r="E59" s="181">
        <v>217</v>
      </c>
      <c r="F59" s="181">
        <v>217</v>
      </c>
      <c r="G59" s="181">
        <v>217</v>
      </c>
      <c r="H59" s="181">
        <v>207</v>
      </c>
      <c r="I59" s="181">
        <v>177</v>
      </c>
      <c r="J59" s="181">
        <v>167</v>
      </c>
      <c r="K59" s="181">
        <v>1797</v>
      </c>
      <c r="L59" s="181">
        <v>217</v>
      </c>
      <c r="M59" s="181">
        <v>217</v>
      </c>
      <c r="N59" s="181">
        <v>217</v>
      </c>
      <c r="O59" s="181">
        <f>SUM(C59:N59)</f>
        <v>4266</v>
      </c>
      <c r="P59" s="4"/>
      <c r="Q59" s="4"/>
    </row>
    <row r="60" spans="1:17" ht="15">
      <c r="A60" s="16" t="s">
        <v>82</v>
      </c>
      <c r="B60" s="41" t="s">
        <v>574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4"/>
      <c r="Q60" s="4"/>
    </row>
    <row r="61" spans="1:17" ht="15">
      <c r="A61" s="16" t="s">
        <v>576</v>
      </c>
      <c r="B61" s="41" t="s">
        <v>577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578</v>
      </c>
      <c r="B62" s="41" t="s">
        <v>579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40</v>
      </c>
      <c r="B63" s="41" t="s">
        <v>580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83</v>
      </c>
      <c r="B64" s="41" t="s">
        <v>581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42</v>
      </c>
      <c r="B65" s="41" t="s">
        <v>582</v>
      </c>
      <c r="C65" s="53">
        <v>1421</v>
      </c>
      <c r="D65" s="53">
        <v>1421</v>
      </c>
      <c r="E65" s="53">
        <v>1421</v>
      </c>
      <c r="F65" s="53">
        <v>1421</v>
      </c>
      <c r="G65" s="53">
        <v>1421</v>
      </c>
      <c r="H65" s="53">
        <v>1421</v>
      </c>
      <c r="I65" s="53">
        <v>1421</v>
      </c>
      <c r="J65" s="53">
        <v>1421</v>
      </c>
      <c r="K65" s="53">
        <v>1421</v>
      </c>
      <c r="L65" s="53">
        <v>1421</v>
      </c>
      <c r="M65" s="53">
        <v>1421</v>
      </c>
      <c r="N65" s="53">
        <v>1421</v>
      </c>
      <c r="O65" s="53">
        <f>SUM(C65:N65)</f>
        <v>17052</v>
      </c>
      <c r="P65" s="4"/>
      <c r="Q65" s="4"/>
    </row>
    <row r="66" spans="1:17" ht="15">
      <c r="A66" s="16" t="s">
        <v>84</v>
      </c>
      <c r="B66" s="41" t="s">
        <v>583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4"/>
      <c r="Q66" s="4"/>
    </row>
    <row r="67" spans="1:17" ht="15">
      <c r="A67" s="16" t="s">
        <v>85</v>
      </c>
      <c r="B67" s="41" t="s">
        <v>585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586</v>
      </c>
      <c r="B68" s="41" t="s">
        <v>587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29" t="s">
        <v>588</v>
      </c>
      <c r="B69" s="41" t="s">
        <v>589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16" t="s">
        <v>86</v>
      </c>
      <c r="B70" s="41" t="s">
        <v>590</v>
      </c>
      <c r="C70" s="53">
        <v>3764</v>
      </c>
      <c r="D70" s="53">
        <v>3764</v>
      </c>
      <c r="E70" s="53">
        <v>3764</v>
      </c>
      <c r="F70" s="53">
        <v>3764</v>
      </c>
      <c r="G70" s="53">
        <v>3764</v>
      </c>
      <c r="H70" s="53">
        <v>3764</v>
      </c>
      <c r="I70" s="53">
        <v>3764</v>
      </c>
      <c r="J70" s="53">
        <v>3764</v>
      </c>
      <c r="K70" s="53">
        <v>5084</v>
      </c>
      <c r="L70" s="53">
        <v>3764</v>
      </c>
      <c r="M70" s="53">
        <v>3764</v>
      </c>
      <c r="N70" s="53">
        <v>3764</v>
      </c>
      <c r="O70" s="53">
        <f>SUM(C70:N70)</f>
        <v>46488</v>
      </c>
      <c r="P70" s="4"/>
      <c r="Q70" s="4"/>
    </row>
    <row r="71" spans="1:17" ht="15">
      <c r="A71" s="29" t="s">
        <v>305</v>
      </c>
      <c r="B71" s="41" t="s">
        <v>591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188">
        <v>16379</v>
      </c>
      <c r="O71" s="53">
        <v>16379</v>
      </c>
      <c r="P71" s="4"/>
      <c r="Q71" s="4"/>
    </row>
    <row r="72" spans="1:17" ht="15">
      <c r="A72" s="29" t="s">
        <v>306</v>
      </c>
      <c r="B72" s="41" t="s">
        <v>591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4"/>
      <c r="Q72" s="4"/>
    </row>
    <row r="73" spans="1:17" ht="15">
      <c r="A73" s="64" t="s">
        <v>46</v>
      </c>
      <c r="B73" s="67" t="s">
        <v>592</v>
      </c>
      <c r="C73" s="181">
        <f>SUM(C60:C72)</f>
        <v>5185</v>
      </c>
      <c r="D73" s="181">
        <f>SUM(D60:D72)</f>
        <v>5185</v>
      </c>
      <c r="E73" s="181">
        <f>SUM(E60:E72)</f>
        <v>5185</v>
      </c>
      <c r="F73" s="181">
        <f>SUM(F61:F72)</f>
        <v>5185</v>
      </c>
      <c r="G73" s="181">
        <f aca="true" t="shared" si="2" ref="G73:N73">SUM(G60:G72)</f>
        <v>5185</v>
      </c>
      <c r="H73" s="181">
        <f t="shared" si="2"/>
        <v>5185</v>
      </c>
      <c r="I73" s="181">
        <f t="shared" si="2"/>
        <v>5185</v>
      </c>
      <c r="J73" s="181">
        <f t="shared" si="2"/>
        <v>5185</v>
      </c>
      <c r="K73" s="181">
        <f t="shared" si="2"/>
        <v>6505</v>
      </c>
      <c r="L73" s="181">
        <f t="shared" si="2"/>
        <v>5185</v>
      </c>
      <c r="M73" s="181">
        <f t="shared" si="2"/>
        <v>5185</v>
      </c>
      <c r="N73" s="181">
        <f t="shared" si="2"/>
        <v>21564</v>
      </c>
      <c r="O73" s="181">
        <f>SUM(C73:N73)</f>
        <v>79919</v>
      </c>
      <c r="P73" s="4"/>
      <c r="Q73" s="4"/>
    </row>
    <row r="74" spans="1:17" ht="15.75">
      <c r="A74" s="83" t="s">
        <v>251</v>
      </c>
      <c r="B74" s="67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>
        <v>154191</v>
      </c>
      <c r="P74" s="4"/>
      <c r="Q74" s="4"/>
    </row>
    <row r="75" spans="1:17" ht="15">
      <c r="A75" s="45" t="s">
        <v>593</v>
      </c>
      <c r="B75" s="41" t="s">
        <v>594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87</v>
      </c>
      <c r="B76" s="41" t="s">
        <v>595</v>
      </c>
      <c r="C76" s="53"/>
      <c r="D76" s="53"/>
      <c r="E76" s="53"/>
      <c r="F76" s="53"/>
      <c r="G76" s="53">
        <v>26700</v>
      </c>
      <c r="H76" s="53"/>
      <c r="I76" s="53">
        <v>48000</v>
      </c>
      <c r="J76" s="53">
        <v>25000</v>
      </c>
      <c r="K76" s="53">
        <v>23000</v>
      </c>
      <c r="L76" s="53">
        <v>11048</v>
      </c>
      <c r="M76" s="53"/>
      <c r="N76" s="53"/>
      <c r="O76" s="53">
        <f>SUM(C76:N76)</f>
        <v>133748</v>
      </c>
      <c r="P76" s="4"/>
      <c r="Q76" s="4"/>
    </row>
    <row r="77" spans="1:17" ht="15">
      <c r="A77" s="45" t="s">
        <v>597</v>
      </c>
      <c r="B77" s="41" t="s">
        <v>598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"/>
      <c r="Q77" s="4"/>
    </row>
    <row r="78" spans="1:17" ht="15">
      <c r="A78" s="45" t="s">
        <v>599</v>
      </c>
      <c r="B78" s="41" t="s">
        <v>600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"/>
      <c r="Q78" s="4"/>
    </row>
    <row r="79" spans="1:17" ht="15">
      <c r="A79" s="6" t="s">
        <v>601</v>
      </c>
      <c r="B79" s="41" t="s">
        <v>602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4"/>
      <c r="Q79" s="4"/>
    </row>
    <row r="80" spans="1:17" ht="15">
      <c r="A80" s="6" t="s">
        <v>603</v>
      </c>
      <c r="B80" s="41" t="s">
        <v>604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605</v>
      </c>
      <c r="B81" s="41" t="s">
        <v>606</v>
      </c>
      <c r="C81" s="53"/>
      <c r="D81" s="53"/>
      <c r="E81" s="53"/>
      <c r="F81" s="53"/>
      <c r="G81" s="53">
        <v>7210</v>
      </c>
      <c r="H81" s="53"/>
      <c r="I81" s="53">
        <v>12960</v>
      </c>
      <c r="J81" s="53">
        <v>6750</v>
      </c>
      <c r="K81" s="53">
        <v>6210</v>
      </c>
      <c r="L81" s="53">
        <v>2983</v>
      </c>
      <c r="M81" s="53"/>
      <c r="N81" s="53"/>
      <c r="O81" s="53">
        <f>SUM(C81:N81)</f>
        <v>36113</v>
      </c>
      <c r="P81" s="4"/>
      <c r="Q81" s="4"/>
    </row>
    <row r="82" spans="1:17" ht="15">
      <c r="A82" s="65" t="s">
        <v>48</v>
      </c>
      <c r="B82" s="67" t="s">
        <v>607</v>
      </c>
      <c r="C82" s="181"/>
      <c r="D82" s="181"/>
      <c r="E82" s="181"/>
      <c r="F82" s="181"/>
      <c r="G82" s="181">
        <v>33910</v>
      </c>
      <c r="H82" s="181"/>
      <c r="I82" s="181">
        <v>60960</v>
      </c>
      <c r="J82" s="181">
        <v>31750</v>
      </c>
      <c r="K82" s="181">
        <v>29210</v>
      </c>
      <c r="L82" s="181">
        <v>14031</v>
      </c>
      <c r="M82" s="181"/>
      <c r="N82" s="181"/>
      <c r="O82" s="181">
        <f>SUM(C82:N82)</f>
        <v>169861</v>
      </c>
      <c r="P82" s="4"/>
      <c r="Q82" s="4"/>
    </row>
    <row r="83" spans="1:17" ht="15">
      <c r="A83" s="17" t="s">
        <v>608</v>
      </c>
      <c r="B83" s="41" t="s">
        <v>609</v>
      </c>
      <c r="C83" s="53"/>
      <c r="D83" s="53"/>
      <c r="E83" s="53"/>
      <c r="F83" s="53"/>
      <c r="G83" s="53"/>
      <c r="H83" s="53">
        <v>35000</v>
      </c>
      <c r="I83" s="53"/>
      <c r="J83" s="53">
        <v>30280</v>
      </c>
      <c r="K83" s="53">
        <v>23000</v>
      </c>
      <c r="L83" s="53">
        <v>20000</v>
      </c>
      <c r="M83" s="53">
        <v>12727</v>
      </c>
      <c r="N83" s="53"/>
      <c r="O83" s="53">
        <f>SUM(C83:N83)</f>
        <v>121007</v>
      </c>
      <c r="P83" s="4"/>
      <c r="Q83" s="4"/>
    </row>
    <row r="84" spans="1:17" ht="15">
      <c r="A84" s="17" t="s">
        <v>610</v>
      </c>
      <c r="B84" s="41" t="s">
        <v>611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4"/>
      <c r="Q84" s="4"/>
    </row>
    <row r="85" spans="1:17" ht="15">
      <c r="A85" s="17" t="s">
        <v>612</v>
      </c>
      <c r="B85" s="41" t="s">
        <v>613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614</v>
      </c>
      <c r="B86" s="41" t="s">
        <v>615</v>
      </c>
      <c r="C86" s="53"/>
      <c r="D86" s="53"/>
      <c r="E86" s="53"/>
      <c r="F86" s="53"/>
      <c r="G86" s="53"/>
      <c r="H86" s="53">
        <v>9450</v>
      </c>
      <c r="I86" s="53"/>
      <c r="J86" s="53">
        <v>8176</v>
      </c>
      <c r="K86" s="53">
        <v>6210</v>
      </c>
      <c r="L86" s="53">
        <v>5400</v>
      </c>
      <c r="M86" s="53">
        <v>3436</v>
      </c>
      <c r="N86" s="53"/>
      <c r="O86" s="53">
        <f>SUM(C86:N86)</f>
        <v>32672</v>
      </c>
      <c r="P86" s="4"/>
      <c r="Q86" s="4"/>
    </row>
    <row r="87" spans="1:17" ht="15">
      <c r="A87" s="64" t="s">
        <v>49</v>
      </c>
      <c r="B87" s="67" t="s">
        <v>616</v>
      </c>
      <c r="C87" s="181"/>
      <c r="D87" s="181"/>
      <c r="E87" s="181"/>
      <c r="F87" s="181"/>
      <c r="G87" s="181"/>
      <c r="H87" s="181">
        <f>SUM(H83:H86)</f>
        <v>44450</v>
      </c>
      <c r="I87" s="181"/>
      <c r="J87" s="181">
        <f>SUM(J83:J86)</f>
        <v>38456</v>
      </c>
      <c r="K87" s="181">
        <f>SUM(K83:K86)</f>
        <v>29210</v>
      </c>
      <c r="L87" s="181">
        <f>SUM(L83:L86)</f>
        <v>25400</v>
      </c>
      <c r="M87" s="181">
        <f>SUM(M83:M86)</f>
        <v>16163</v>
      </c>
      <c r="N87" s="181"/>
      <c r="O87" s="181">
        <f>SUM(O83:O86)</f>
        <v>153679</v>
      </c>
      <c r="P87" s="4"/>
      <c r="Q87" s="4"/>
    </row>
    <row r="88" spans="1:17" ht="30" hidden="1">
      <c r="A88" s="17" t="s">
        <v>617</v>
      </c>
      <c r="B88" s="41" t="s">
        <v>618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4"/>
      <c r="Q88" s="4"/>
    </row>
    <row r="89" spans="1:17" ht="30" hidden="1">
      <c r="A89" s="17" t="s">
        <v>88</v>
      </c>
      <c r="B89" s="41" t="s">
        <v>619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hidden="1">
      <c r="A90" s="17" t="s">
        <v>89</v>
      </c>
      <c r="B90" s="41" t="s">
        <v>620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15" hidden="1">
      <c r="A91" s="17" t="s">
        <v>90</v>
      </c>
      <c r="B91" s="41" t="s">
        <v>621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30" hidden="1">
      <c r="A92" s="17" t="s">
        <v>91</v>
      </c>
      <c r="B92" s="41" t="s">
        <v>622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hidden="1">
      <c r="A93" s="17" t="s">
        <v>92</v>
      </c>
      <c r="B93" s="41" t="s">
        <v>623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15">
      <c r="A94" s="17" t="s">
        <v>624</v>
      </c>
      <c r="B94" s="41" t="s">
        <v>625</v>
      </c>
      <c r="C94" s="53"/>
      <c r="D94" s="53"/>
      <c r="E94" s="53"/>
      <c r="F94" s="53"/>
      <c r="G94" s="53"/>
      <c r="H94" s="53">
        <v>300</v>
      </c>
      <c r="I94" s="53"/>
      <c r="J94" s="53"/>
      <c r="K94" s="53"/>
      <c r="L94" s="53">
        <v>300</v>
      </c>
      <c r="M94" s="53"/>
      <c r="N94" s="53"/>
      <c r="O94" s="53">
        <v>600</v>
      </c>
      <c r="P94" s="4"/>
      <c r="Q94" s="4"/>
    </row>
    <row r="95" spans="1:17" ht="15">
      <c r="A95" s="17" t="s">
        <v>93</v>
      </c>
      <c r="B95" s="41" t="s">
        <v>626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4"/>
      <c r="Q95" s="4"/>
    </row>
    <row r="96" spans="1:17" ht="15">
      <c r="A96" s="64" t="s">
        <v>50</v>
      </c>
      <c r="B96" s="67" t="s">
        <v>627</v>
      </c>
      <c r="C96" s="181"/>
      <c r="D96" s="181"/>
      <c r="E96" s="181"/>
      <c r="F96" s="181"/>
      <c r="G96" s="181"/>
      <c r="H96" s="181">
        <v>300</v>
      </c>
      <c r="I96" s="181"/>
      <c r="J96" s="181"/>
      <c r="K96" s="181"/>
      <c r="L96" s="181">
        <v>300</v>
      </c>
      <c r="M96" s="181"/>
      <c r="N96" s="181"/>
      <c r="O96" s="181">
        <v>600</v>
      </c>
      <c r="P96" s="4"/>
      <c r="Q96" s="4"/>
    </row>
    <row r="97" spans="1:17" ht="15.75">
      <c r="A97" s="83" t="s">
        <v>250</v>
      </c>
      <c r="B97" s="67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>
        <v>324140</v>
      </c>
      <c r="P97" s="4"/>
      <c r="Q97" s="4"/>
    </row>
    <row r="98" spans="1:17" ht="15.75">
      <c r="A98" s="46" t="s">
        <v>101</v>
      </c>
      <c r="B98" s="47" t="s">
        <v>628</v>
      </c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>
        <f>SUM(O24+O25+O50+O59+O73+O82+O87+O96)</f>
        <v>480331</v>
      </c>
      <c r="P98" s="4"/>
      <c r="Q98" s="4"/>
    </row>
    <row r="99" spans="1:17" ht="15" hidden="1">
      <c r="A99" s="17" t="s">
        <v>94</v>
      </c>
      <c r="B99" s="5" t="s">
        <v>629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4"/>
      <c r="Q99" s="4"/>
    </row>
    <row r="100" spans="1:17" ht="15" hidden="1">
      <c r="A100" s="17" t="s">
        <v>632</v>
      </c>
      <c r="B100" s="5" t="s">
        <v>633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 hidden="1">
      <c r="A101" s="17" t="s">
        <v>95</v>
      </c>
      <c r="B101" s="5" t="s">
        <v>634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>
      <c r="A102" s="20" t="s">
        <v>57</v>
      </c>
      <c r="B102" s="9" t="s">
        <v>636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 hidden="1">
      <c r="A103" s="48" t="s">
        <v>96</v>
      </c>
      <c r="B103" s="5" t="s">
        <v>637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 hidden="1">
      <c r="A104" s="48" t="s">
        <v>63</v>
      </c>
      <c r="B104" s="5" t="s">
        <v>640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 hidden="1">
      <c r="A105" s="17" t="s">
        <v>641</v>
      </c>
      <c r="B105" s="5" t="s">
        <v>642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 hidden="1">
      <c r="A106" s="17" t="s">
        <v>97</v>
      </c>
      <c r="B106" s="5" t="s">
        <v>643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>
      <c r="A107" s="18" t="s">
        <v>60</v>
      </c>
      <c r="B107" s="9" t="s">
        <v>644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48" t="s">
        <v>645</v>
      </c>
      <c r="B108" s="5" t="s">
        <v>646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647</v>
      </c>
      <c r="B109" s="5" t="s">
        <v>648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18" t="s">
        <v>649</v>
      </c>
      <c r="B110" s="9" t="s">
        <v>650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48" t="s">
        <v>651</v>
      </c>
      <c r="B111" s="5" t="s">
        <v>652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653</v>
      </c>
      <c r="B112" s="5" t="s">
        <v>654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655</v>
      </c>
      <c r="B113" s="5" t="s">
        <v>656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9" t="s">
        <v>61</v>
      </c>
      <c r="B114" s="50" t="s">
        <v>657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8" t="s">
        <v>658</v>
      </c>
      <c r="B115" s="5" t="s">
        <v>659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17" t="s">
        <v>660</v>
      </c>
      <c r="B116" s="5" t="s">
        <v>661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48" t="s">
        <v>98</v>
      </c>
      <c r="B117" s="5" t="s">
        <v>662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66</v>
      </c>
      <c r="B118" s="5" t="s">
        <v>663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9" t="s">
        <v>67</v>
      </c>
      <c r="B119" s="50" t="s">
        <v>667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17" t="s">
        <v>668</v>
      </c>
      <c r="B120" s="5" t="s">
        <v>669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.75">
      <c r="A121" s="51" t="s">
        <v>102</v>
      </c>
      <c r="B121" s="52" t="s">
        <v>670</v>
      </c>
      <c r="C121" s="181">
        <v>6557</v>
      </c>
      <c r="D121" s="181">
        <v>6557</v>
      </c>
      <c r="E121" s="181">
        <v>6557</v>
      </c>
      <c r="F121" s="181">
        <v>6557</v>
      </c>
      <c r="G121" s="181">
        <v>6557</v>
      </c>
      <c r="H121" s="181">
        <v>6557</v>
      </c>
      <c r="I121" s="181">
        <v>6557</v>
      </c>
      <c r="J121" s="181">
        <v>6557</v>
      </c>
      <c r="K121" s="181">
        <v>6557</v>
      </c>
      <c r="L121" s="181">
        <v>6557</v>
      </c>
      <c r="M121" s="181">
        <v>6557</v>
      </c>
      <c r="N121" s="181">
        <v>6554</v>
      </c>
      <c r="O121" s="181">
        <f>SUM(C121:N121)</f>
        <v>78681</v>
      </c>
      <c r="P121" s="4"/>
      <c r="Q121" s="4"/>
    </row>
    <row r="122" spans="1:17" ht="15.75">
      <c r="A122" s="56" t="s">
        <v>139</v>
      </c>
      <c r="B122" s="57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181">
        <f>SUM(O98+O121)</f>
        <v>559012</v>
      </c>
      <c r="P122" s="4"/>
      <c r="Q122" s="4"/>
    </row>
    <row r="123" spans="1:17" ht="25.5">
      <c r="A123" s="2" t="s">
        <v>480</v>
      </c>
      <c r="B123" s="3" t="s">
        <v>132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4"/>
      <c r="Q123" s="4"/>
    </row>
    <row r="124" spans="1:17" ht="15">
      <c r="A124" s="42" t="s">
        <v>671</v>
      </c>
      <c r="B124" s="6" t="s">
        <v>672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5" t="s">
        <v>673</v>
      </c>
      <c r="B125" s="6" t="s">
        <v>674</v>
      </c>
      <c r="C125" s="53">
        <v>3431</v>
      </c>
      <c r="D125" s="53">
        <v>3431</v>
      </c>
      <c r="E125" s="53">
        <v>3431</v>
      </c>
      <c r="F125" s="53">
        <v>3431</v>
      </c>
      <c r="G125" s="53">
        <v>3431</v>
      </c>
      <c r="H125" s="53">
        <v>3431</v>
      </c>
      <c r="I125" s="53">
        <v>3431</v>
      </c>
      <c r="J125" s="53">
        <v>3431</v>
      </c>
      <c r="K125" s="53">
        <v>3431</v>
      </c>
      <c r="L125" s="53">
        <v>3431</v>
      </c>
      <c r="M125" s="53">
        <v>3431</v>
      </c>
      <c r="N125" s="53">
        <v>3431</v>
      </c>
      <c r="O125" s="53">
        <f>SUM(C125:N125)</f>
        <v>41172</v>
      </c>
      <c r="P125" s="4"/>
      <c r="Q125" s="4"/>
    </row>
    <row r="126" spans="1:17" ht="15">
      <c r="A126" s="5" t="s">
        <v>675</v>
      </c>
      <c r="B126" s="6" t="s">
        <v>676</v>
      </c>
      <c r="C126" s="53">
        <v>1987</v>
      </c>
      <c r="D126" s="53">
        <v>1987</v>
      </c>
      <c r="E126" s="53">
        <v>1987</v>
      </c>
      <c r="F126" s="53">
        <v>1988</v>
      </c>
      <c r="G126" s="53">
        <v>1987</v>
      </c>
      <c r="H126" s="53">
        <v>1987</v>
      </c>
      <c r="I126" s="53">
        <v>1987</v>
      </c>
      <c r="J126" s="53">
        <v>1988</v>
      </c>
      <c r="K126" s="53">
        <v>1987</v>
      </c>
      <c r="L126" s="53">
        <v>1987</v>
      </c>
      <c r="M126" s="53">
        <v>1987</v>
      </c>
      <c r="N126" s="53">
        <v>1988</v>
      </c>
      <c r="O126" s="53">
        <f>SUM(C126:N126)</f>
        <v>23847</v>
      </c>
      <c r="P126" s="4"/>
      <c r="Q126" s="4"/>
    </row>
    <row r="127" spans="1:17" ht="15">
      <c r="A127" s="5" t="s">
        <v>677</v>
      </c>
      <c r="B127" s="6" t="s">
        <v>678</v>
      </c>
      <c r="C127" s="53">
        <v>134</v>
      </c>
      <c r="D127" s="53">
        <v>134</v>
      </c>
      <c r="E127" s="53">
        <v>134</v>
      </c>
      <c r="F127" s="53">
        <v>134</v>
      </c>
      <c r="G127" s="53">
        <v>134</v>
      </c>
      <c r="H127" s="53">
        <v>137</v>
      </c>
      <c r="I127" s="53">
        <v>134</v>
      </c>
      <c r="J127" s="53">
        <v>136</v>
      </c>
      <c r="K127" s="53">
        <v>134</v>
      </c>
      <c r="L127" s="53">
        <v>134</v>
      </c>
      <c r="M127" s="53">
        <v>134</v>
      </c>
      <c r="N127" s="53">
        <v>134</v>
      </c>
      <c r="O127" s="53">
        <f>SUM(C127:N127)</f>
        <v>1613</v>
      </c>
      <c r="P127" s="4"/>
      <c r="Q127" s="4"/>
    </row>
    <row r="128" spans="1:17" ht="15">
      <c r="A128" s="5" t="s">
        <v>679</v>
      </c>
      <c r="B128" s="6" t="s">
        <v>680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4"/>
      <c r="Q128" s="4"/>
    </row>
    <row r="129" spans="1:17" ht="15">
      <c r="A129" s="5" t="s">
        <v>681</v>
      </c>
      <c r="B129" s="6" t="s">
        <v>682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N129" s="53"/>
      <c r="O129" s="53"/>
      <c r="P129" s="4"/>
      <c r="Q129" s="4"/>
    </row>
    <row r="130" spans="1:17" ht="15">
      <c r="A130" s="9" t="s">
        <v>142</v>
      </c>
      <c r="B130" s="10" t="s">
        <v>683</v>
      </c>
      <c r="C130" s="53">
        <v>5552</v>
      </c>
      <c r="D130" s="53">
        <f>SUM(D124:D129)</f>
        <v>5552</v>
      </c>
      <c r="E130" s="53">
        <f>SUM(E125:E129)</f>
        <v>5552</v>
      </c>
      <c r="F130" s="53">
        <f aca="true" t="shared" si="3" ref="F130:O130">SUM(F124:F129)</f>
        <v>5553</v>
      </c>
      <c r="G130" s="53">
        <f t="shared" si="3"/>
        <v>5552</v>
      </c>
      <c r="H130" s="53">
        <f t="shared" si="3"/>
        <v>5555</v>
      </c>
      <c r="I130" s="53">
        <f t="shared" si="3"/>
        <v>5552</v>
      </c>
      <c r="J130" s="53">
        <f t="shared" si="3"/>
        <v>5555</v>
      </c>
      <c r="K130" s="53">
        <f t="shared" si="3"/>
        <v>5552</v>
      </c>
      <c r="L130" s="53">
        <f t="shared" si="3"/>
        <v>5552</v>
      </c>
      <c r="M130" s="53">
        <f t="shared" si="3"/>
        <v>5552</v>
      </c>
      <c r="N130" s="53">
        <f t="shared" si="3"/>
        <v>5553</v>
      </c>
      <c r="O130" s="53">
        <f t="shared" si="3"/>
        <v>66632</v>
      </c>
      <c r="P130" s="4"/>
      <c r="Q130" s="4"/>
    </row>
    <row r="131" spans="1:17" ht="15">
      <c r="A131" s="5" t="s">
        <v>684</v>
      </c>
      <c r="B131" s="6" t="s">
        <v>685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N131" s="53"/>
      <c r="O131" s="53"/>
      <c r="P131" s="4"/>
      <c r="Q131" s="4"/>
    </row>
    <row r="132" spans="1:17" ht="30">
      <c r="A132" s="5" t="s">
        <v>686</v>
      </c>
      <c r="B132" s="6" t="s">
        <v>687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103</v>
      </c>
      <c r="B133" s="6" t="s">
        <v>688</v>
      </c>
      <c r="C133" s="53"/>
      <c r="D133" s="53"/>
      <c r="E133" s="53"/>
      <c r="F133" s="53">
        <v>2000</v>
      </c>
      <c r="G133" s="53"/>
      <c r="H133" s="53"/>
      <c r="I133" s="53"/>
      <c r="J133" s="53"/>
      <c r="K133" s="53"/>
      <c r="L133" s="53"/>
      <c r="M133" s="53"/>
      <c r="N133" s="53"/>
      <c r="O133" s="53">
        <v>2000</v>
      </c>
      <c r="P133" s="4"/>
      <c r="Q133" s="4"/>
    </row>
    <row r="134" spans="1:17" ht="30">
      <c r="A134" s="5" t="s">
        <v>104</v>
      </c>
      <c r="B134" s="6" t="s">
        <v>689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4"/>
      <c r="Q134" s="4"/>
    </row>
    <row r="135" spans="1:17" ht="15">
      <c r="A135" s="5" t="s">
        <v>105</v>
      </c>
      <c r="B135" s="6" t="s">
        <v>690</v>
      </c>
      <c r="C135" s="53">
        <v>363</v>
      </c>
      <c r="D135" s="53">
        <v>363</v>
      </c>
      <c r="E135" s="53">
        <v>363</v>
      </c>
      <c r="F135" s="53">
        <v>363</v>
      </c>
      <c r="G135" s="53">
        <v>363</v>
      </c>
      <c r="H135" s="53">
        <v>363</v>
      </c>
      <c r="I135" s="53">
        <v>363</v>
      </c>
      <c r="J135" s="53">
        <v>362</v>
      </c>
      <c r="K135" s="53">
        <v>363</v>
      </c>
      <c r="L135" s="53">
        <v>362</v>
      </c>
      <c r="M135" s="53">
        <v>363</v>
      </c>
      <c r="N135" s="53">
        <v>362</v>
      </c>
      <c r="O135" s="53">
        <f>SUM(C135:N135)</f>
        <v>4353</v>
      </c>
      <c r="P135" s="4"/>
      <c r="Q135" s="4"/>
    </row>
    <row r="136" spans="1:17" ht="15">
      <c r="A136" s="50" t="s">
        <v>143</v>
      </c>
      <c r="B136" s="65" t="s">
        <v>691</v>
      </c>
      <c r="C136" s="181">
        <f aca="true" t="shared" si="4" ref="C136:O136">SUM(C130:C135)</f>
        <v>5915</v>
      </c>
      <c r="D136" s="181">
        <f t="shared" si="4"/>
        <v>5915</v>
      </c>
      <c r="E136" s="181">
        <f t="shared" si="4"/>
        <v>5915</v>
      </c>
      <c r="F136" s="181">
        <f t="shared" si="4"/>
        <v>7916</v>
      </c>
      <c r="G136" s="181">
        <f t="shared" si="4"/>
        <v>5915</v>
      </c>
      <c r="H136" s="181">
        <f t="shared" si="4"/>
        <v>5918</v>
      </c>
      <c r="I136" s="181">
        <f t="shared" si="4"/>
        <v>5915</v>
      </c>
      <c r="J136" s="181">
        <f t="shared" si="4"/>
        <v>5917</v>
      </c>
      <c r="K136" s="181">
        <f t="shared" si="4"/>
        <v>5915</v>
      </c>
      <c r="L136" s="181">
        <f t="shared" si="4"/>
        <v>5914</v>
      </c>
      <c r="M136" s="181">
        <f t="shared" si="4"/>
        <v>5915</v>
      </c>
      <c r="N136" s="181">
        <f t="shared" si="4"/>
        <v>5915</v>
      </c>
      <c r="O136" s="181">
        <f t="shared" si="4"/>
        <v>72985</v>
      </c>
      <c r="P136" s="4"/>
      <c r="Q136" s="4"/>
    </row>
    <row r="137" spans="1:17" ht="15">
      <c r="A137" s="5" t="s">
        <v>109</v>
      </c>
      <c r="B137" s="6" t="s">
        <v>700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4"/>
      <c r="Q137" s="4"/>
    </row>
    <row r="138" spans="1:17" ht="15">
      <c r="A138" s="5" t="s">
        <v>110</v>
      </c>
      <c r="B138" s="6" t="s">
        <v>704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9" t="s">
        <v>145</v>
      </c>
      <c r="B139" s="10" t="s">
        <v>705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5" t="s">
        <v>111</v>
      </c>
      <c r="B140" s="6" t="s">
        <v>706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112</v>
      </c>
      <c r="B141" s="6" t="s">
        <v>707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113</v>
      </c>
      <c r="B142" s="6" t="s">
        <v>708</v>
      </c>
      <c r="C142" s="53"/>
      <c r="D142" s="53"/>
      <c r="E142" s="53">
        <v>950</v>
      </c>
      <c r="F142" s="53"/>
      <c r="G142" s="53"/>
      <c r="H142" s="53"/>
      <c r="I142" s="53"/>
      <c r="J142" s="53"/>
      <c r="K142" s="53">
        <v>950</v>
      </c>
      <c r="L142" s="53"/>
      <c r="M142" s="53"/>
      <c r="N142" s="53"/>
      <c r="O142" s="53">
        <f>SUM(C142:N142)</f>
        <v>1900</v>
      </c>
      <c r="P142" s="4"/>
      <c r="Q142" s="4"/>
    </row>
    <row r="143" spans="1:17" ht="15">
      <c r="A143" s="5" t="s">
        <v>114</v>
      </c>
      <c r="B143" s="6" t="s">
        <v>709</v>
      </c>
      <c r="C143" s="53"/>
      <c r="D143" s="53"/>
      <c r="E143" s="53">
        <v>80000</v>
      </c>
      <c r="F143" s="53"/>
      <c r="G143" s="53"/>
      <c r="H143" s="53"/>
      <c r="I143" s="53"/>
      <c r="J143" s="53"/>
      <c r="K143" s="53">
        <v>80000</v>
      </c>
      <c r="L143" s="53"/>
      <c r="M143" s="53"/>
      <c r="N143" s="53">
        <v>20000</v>
      </c>
      <c r="O143" s="53">
        <f>SUM(C143:N143)</f>
        <v>180000</v>
      </c>
      <c r="P143" s="4"/>
      <c r="Q143" s="4"/>
    </row>
    <row r="144" spans="1:17" ht="15">
      <c r="A144" s="5" t="s">
        <v>115</v>
      </c>
      <c r="B144" s="6" t="s">
        <v>712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4"/>
      <c r="Q144" s="4"/>
    </row>
    <row r="145" spans="1:17" ht="15">
      <c r="A145" s="5" t="s">
        <v>713</v>
      </c>
      <c r="B145" s="6" t="s">
        <v>714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116</v>
      </c>
      <c r="B146" s="6" t="s">
        <v>715</v>
      </c>
      <c r="C146" s="53"/>
      <c r="D146" s="53"/>
      <c r="E146" s="53">
        <v>2950</v>
      </c>
      <c r="F146" s="53"/>
      <c r="G146" s="53"/>
      <c r="H146" s="53"/>
      <c r="I146" s="53"/>
      <c r="J146" s="53"/>
      <c r="K146" s="53">
        <v>2950</v>
      </c>
      <c r="L146" s="53"/>
      <c r="M146" s="53"/>
      <c r="N146" s="53"/>
      <c r="O146" s="53">
        <f>SUM(C146:N146)</f>
        <v>5900</v>
      </c>
      <c r="P146" s="4"/>
      <c r="Q146" s="4"/>
    </row>
    <row r="147" spans="1:17" ht="15">
      <c r="A147" s="5" t="s">
        <v>117</v>
      </c>
      <c r="B147" s="6" t="s">
        <v>720</v>
      </c>
      <c r="C147" s="53"/>
      <c r="D147" s="53"/>
      <c r="E147" s="53">
        <v>100</v>
      </c>
      <c r="F147" s="53"/>
      <c r="G147" s="53"/>
      <c r="H147" s="53"/>
      <c r="I147" s="53"/>
      <c r="J147" s="53"/>
      <c r="K147" s="53">
        <v>100</v>
      </c>
      <c r="L147" s="53"/>
      <c r="M147" s="53"/>
      <c r="N147" s="53"/>
      <c r="O147" s="53">
        <v>200</v>
      </c>
      <c r="P147" s="4"/>
      <c r="Q147" s="4"/>
    </row>
    <row r="148" spans="1:17" ht="15">
      <c r="A148" s="9" t="s">
        <v>146</v>
      </c>
      <c r="B148" s="10" t="s">
        <v>736</v>
      </c>
      <c r="C148" s="53"/>
      <c r="D148" s="53"/>
      <c r="E148" s="53">
        <f>SUM(E143:E147)</f>
        <v>83050</v>
      </c>
      <c r="F148" s="53"/>
      <c r="G148" s="53"/>
      <c r="H148" s="53"/>
      <c r="I148" s="53"/>
      <c r="J148" s="53"/>
      <c r="K148" s="53">
        <f>SUM(K143:K147)</f>
        <v>83050</v>
      </c>
      <c r="L148" s="53"/>
      <c r="M148" s="53"/>
      <c r="N148" s="53">
        <f>SUM(N143:N147)</f>
        <v>20000</v>
      </c>
      <c r="O148" s="53">
        <f>SUM(O143:O147)</f>
        <v>186100</v>
      </c>
      <c r="P148" s="4"/>
      <c r="Q148" s="4"/>
    </row>
    <row r="149" spans="1:17" ht="15">
      <c r="A149" s="5" t="s">
        <v>118</v>
      </c>
      <c r="B149" s="6" t="s">
        <v>737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4"/>
      <c r="Q149" s="4"/>
    </row>
    <row r="150" spans="1:17" ht="15">
      <c r="A150" s="50" t="s">
        <v>147</v>
      </c>
      <c r="B150" s="65" t="s">
        <v>738</v>
      </c>
      <c r="C150" s="181"/>
      <c r="D150" s="181"/>
      <c r="E150" s="181">
        <f>SUM(E142+E148)</f>
        <v>84000</v>
      </c>
      <c r="F150" s="181"/>
      <c r="G150" s="181"/>
      <c r="H150" s="181"/>
      <c r="I150" s="181"/>
      <c r="J150" s="181"/>
      <c r="K150" s="181">
        <f>SUM(K142+K148)</f>
        <v>84000</v>
      </c>
      <c r="L150" s="181"/>
      <c r="M150" s="181"/>
      <c r="N150" s="181">
        <f>SUM(N142+N148)</f>
        <v>20000</v>
      </c>
      <c r="O150" s="181">
        <f>SUM(O142+O148)</f>
        <v>188000</v>
      </c>
      <c r="P150" s="4"/>
      <c r="Q150" s="4"/>
    </row>
    <row r="151" spans="1:17" ht="15">
      <c r="A151" s="17" t="s">
        <v>739</v>
      </c>
      <c r="B151" s="6" t="s">
        <v>740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4"/>
      <c r="Q151" s="4"/>
    </row>
    <row r="152" spans="1:17" ht="15">
      <c r="A152" s="17" t="s">
        <v>119</v>
      </c>
      <c r="B152" s="6" t="s">
        <v>741</v>
      </c>
      <c r="C152" s="53">
        <v>1086</v>
      </c>
      <c r="D152" s="53">
        <v>1086</v>
      </c>
      <c r="E152" s="53">
        <v>1086</v>
      </c>
      <c r="F152" s="53">
        <v>1086</v>
      </c>
      <c r="G152" s="53">
        <v>1086</v>
      </c>
      <c r="H152" s="53">
        <v>1086</v>
      </c>
      <c r="I152" s="53">
        <v>1086</v>
      </c>
      <c r="J152" s="53">
        <v>1086</v>
      </c>
      <c r="K152" s="53">
        <v>1086</v>
      </c>
      <c r="L152" s="53">
        <v>1086</v>
      </c>
      <c r="M152" s="53">
        <v>1086</v>
      </c>
      <c r="N152" s="53">
        <v>1088</v>
      </c>
      <c r="O152" s="53">
        <f>SUM(C152:N152)</f>
        <v>13034</v>
      </c>
      <c r="P152" s="4"/>
      <c r="Q152" s="4"/>
    </row>
    <row r="153" spans="1:17" ht="15">
      <c r="A153" s="17" t="s">
        <v>120</v>
      </c>
      <c r="B153" s="6" t="s">
        <v>744</v>
      </c>
      <c r="C153" s="53">
        <v>286</v>
      </c>
      <c r="D153" s="53">
        <v>286</v>
      </c>
      <c r="E153" s="53">
        <v>286</v>
      </c>
      <c r="F153" s="53">
        <v>286</v>
      </c>
      <c r="G153" s="53">
        <v>286</v>
      </c>
      <c r="H153" s="53">
        <v>286</v>
      </c>
      <c r="I153" s="53">
        <v>286</v>
      </c>
      <c r="J153" s="53">
        <v>286</v>
      </c>
      <c r="K153" s="53">
        <v>286</v>
      </c>
      <c r="L153" s="53">
        <v>286</v>
      </c>
      <c r="M153" s="53">
        <v>286</v>
      </c>
      <c r="N153" s="53">
        <v>288</v>
      </c>
      <c r="O153" s="53">
        <f>SUM(C153:N153)</f>
        <v>3434</v>
      </c>
      <c r="P153" s="4"/>
      <c r="Q153" s="4"/>
    </row>
    <row r="154" spans="1:17" ht="15">
      <c r="A154" s="17" t="s">
        <v>121</v>
      </c>
      <c r="B154" s="6" t="s">
        <v>745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4"/>
      <c r="Q154" s="4"/>
    </row>
    <row r="155" spans="1:17" ht="15">
      <c r="A155" s="17" t="s">
        <v>752</v>
      </c>
      <c r="B155" s="6" t="s">
        <v>753</v>
      </c>
      <c r="C155" s="53">
        <v>433</v>
      </c>
      <c r="D155" s="53">
        <v>433</v>
      </c>
      <c r="E155" s="53">
        <v>433</v>
      </c>
      <c r="F155" s="53">
        <v>433</v>
      </c>
      <c r="G155" s="53">
        <v>433</v>
      </c>
      <c r="H155" s="53">
        <v>390</v>
      </c>
      <c r="I155" s="53">
        <v>0</v>
      </c>
      <c r="J155" s="53">
        <v>46</v>
      </c>
      <c r="K155" s="53">
        <v>433</v>
      </c>
      <c r="L155" s="53">
        <v>433</v>
      </c>
      <c r="M155" s="53">
        <v>433</v>
      </c>
      <c r="N155" s="53">
        <v>433</v>
      </c>
      <c r="O155" s="53">
        <f>SUM(C155:N155)</f>
        <v>4333</v>
      </c>
      <c r="P155" s="4"/>
      <c r="Q155" s="4"/>
    </row>
    <row r="156" spans="1:17" ht="15">
      <c r="A156" s="17" t="s">
        <v>754</v>
      </c>
      <c r="B156" s="6" t="s">
        <v>755</v>
      </c>
      <c r="C156" s="53">
        <v>390</v>
      </c>
      <c r="D156" s="53">
        <v>390</v>
      </c>
      <c r="E156" s="53">
        <v>390</v>
      </c>
      <c r="F156" s="53">
        <v>390</v>
      </c>
      <c r="G156" s="53">
        <v>390</v>
      </c>
      <c r="H156" s="53">
        <v>370</v>
      </c>
      <c r="I156" s="53">
        <v>370</v>
      </c>
      <c r="J156" s="53">
        <v>370</v>
      </c>
      <c r="K156" s="53">
        <v>390</v>
      </c>
      <c r="L156" s="53">
        <v>390</v>
      </c>
      <c r="M156" s="53">
        <v>390</v>
      </c>
      <c r="N156" s="53">
        <v>381</v>
      </c>
      <c r="O156" s="53">
        <f>SUM(C156:N156)</f>
        <v>4611</v>
      </c>
      <c r="P156" s="4"/>
      <c r="Q156" s="4"/>
    </row>
    <row r="157" spans="1:17" ht="15">
      <c r="A157" s="17" t="s">
        <v>756</v>
      </c>
      <c r="B157" s="6" t="s">
        <v>757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4"/>
      <c r="Q157" s="4"/>
    </row>
    <row r="158" spans="1:17" ht="15">
      <c r="A158" s="17" t="s">
        <v>122</v>
      </c>
      <c r="B158" s="6" t="s">
        <v>758</v>
      </c>
      <c r="C158" s="53"/>
      <c r="D158" s="53"/>
      <c r="E158" s="53">
        <v>1250</v>
      </c>
      <c r="F158" s="53"/>
      <c r="G158" s="53"/>
      <c r="H158" s="53">
        <v>1250</v>
      </c>
      <c r="I158" s="53"/>
      <c r="J158" s="53"/>
      <c r="K158" s="53">
        <v>1250</v>
      </c>
      <c r="L158" s="53"/>
      <c r="M158" s="53"/>
      <c r="N158" s="53">
        <v>1250</v>
      </c>
      <c r="O158" s="53">
        <f>SUM(C158:N158)</f>
        <v>5000</v>
      </c>
      <c r="P158" s="4"/>
      <c r="Q158" s="4"/>
    </row>
    <row r="159" spans="1:17" ht="15">
      <c r="A159" s="17" t="s">
        <v>123</v>
      </c>
      <c r="B159" s="6" t="s">
        <v>760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4"/>
      <c r="Q159" s="4"/>
    </row>
    <row r="160" spans="1:17" ht="15">
      <c r="A160" s="17" t="s">
        <v>124</v>
      </c>
      <c r="B160" s="6" t="s">
        <v>765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64" t="s">
        <v>148</v>
      </c>
      <c r="B161" s="65" t="s">
        <v>769</v>
      </c>
      <c r="C161" s="181">
        <f aca="true" t="shared" si="5" ref="C161:N161">SUM(C151:C160)</f>
        <v>2195</v>
      </c>
      <c r="D161" s="181">
        <f t="shared" si="5"/>
        <v>2195</v>
      </c>
      <c r="E161" s="181">
        <f t="shared" si="5"/>
        <v>3445</v>
      </c>
      <c r="F161" s="181">
        <f t="shared" si="5"/>
        <v>2195</v>
      </c>
      <c r="G161" s="181">
        <f t="shared" si="5"/>
        <v>2195</v>
      </c>
      <c r="H161" s="181">
        <f t="shared" si="5"/>
        <v>3382</v>
      </c>
      <c r="I161" s="181">
        <f t="shared" si="5"/>
        <v>1742</v>
      </c>
      <c r="J161" s="181">
        <f t="shared" si="5"/>
        <v>1788</v>
      </c>
      <c r="K161" s="181">
        <f t="shared" si="5"/>
        <v>3445</v>
      </c>
      <c r="L161" s="181">
        <f t="shared" si="5"/>
        <v>2195</v>
      </c>
      <c r="M161" s="181">
        <f t="shared" si="5"/>
        <v>2195</v>
      </c>
      <c r="N161" s="181">
        <f t="shared" si="5"/>
        <v>3440</v>
      </c>
      <c r="O161" s="181">
        <f>SUM(C161:N161)</f>
        <v>30412</v>
      </c>
      <c r="P161" s="4"/>
      <c r="Q161" s="4"/>
    </row>
    <row r="162" spans="1:17" ht="30">
      <c r="A162" s="17" t="s">
        <v>781</v>
      </c>
      <c r="B162" s="6" t="s">
        <v>782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4"/>
      <c r="Q162" s="4"/>
    </row>
    <row r="163" spans="1:17" ht="30">
      <c r="A163" s="5" t="s">
        <v>128</v>
      </c>
      <c r="B163" s="6" t="s">
        <v>783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15">
      <c r="A164" s="17" t="s">
        <v>129</v>
      </c>
      <c r="B164" s="6" t="s">
        <v>784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>
      <c r="A165" s="50" t="s">
        <v>150</v>
      </c>
      <c r="B165" s="65" t="s">
        <v>785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.75">
      <c r="A166" s="83" t="s">
        <v>251</v>
      </c>
      <c r="B166" s="88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4"/>
      <c r="Q166" s="4"/>
    </row>
    <row r="167" spans="1:17" ht="15">
      <c r="A167" s="5" t="s">
        <v>692</v>
      </c>
      <c r="B167" s="6" t="s">
        <v>693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30">
      <c r="A168" s="5" t="s">
        <v>694</v>
      </c>
      <c r="B168" s="6" t="s">
        <v>695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>
      <c r="A169" s="5" t="s">
        <v>106</v>
      </c>
      <c r="B169" s="6" t="s">
        <v>696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>
      <c r="A170" s="5" t="s">
        <v>107</v>
      </c>
      <c r="B170" s="6" t="s">
        <v>697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15">
      <c r="A171" s="5" t="s">
        <v>108</v>
      </c>
      <c r="B171" s="6" t="s">
        <v>698</v>
      </c>
      <c r="C171" s="53"/>
      <c r="D171" s="53"/>
      <c r="E171" s="53"/>
      <c r="F171" s="53"/>
      <c r="G171" s="53"/>
      <c r="H171" s="53"/>
      <c r="I171" s="53"/>
      <c r="J171" s="53"/>
      <c r="K171" s="53">
        <v>29161</v>
      </c>
      <c r="L171" s="53"/>
      <c r="M171" s="53">
        <v>38454</v>
      </c>
      <c r="N171" s="53"/>
      <c r="O171" s="53">
        <f>SUM(C171:N171)</f>
        <v>67615</v>
      </c>
      <c r="P171" s="4"/>
      <c r="Q171" s="4"/>
    </row>
    <row r="172" spans="1:17" ht="15">
      <c r="A172" s="50" t="s">
        <v>144</v>
      </c>
      <c r="B172" s="65" t="s">
        <v>699</v>
      </c>
      <c r="C172" s="181"/>
      <c r="D172" s="181"/>
      <c r="E172" s="181"/>
      <c r="F172" s="181"/>
      <c r="G172" s="181"/>
      <c r="H172" s="181"/>
      <c r="I172" s="181"/>
      <c r="J172" s="181"/>
      <c r="K172" s="181">
        <v>29161</v>
      </c>
      <c r="L172" s="181"/>
      <c r="M172" s="181">
        <v>38454</v>
      </c>
      <c r="N172" s="181"/>
      <c r="O172" s="181">
        <v>67615</v>
      </c>
      <c r="P172" s="4"/>
      <c r="Q172" s="4"/>
    </row>
    <row r="173" spans="1:17" ht="15">
      <c r="A173" s="17" t="s">
        <v>125</v>
      </c>
      <c r="B173" s="6" t="s">
        <v>770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4"/>
      <c r="Q173" s="4"/>
    </row>
    <row r="174" spans="1:17" ht="15">
      <c r="A174" s="17" t="s">
        <v>126</v>
      </c>
      <c r="B174" s="6" t="s">
        <v>772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>
      <c r="A175" s="17" t="s">
        <v>774</v>
      </c>
      <c r="B175" s="6" t="s">
        <v>775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>
      <c r="A176" s="17" t="s">
        <v>127</v>
      </c>
      <c r="B176" s="6" t="s">
        <v>776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>
      <c r="A177" s="17" t="s">
        <v>778</v>
      </c>
      <c r="B177" s="6" t="s">
        <v>779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>
      <c r="A178" s="50" t="s">
        <v>149</v>
      </c>
      <c r="B178" s="65" t="s">
        <v>780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30">
      <c r="A179" s="17" t="s">
        <v>786</v>
      </c>
      <c r="B179" s="6" t="s">
        <v>787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4"/>
      <c r="Q179" s="4"/>
    </row>
    <row r="180" spans="1:17" ht="30">
      <c r="A180" s="5" t="s">
        <v>130</v>
      </c>
      <c r="B180" s="6" t="s">
        <v>788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15">
      <c r="A181" s="17" t="s">
        <v>131</v>
      </c>
      <c r="B181" s="6" t="s">
        <v>789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4"/>
      <c r="Q181" s="4"/>
    </row>
    <row r="182" spans="1:17" ht="15">
      <c r="A182" s="50" t="s">
        <v>152</v>
      </c>
      <c r="B182" s="65" t="s">
        <v>790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.75">
      <c r="A183" s="83" t="s">
        <v>250</v>
      </c>
      <c r="B183" s="88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4"/>
      <c r="Q183" s="4"/>
    </row>
    <row r="184" spans="1:17" ht="15.75">
      <c r="A184" s="62" t="s">
        <v>151</v>
      </c>
      <c r="B184" s="46" t="s">
        <v>791</v>
      </c>
      <c r="C184" s="181">
        <f aca="true" t="shared" si="6" ref="C184:N184">SUM(C136+C150+C161+C165+C172+C178+C182)</f>
        <v>8110</v>
      </c>
      <c r="D184" s="181">
        <f t="shared" si="6"/>
        <v>8110</v>
      </c>
      <c r="E184" s="181">
        <f t="shared" si="6"/>
        <v>93360</v>
      </c>
      <c r="F184" s="181">
        <f t="shared" si="6"/>
        <v>10111</v>
      </c>
      <c r="G184" s="181">
        <f t="shared" si="6"/>
        <v>8110</v>
      </c>
      <c r="H184" s="181">
        <f t="shared" si="6"/>
        <v>9300</v>
      </c>
      <c r="I184" s="181">
        <f t="shared" si="6"/>
        <v>7657</v>
      </c>
      <c r="J184" s="181">
        <f t="shared" si="6"/>
        <v>7705</v>
      </c>
      <c r="K184" s="181">
        <f t="shared" si="6"/>
        <v>122521</v>
      </c>
      <c r="L184" s="181">
        <f t="shared" si="6"/>
        <v>8109</v>
      </c>
      <c r="M184" s="181">
        <f t="shared" si="6"/>
        <v>46564</v>
      </c>
      <c r="N184" s="181">
        <f t="shared" si="6"/>
        <v>29355</v>
      </c>
      <c r="O184" s="181">
        <f>SUM(C184:N184)</f>
        <v>359012</v>
      </c>
      <c r="P184" s="4"/>
      <c r="Q184" s="4"/>
    </row>
    <row r="185" spans="1:17" ht="15.75">
      <c r="A185" s="87" t="s">
        <v>303</v>
      </c>
      <c r="B185" s="86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4"/>
      <c r="Q185" s="4"/>
    </row>
    <row r="186" spans="1:17" ht="15.75">
      <c r="A186" s="87" t="s">
        <v>304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">
      <c r="A187" s="48" t="s">
        <v>133</v>
      </c>
      <c r="B187" s="5" t="s">
        <v>792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>
      <c r="A188" s="17" t="s">
        <v>793</v>
      </c>
      <c r="B188" s="5" t="s">
        <v>794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>
      <c r="A189" s="48" t="s">
        <v>134</v>
      </c>
      <c r="B189" s="5" t="s">
        <v>795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>
      <c r="A190" s="20" t="s">
        <v>153</v>
      </c>
      <c r="B190" s="9" t="s">
        <v>796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17" t="s">
        <v>135</v>
      </c>
      <c r="B191" s="5" t="s">
        <v>797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>
      <c r="A192" s="48" t="s">
        <v>798</v>
      </c>
      <c r="B192" s="5" t="s">
        <v>799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>
      <c r="A193" s="17" t="s">
        <v>136</v>
      </c>
      <c r="B193" s="5" t="s">
        <v>800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>
      <c r="A194" s="48" t="s">
        <v>801</v>
      </c>
      <c r="B194" s="5" t="s">
        <v>802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>
      <c r="A195" s="18" t="s">
        <v>154</v>
      </c>
      <c r="B195" s="9" t="s">
        <v>803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5" t="s">
        <v>301</v>
      </c>
      <c r="B196" s="5" t="s">
        <v>804</v>
      </c>
      <c r="C196" s="53"/>
      <c r="D196" s="53"/>
      <c r="E196" s="53">
        <v>40000</v>
      </c>
      <c r="F196" s="53"/>
      <c r="G196" s="53">
        <v>50000</v>
      </c>
      <c r="H196" s="53"/>
      <c r="I196" s="53">
        <v>60000</v>
      </c>
      <c r="J196" s="53"/>
      <c r="K196" s="53">
        <v>50000</v>
      </c>
      <c r="L196" s="53"/>
      <c r="M196" s="53"/>
      <c r="N196" s="53"/>
      <c r="O196" s="53">
        <v>200000</v>
      </c>
      <c r="P196" s="4"/>
      <c r="Q196" s="4"/>
    </row>
    <row r="197" spans="1:17" ht="15">
      <c r="A197" s="5" t="s">
        <v>302</v>
      </c>
      <c r="B197" s="5" t="s">
        <v>804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4"/>
      <c r="Q197" s="4"/>
    </row>
    <row r="198" spans="1:17" ht="15">
      <c r="A198" s="5" t="s">
        <v>299</v>
      </c>
      <c r="B198" s="5" t="s">
        <v>805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300</v>
      </c>
      <c r="B199" s="5" t="s">
        <v>805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9" t="s">
        <v>155</v>
      </c>
      <c r="B200" s="9" t="s">
        <v>806</v>
      </c>
      <c r="C200" s="53"/>
      <c r="D200" s="53"/>
      <c r="E200" s="53">
        <v>40000</v>
      </c>
      <c r="F200" s="53"/>
      <c r="G200" s="53">
        <v>50000</v>
      </c>
      <c r="H200" s="53"/>
      <c r="I200" s="53">
        <v>60000</v>
      </c>
      <c r="J200" s="53"/>
      <c r="K200" s="53">
        <v>50000</v>
      </c>
      <c r="L200" s="53"/>
      <c r="M200" s="53"/>
      <c r="N200" s="53"/>
      <c r="O200" s="53">
        <v>200000</v>
      </c>
      <c r="P200" s="4"/>
      <c r="Q200" s="4"/>
    </row>
    <row r="201" spans="1:17" ht="15">
      <c r="A201" s="48" t="s">
        <v>807</v>
      </c>
      <c r="B201" s="5" t="s">
        <v>808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4"/>
      <c r="Q201" s="4"/>
    </row>
    <row r="202" spans="1:17" ht="15">
      <c r="A202" s="48" t="s">
        <v>809</v>
      </c>
      <c r="B202" s="5" t="s">
        <v>810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>
      <c r="A203" s="48" t="s">
        <v>811</v>
      </c>
      <c r="B203" s="5" t="s">
        <v>812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>
      <c r="A204" s="48" t="s">
        <v>813</v>
      </c>
      <c r="B204" s="5" t="s">
        <v>814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>
      <c r="A205" s="17" t="s">
        <v>137</v>
      </c>
      <c r="B205" s="5" t="s">
        <v>815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20" t="s">
        <v>156</v>
      </c>
      <c r="B206" s="9" t="s">
        <v>817</v>
      </c>
      <c r="C206" s="53"/>
      <c r="D206" s="53"/>
      <c r="E206" s="53">
        <v>40000</v>
      </c>
      <c r="F206" s="53"/>
      <c r="G206" s="53">
        <v>50000</v>
      </c>
      <c r="H206" s="53"/>
      <c r="I206" s="53">
        <v>60000</v>
      </c>
      <c r="J206" s="53"/>
      <c r="K206" s="53">
        <v>50000</v>
      </c>
      <c r="L206" s="53"/>
      <c r="M206" s="53"/>
      <c r="N206" s="53"/>
      <c r="O206" s="53">
        <v>200000</v>
      </c>
      <c r="P206" s="4"/>
      <c r="Q206" s="4"/>
    </row>
    <row r="207" spans="1:17" ht="15">
      <c r="A207" s="17" t="s">
        <v>818</v>
      </c>
      <c r="B207" s="5" t="s">
        <v>819</v>
      </c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4"/>
      <c r="Q207" s="4"/>
    </row>
    <row r="208" spans="1:17" ht="15">
      <c r="A208" s="17" t="s">
        <v>820</v>
      </c>
      <c r="B208" s="5" t="s">
        <v>821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>
      <c r="A209" s="48" t="s">
        <v>822</v>
      </c>
      <c r="B209" s="5" t="s">
        <v>823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>
      <c r="A210" s="48" t="s">
        <v>138</v>
      </c>
      <c r="B210" s="5" t="s">
        <v>824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>
      <c r="A211" s="18" t="s">
        <v>157</v>
      </c>
      <c r="B211" s="9" t="s">
        <v>825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20" t="s">
        <v>826</v>
      </c>
      <c r="B212" s="9" t="s">
        <v>827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.75">
      <c r="A213" s="51" t="s">
        <v>158</v>
      </c>
      <c r="B213" s="52" t="s">
        <v>828</v>
      </c>
      <c r="C213" s="181"/>
      <c r="D213" s="181"/>
      <c r="E213" s="181">
        <v>40000</v>
      </c>
      <c r="F213" s="181"/>
      <c r="G213" s="181">
        <v>50000</v>
      </c>
      <c r="H213" s="181"/>
      <c r="I213" s="181">
        <v>60000</v>
      </c>
      <c r="J213" s="181"/>
      <c r="K213" s="181">
        <v>50000</v>
      </c>
      <c r="L213" s="181"/>
      <c r="M213" s="181"/>
      <c r="N213" s="181"/>
      <c r="O213" s="181">
        <v>200000</v>
      </c>
      <c r="P213" s="4"/>
      <c r="Q213" s="4"/>
    </row>
    <row r="214" spans="1:17" ht="15.75">
      <c r="A214" s="56" t="s">
        <v>140</v>
      </c>
      <c r="B214" s="57"/>
      <c r="C214" s="181">
        <v>8110</v>
      </c>
      <c r="D214" s="181">
        <v>8110</v>
      </c>
      <c r="E214" s="181">
        <f>SUM(E184+E213)</f>
        <v>133360</v>
      </c>
      <c r="F214" s="181">
        <v>10111</v>
      </c>
      <c r="G214" s="181">
        <v>58110</v>
      </c>
      <c r="H214" s="181">
        <v>9300</v>
      </c>
      <c r="I214" s="181">
        <v>67657</v>
      </c>
      <c r="J214" s="181">
        <v>7705</v>
      </c>
      <c r="K214" s="181">
        <v>172521</v>
      </c>
      <c r="L214" s="181">
        <v>8109</v>
      </c>
      <c r="M214" s="181">
        <v>46564</v>
      </c>
      <c r="N214" s="181">
        <v>29355</v>
      </c>
      <c r="O214" s="181">
        <f>SUM(C214:N214)</f>
        <v>559012</v>
      </c>
      <c r="P214" s="4"/>
      <c r="Q214" s="4"/>
    </row>
    <row r="215" spans="2:17" ht="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B2">
      <selection activeCell="B211" sqref="A211:IV211"/>
    </sheetView>
  </sheetViews>
  <sheetFormatPr defaultColWidth="9.140625" defaultRowHeight="15"/>
  <cols>
    <col min="1" max="1" width="91.140625" style="0" customWidth="1"/>
    <col min="3" max="3" width="15.7109375" style="0" bestFit="1" customWidth="1"/>
    <col min="4" max="5" width="12.57421875" style="0" customWidth="1"/>
    <col min="6" max="6" width="10.00390625" style="0" customWidth="1"/>
    <col min="7" max="7" width="9.7109375" style="0" customWidth="1"/>
    <col min="8" max="9" width="10.421875" style="0" customWidth="1"/>
    <col min="10" max="10" width="15.28125" style="0" bestFit="1" customWidth="1"/>
    <col min="11" max="11" width="16.140625" style="0" bestFit="1" customWidth="1"/>
    <col min="12" max="12" width="12.140625" style="0" bestFit="1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 hidden="1">
      <c r="A1" s="117" t="s">
        <v>371</v>
      </c>
      <c r="B1" s="118"/>
      <c r="C1" s="118"/>
      <c r="D1" s="118"/>
      <c r="E1" s="118"/>
      <c r="F1" s="118"/>
    </row>
    <row r="2" spans="1:15" ht="36.75" customHeight="1">
      <c r="A2" s="208" t="s">
        <v>889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9.5" customHeight="1">
      <c r="A3" s="200" t="s">
        <v>228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5" ht="18" customHeight="1">
      <c r="A4" s="199" t="s">
        <v>390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ht="15">
      <c r="A5" s="159" t="s">
        <v>226</v>
      </c>
    </row>
    <row r="6" spans="1:17" ht="25.5">
      <c r="A6" s="2" t="s">
        <v>480</v>
      </c>
      <c r="B6" s="3" t="s">
        <v>481</v>
      </c>
      <c r="C6" s="108" t="s">
        <v>359</v>
      </c>
      <c r="D6" s="108" t="s">
        <v>360</v>
      </c>
      <c r="E6" s="108" t="s">
        <v>361</v>
      </c>
      <c r="F6" s="108" t="s">
        <v>362</v>
      </c>
      <c r="G6" s="108" t="s">
        <v>363</v>
      </c>
      <c r="H6" s="108" t="s">
        <v>364</v>
      </c>
      <c r="I6" s="108" t="s">
        <v>365</v>
      </c>
      <c r="J6" s="108" t="s">
        <v>366</v>
      </c>
      <c r="K6" s="108" t="s">
        <v>367</v>
      </c>
      <c r="L6" s="108" t="s">
        <v>368</v>
      </c>
      <c r="M6" s="108" t="s">
        <v>369</v>
      </c>
      <c r="N6" s="108" t="s">
        <v>370</v>
      </c>
      <c r="O6" s="109" t="s">
        <v>346</v>
      </c>
      <c r="P6" s="4"/>
      <c r="Q6" s="4"/>
    </row>
    <row r="7" spans="1:17" ht="15">
      <c r="A7" s="39" t="s">
        <v>482</v>
      </c>
      <c r="B7" s="40" t="s">
        <v>483</v>
      </c>
      <c r="C7" s="53">
        <v>4633</v>
      </c>
      <c r="D7" s="53">
        <v>4633</v>
      </c>
      <c r="E7" s="53">
        <v>4418</v>
      </c>
      <c r="F7" s="53">
        <v>4419</v>
      </c>
      <c r="G7" s="53">
        <v>4419</v>
      </c>
      <c r="H7" s="53">
        <v>4418</v>
      </c>
      <c r="I7" s="53">
        <v>4417</v>
      </c>
      <c r="J7" s="53">
        <v>4417</v>
      </c>
      <c r="K7" s="53">
        <v>4416</v>
      </c>
      <c r="L7" s="53">
        <v>4419</v>
      </c>
      <c r="M7" s="53">
        <v>4419</v>
      </c>
      <c r="N7" s="53">
        <v>4419</v>
      </c>
      <c r="O7" s="53">
        <f>SUM(C7:N7)</f>
        <v>53447</v>
      </c>
      <c r="P7" s="4"/>
      <c r="Q7" s="4"/>
    </row>
    <row r="8" spans="1:17" ht="15">
      <c r="A8" s="39" t="s">
        <v>484</v>
      </c>
      <c r="B8" s="41" t="s">
        <v>485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4"/>
      <c r="Q8" s="4"/>
    </row>
    <row r="9" spans="1:17" ht="15">
      <c r="A9" s="39" t="s">
        <v>486</v>
      </c>
      <c r="B9" s="41" t="s">
        <v>487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4"/>
      <c r="Q9" s="4"/>
    </row>
    <row r="10" spans="1:17" ht="15">
      <c r="A10" s="42" t="s">
        <v>488</v>
      </c>
      <c r="B10" s="41" t="s">
        <v>489</v>
      </c>
      <c r="C10" s="53">
        <v>33</v>
      </c>
      <c r="D10" s="53">
        <v>33</v>
      </c>
      <c r="E10" s="53">
        <v>33</v>
      </c>
      <c r="F10" s="53">
        <v>33</v>
      </c>
      <c r="G10" s="53">
        <v>33</v>
      </c>
      <c r="H10" s="53">
        <v>34</v>
      </c>
      <c r="I10" s="53">
        <v>34</v>
      </c>
      <c r="J10" s="53">
        <v>34</v>
      </c>
      <c r="K10" s="53">
        <v>34</v>
      </c>
      <c r="L10" s="53">
        <v>33</v>
      </c>
      <c r="M10" s="53">
        <v>33</v>
      </c>
      <c r="N10" s="53">
        <v>33</v>
      </c>
      <c r="O10" s="53">
        <f>SUM(C10:N10)</f>
        <v>400</v>
      </c>
      <c r="P10" s="4"/>
      <c r="Q10" s="4"/>
    </row>
    <row r="11" spans="1:17" ht="15">
      <c r="A11" s="42" t="s">
        <v>490</v>
      </c>
      <c r="B11" s="41" t="s">
        <v>491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4"/>
      <c r="Q11" s="4"/>
    </row>
    <row r="12" spans="1:17" ht="15">
      <c r="A12" s="42" t="s">
        <v>492</v>
      </c>
      <c r="B12" s="41" t="s">
        <v>493</v>
      </c>
      <c r="C12" s="53"/>
      <c r="D12" s="53"/>
      <c r="E12" s="53"/>
      <c r="F12" s="53"/>
      <c r="G12" s="53"/>
      <c r="H12" s="53"/>
      <c r="I12" s="53"/>
      <c r="J12" s="53">
        <v>530</v>
      </c>
      <c r="K12" s="53"/>
      <c r="L12" s="53"/>
      <c r="M12" s="53"/>
      <c r="N12" s="53"/>
      <c r="O12" s="53">
        <v>530</v>
      </c>
      <c r="P12" s="4"/>
      <c r="Q12" s="4"/>
    </row>
    <row r="13" spans="1:17" ht="15">
      <c r="A13" s="42" t="s">
        <v>494</v>
      </c>
      <c r="B13" s="41" t="s">
        <v>495</v>
      </c>
      <c r="C13" s="53">
        <v>257</v>
      </c>
      <c r="D13" s="53">
        <v>257</v>
      </c>
      <c r="E13" s="53">
        <v>234</v>
      </c>
      <c r="F13" s="53">
        <v>233</v>
      </c>
      <c r="G13" s="53">
        <v>233</v>
      </c>
      <c r="H13" s="53">
        <v>234</v>
      </c>
      <c r="I13" s="53">
        <v>233</v>
      </c>
      <c r="J13" s="53">
        <v>233</v>
      </c>
      <c r="K13" s="53">
        <v>234</v>
      </c>
      <c r="L13" s="53">
        <v>233</v>
      </c>
      <c r="M13" s="53">
        <v>233</v>
      </c>
      <c r="N13" s="53">
        <v>234</v>
      </c>
      <c r="O13" s="53">
        <f>SUM(C13:N13)</f>
        <v>2848</v>
      </c>
      <c r="P13" s="4"/>
      <c r="Q13" s="4"/>
    </row>
    <row r="14" spans="1:17" ht="15">
      <c r="A14" s="42" t="s">
        <v>496</v>
      </c>
      <c r="B14" s="41" t="s">
        <v>497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"/>
      <c r="Q14" s="4"/>
    </row>
    <row r="15" spans="1:17" ht="15">
      <c r="A15" s="5" t="s">
        <v>498</v>
      </c>
      <c r="B15" s="41" t="s">
        <v>499</v>
      </c>
      <c r="C15" s="53">
        <v>9</v>
      </c>
      <c r="D15" s="53">
        <v>9</v>
      </c>
      <c r="E15" s="53">
        <v>9</v>
      </c>
      <c r="F15" s="53">
        <v>9</v>
      </c>
      <c r="G15" s="53">
        <v>9</v>
      </c>
      <c r="H15" s="53">
        <v>9</v>
      </c>
      <c r="I15" s="53">
        <v>9</v>
      </c>
      <c r="J15" s="53">
        <v>0</v>
      </c>
      <c r="K15" s="53">
        <v>10</v>
      </c>
      <c r="L15" s="53">
        <v>9</v>
      </c>
      <c r="M15" s="53">
        <v>9</v>
      </c>
      <c r="N15" s="53">
        <v>9</v>
      </c>
      <c r="O15" s="53">
        <f>SUM(C15:N15)</f>
        <v>100</v>
      </c>
      <c r="P15" s="4"/>
      <c r="Q15" s="4"/>
    </row>
    <row r="16" spans="1:17" ht="15">
      <c r="A16" s="5" t="s">
        <v>500</v>
      </c>
      <c r="B16" s="41" t="s">
        <v>501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"/>
      <c r="Q16" s="4"/>
    </row>
    <row r="17" spans="1:17" ht="15">
      <c r="A17" s="5" t="s">
        <v>502</v>
      </c>
      <c r="B17" s="41" t="s">
        <v>503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4"/>
      <c r="Q17" s="4"/>
    </row>
    <row r="18" spans="1:17" ht="15">
      <c r="A18" s="5" t="s">
        <v>504</v>
      </c>
      <c r="B18" s="41" t="s">
        <v>505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4"/>
      <c r="Q18" s="4"/>
    </row>
    <row r="19" spans="1:17" ht="15">
      <c r="A19" s="5" t="s">
        <v>69</v>
      </c>
      <c r="B19" s="41" t="s">
        <v>506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4"/>
      <c r="Q19" s="4"/>
    </row>
    <row r="20" spans="1:17" ht="15">
      <c r="A20" s="43" t="s">
        <v>830</v>
      </c>
      <c r="B20" s="44" t="s">
        <v>508</v>
      </c>
      <c r="C20" s="188">
        <f aca="true" t="shared" si="0" ref="C20:N20">SUM(C7:C19)</f>
        <v>4932</v>
      </c>
      <c r="D20" s="53">
        <f t="shared" si="0"/>
        <v>4932</v>
      </c>
      <c r="E20" s="53">
        <f t="shared" si="0"/>
        <v>4694</v>
      </c>
      <c r="F20" s="53">
        <f t="shared" si="0"/>
        <v>4694</v>
      </c>
      <c r="G20" s="53">
        <f t="shared" si="0"/>
        <v>4694</v>
      </c>
      <c r="H20" s="53">
        <f t="shared" si="0"/>
        <v>4695</v>
      </c>
      <c r="I20" s="53">
        <f t="shared" si="0"/>
        <v>4693</v>
      </c>
      <c r="J20" s="53">
        <f t="shared" si="0"/>
        <v>5214</v>
      </c>
      <c r="K20" s="53">
        <f t="shared" si="0"/>
        <v>4694</v>
      </c>
      <c r="L20" s="53">
        <f t="shared" si="0"/>
        <v>4694</v>
      </c>
      <c r="M20" s="53">
        <f t="shared" si="0"/>
        <v>4694</v>
      </c>
      <c r="N20" s="53">
        <f t="shared" si="0"/>
        <v>4695</v>
      </c>
      <c r="O20" s="53">
        <f>SUM(C20:N20)</f>
        <v>57325</v>
      </c>
      <c r="P20" s="4"/>
      <c r="Q20" s="4"/>
    </row>
    <row r="21" spans="1:17" ht="15">
      <c r="A21" s="5" t="s">
        <v>509</v>
      </c>
      <c r="B21" s="41" t="s">
        <v>510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4"/>
      <c r="Q21" s="4"/>
    </row>
    <row r="22" spans="1:17" ht="15">
      <c r="A22" s="5" t="s">
        <v>511</v>
      </c>
      <c r="B22" s="41" t="s">
        <v>512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4"/>
      <c r="Q22" s="4"/>
    </row>
    <row r="23" spans="1:17" ht="15">
      <c r="A23" s="6" t="s">
        <v>513</v>
      </c>
      <c r="B23" s="41" t="s">
        <v>514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4"/>
      <c r="Q23" s="4"/>
    </row>
    <row r="24" spans="1:17" ht="15">
      <c r="A24" s="9" t="s">
        <v>831</v>
      </c>
      <c r="B24" s="44" t="s">
        <v>515</v>
      </c>
      <c r="C24" s="53">
        <v>387</v>
      </c>
      <c r="D24" s="53">
        <v>388</v>
      </c>
      <c r="E24" s="53">
        <v>388</v>
      </c>
      <c r="F24" s="53">
        <v>388</v>
      </c>
      <c r="G24" s="53">
        <v>388</v>
      </c>
      <c r="H24" s="53">
        <v>388</v>
      </c>
      <c r="I24" s="53">
        <v>388</v>
      </c>
      <c r="J24" s="53">
        <v>388</v>
      </c>
      <c r="K24" s="53">
        <v>388</v>
      </c>
      <c r="L24" s="53">
        <v>388</v>
      </c>
      <c r="M24" s="53">
        <v>388</v>
      </c>
      <c r="N24" s="53">
        <v>388</v>
      </c>
      <c r="O24" s="53">
        <f>SUM(C24:N24)</f>
        <v>4655</v>
      </c>
      <c r="P24" s="4"/>
      <c r="Q24" s="4"/>
    </row>
    <row r="25" spans="1:17" ht="15">
      <c r="A25" s="66" t="s">
        <v>99</v>
      </c>
      <c r="B25" s="67" t="s">
        <v>516</v>
      </c>
      <c r="C25" s="181">
        <f aca="true" t="shared" si="1" ref="C25:N25">SUM(C20+C24)</f>
        <v>5319</v>
      </c>
      <c r="D25" s="181">
        <f t="shared" si="1"/>
        <v>5320</v>
      </c>
      <c r="E25" s="181">
        <f t="shared" si="1"/>
        <v>5082</v>
      </c>
      <c r="F25" s="181">
        <f t="shared" si="1"/>
        <v>5082</v>
      </c>
      <c r="G25" s="181">
        <f t="shared" si="1"/>
        <v>5082</v>
      </c>
      <c r="H25" s="181">
        <f t="shared" si="1"/>
        <v>5083</v>
      </c>
      <c r="I25" s="181">
        <f t="shared" si="1"/>
        <v>5081</v>
      </c>
      <c r="J25" s="181">
        <f t="shared" si="1"/>
        <v>5602</v>
      </c>
      <c r="K25" s="181">
        <f t="shared" si="1"/>
        <v>5082</v>
      </c>
      <c r="L25" s="181">
        <f t="shared" si="1"/>
        <v>5082</v>
      </c>
      <c r="M25" s="181">
        <f t="shared" si="1"/>
        <v>5082</v>
      </c>
      <c r="N25" s="181">
        <f t="shared" si="1"/>
        <v>5083</v>
      </c>
      <c r="O25" s="181">
        <f>SUM(C25:N25)</f>
        <v>61980</v>
      </c>
      <c r="P25" s="4"/>
      <c r="Q25" s="4"/>
    </row>
    <row r="26" spans="1:17" ht="15">
      <c r="A26" s="50" t="s">
        <v>70</v>
      </c>
      <c r="B26" s="67" t="s">
        <v>517</v>
      </c>
      <c r="C26" s="181">
        <v>1402</v>
      </c>
      <c r="D26" s="181">
        <v>1402</v>
      </c>
      <c r="E26" s="181">
        <v>1399</v>
      </c>
      <c r="F26" s="181">
        <v>1399</v>
      </c>
      <c r="G26" s="181">
        <v>1399</v>
      </c>
      <c r="H26" s="181">
        <v>1399</v>
      </c>
      <c r="I26" s="181">
        <v>1399</v>
      </c>
      <c r="J26" s="181">
        <v>1513</v>
      </c>
      <c r="K26" s="181">
        <v>1399</v>
      </c>
      <c r="L26" s="181">
        <v>1399</v>
      </c>
      <c r="M26" s="181">
        <v>1399</v>
      </c>
      <c r="N26" s="181">
        <v>1399</v>
      </c>
      <c r="O26" s="181">
        <f>SUM(C26:N26)</f>
        <v>16908</v>
      </c>
      <c r="P26" s="4"/>
      <c r="Q26" s="4"/>
    </row>
    <row r="27" spans="1:17" ht="15">
      <c r="A27" s="5" t="s">
        <v>518</v>
      </c>
      <c r="B27" s="41" t="s">
        <v>519</v>
      </c>
      <c r="C27" s="53"/>
      <c r="D27" s="53">
        <v>110</v>
      </c>
      <c r="E27" s="53"/>
      <c r="F27" s="53">
        <v>120</v>
      </c>
      <c r="G27" s="53"/>
      <c r="H27" s="53">
        <v>120</v>
      </c>
      <c r="I27" s="53"/>
      <c r="J27" s="53">
        <v>110</v>
      </c>
      <c r="K27" s="53"/>
      <c r="L27" s="53">
        <v>120</v>
      </c>
      <c r="M27" s="53"/>
      <c r="N27" s="53">
        <v>100</v>
      </c>
      <c r="O27" s="53">
        <f>SUM(C27:N27)</f>
        <v>680</v>
      </c>
      <c r="P27" s="4"/>
      <c r="Q27" s="4"/>
    </row>
    <row r="28" spans="1:17" ht="15">
      <c r="A28" s="5" t="s">
        <v>520</v>
      </c>
      <c r="B28" s="41" t="s">
        <v>521</v>
      </c>
      <c r="C28" s="53">
        <v>778</v>
      </c>
      <c r="D28" s="53">
        <v>778</v>
      </c>
      <c r="E28" s="53">
        <v>778</v>
      </c>
      <c r="F28" s="53">
        <v>778</v>
      </c>
      <c r="G28" s="53">
        <v>778</v>
      </c>
      <c r="H28" s="53">
        <v>778</v>
      </c>
      <c r="I28" s="53">
        <v>778</v>
      </c>
      <c r="J28" s="53">
        <v>778</v>
      </c>
      <c r="K28" s="53">
        <v>778</v>
      </c>
      <c r="L28" s="53">
        <v>778</v>
      </c>
      <c r="M28" s="53">
        <v>777</v>
      </c>
      <c r="N28" s="53">
        <v>777</v>
      </c>
      <c r="O28" s="53">
        <f>SUM(C28:N28)</f>
        <v>9334</v>
      </c>
      <c r="P28" s="4"/>
      <c r="Q28" s="4"/>
    </row>
    <row r="29" spans="1:17" ht="15">
      <c r="A29" s="5" t="s">
        <v>522</v>
      </c>
      <c r="B29" s="41" t="s">
        <v>523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4"/>
      <c r="Q29" s="4"/>
    </row>
    <row r="30" spans="1:17" ht="15">
      <c r="A30" s="9" t="s">
        <v>841</v>
      </c>
      <c r="B30" s="44" t="s">
        <v>524</v>
      </c>
      <c r="C30" s="53">
        <v>778</v>
      </c>
      <c r="D30" s="53">
        <v>888</v>
      </c>
      <c r="E30" s="53">
        <v>778</v>
      </c>
      <c r="F30" s="53">
        <v>898</v>
      </c>
      <c r="G30" s="53">
        <v>778</v>
      </c>
      <c r="H30" s="53">
        <v>898</v>
      </c>
      <c r="I30" s="53">
        <v>778</v>
      </c>
      <c r="J30" s="53">
        <v>888</v>
      </c>
      <c r="K30" s="53">
        <v>778</v>
      </c>
      <c r="L30" s="53">
        <v>898</v>
      </c>
      <c r="M30" s="53">
        <v>777</v>
      </c>
      <c r="N30" s="53">
        <v>877</v>
      </c>
      <c r="O30" s="53">
        <f aca="true" t="shared" si="2" ref="O30:O35">SUM(C30:N30)</f>
        <v>10014</v>
      </c>
      <c r="P30" s="4"/>
      <c r="Q30" s="4"/>
    </row>
    <row r="31" spans="1:17" ht="15">
      <c r="A31" s="5" t="s">
        <v>525</v>
      </c>
      <c r="B31" s="41" t="s">
        <v>526</v>
      </c>
      <c r="C31" s="53">
        <v>67</v>
      </c>
      <c r="D31" s="53">
        <v>67</v>
      </c>
      <c r="E31" s="53">
        <v>67</v>
      </c>
      <c r="F31" s="53">
        <v>67</v>
      </c>
      <c r="G31" s="53">
        <v>67</v>
      </c>
      <c r="H31" s="53">
        <v>67</v>
      </c>
      <c r="I31" s="53">
        <v>67</v>
      </c>
      <c r="J31" s="53">
        <v>67</v>
      </c>
      <c r="K31" s="53">
        <v>67</v>
      </c>
      <c r="L31" s="53">
        <v>67</v>
      </c>
      <c r="M31" s="53">
        <v>65</v>
      </c>
      <c r="N31" s="53">
        <v>65</v>
      </c>
      <c r="O31" s="53">
        <f t="shared" si="2"/>
        <v>800</v>
      </c>
      <c r="P31" s="4"/>
      <c r="Q31" s="4"/>
    </row>
    <row r="32" spans="1:17" ht="15">
      <c r="A32" s="5" t="s">
        <v>527</v>
      </c>
      <c r="B32" s="41" t="s">
        <v>528</v>
      </c>
      <c r="C32" s="53">
        <v>62</v>
      </c>
      <c r="D32" s="53">
        <v>63</v>
      </c>
      <c r="E32" s="53">
        <v>62</v>
      </c>
      <c r="F32" s="53">
        <v>63</v>
      </c>
      <c r="G32" s="53">
        <v>62</v>
      </c>
      <c r="H32" s="53">
        <v>63</v>
      </c>
      <c r="I32" s="53">
        <v>62</v>
      </c>
      <c r="J32" s="53">
        <v>63</v>
      </c>
      <c r="K32" s="53">
        <v>62</v>
      </c>
      <c r="L32" s="53">
        <v>63</v>
      </c>
      <c r="M32" s="53">
        <v>62</v>
      </c>
      <c r="N32" s="53">
        <v>63</v>
      </c>
      <c r="O32" s="53">
        <f t="shared" si="2"/>
        <v>750</v>
      </c>
      <c r="P32" s="4"/>
      <c r="Q32" s="4"/>
    </row>
    <row r="33" spans="1:17" ht="15">
      <c r="A33" s="9" t="s">
        <v>100</v>
      </c>
      <c r="B33" s="44" t="s">
        <v>529</v>
      </c>
      <c r="C33" s="53">
        <v>129</v>
      </c>
      <c r="D33" s="53">
        <v>130</v>
      </c>
      <c r="E33" s="53">
        <v>129</v>
      </c>
      <c r="F33" s="53">
        <v>130</v>
      </c>
      <c r="G33" s="53">
        <v>129</v>
      </c>
      <c r="H33" s="53">
        <v>130</v>
      </c>
      <c r="I33" s="53">
        <v>129</v>
      </c>
      <c r="J33" s="53">
        <v>130</v>
      </c>
      <c r="K33" s="53">
        <v>129</v>
      </c>
      <c r="L33" s="53">
        <v>130</v>
      </c>
      <c r="M33" s="53">
        <v>127</v>
      </c>
      <c r="N33" s="53">
        <v>128</v>
      </c>
      <c r="O33" s="53">
        <f t="shared" si="2"/>
        <v>1550</v>
      </c>
      <c r="P33" s="4"/>
      <c r="Q33" s="4"/>
    </row>
    <row r="34" spans="1:17" ht="15">
      <c r="A34" s="5" t="s">
        <v>530</v>
      </c>
      <c r="B34" s="41" t="s">
        <v>531</v>
      </c>
      <c r="C34" s="53">
        <v>610</v>
      </c>
      <c r="D34" s="53">
        <v>610</v>
      </c>
      <c r="E34" s="53">
        <v>610</v>
      </c>
      <c r="F34" s="53">
        <v>610</v>
      </c>
      <c r="G34" s="53">
        <v>610</v>
      </c>
      <c r="H34" s="53">
        <v>511</v>
      </c>
      <c r="I34" s="53">
        <v>512</v>
      </c>
      <c r="J34" s="53">
        <v>512</v>
      </c>
      <c r="K34" s="53">
        <v>610</v>
      </c>
      <c r="L34" s="53">
        <v>610</v>
      </c>
      <c r="M34" s="53">
        <v>610</v>
      </c>
      <c r="N34" s="53">
        <v>610</v>
      </c>
      <c r="O34" s="53">
        <f t="shared" si="2"/>
        <v>7025</v>
      </c>
      <c r="P34" s="4"/>
      <c r="Q34" s="4"/>
    </row>
    <row r="35" spans="1:17" ht="15">
      <c r="A35" s="5" t="s">
        <v>532</v>
      </c>
      <c r="B35" s="41" t="s">
        <v>533</v>
      </c>
      <c r="C35" s="53">
        <v>1410</v>
      </c>
      <c r="D35" s="53">
        <v>1410</v>
      </c>
      <c r="E35" s="53">
        <v>1410</v>
      </c>
      <c r="F35" s="53">
        <v>1410</v>
      </c>
      <c r="G35" s="53">
        <v>1410</v>
      </c>
      <c r="H35" s="53">
        <v>1410</v>
      </c>
      <c r="I35" s="53">
        <v>940</v>
      </c>
      <c r="J35" s="53">
        <v>519</v>
      </c>
      <c r="K35" s="53">
        <v>1410</v>
      </c>
      <c r="L35" s="53">
        <v>1410</v>
      </c>
      <c r="M35" s="53">
        <v>1410</v>
      </c>
      <c r="N35" s="53">
        <v>1410</v>
      </c>
      <c r="O35" s="53">
        <f t="shared" si="2"/>
        <v>15559</v>
      </c>
      <c r="P35" s="4"/>
      <c r="Q35" s="4"/>
    </row>
    <row r="36" spans="1:17" ht="15">
      <c r="A36" s="5" t="s">
        <v>71</v>
      </c>
      <c r="B36" s="41" t="s">
        <v>534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>
        <v>0</v>
      </c>
      <c r="P36" s="4"/>
      <c r="Q36" s="4"/>
    </row>
    <row r="37" spans="1:17" ht="15">
      <c r="A37" s="5" t="s">
        <v>536</v>
      </c>
      <c r="B37" s="41" t="s">
        <v>537</v>
      </c>
      <c r="C37" s="53">
        <v>617</v>
      </c>
      <c r="D37" s="53">
        <v>617</v>
      </c>
      <c r="E37" s="53">
        <v>618</v>
      </c>
      <c r="F37" s="53">
        <v>617</v>
      </c>
      <c r="G37" s="53">
        <v>617</v>
      </c>
      <c r="H37" s="53">
        <v>618</v>
      </c>
      <c r="I37" s="53">
        <v>617</v>
      </c>
      <c r="J37" s="53">
        <v>617</v>
      </c>
      <c r="K37" s="53">
        <v>618</v>
      </c>
      <c r="L37" s="53">
        <v>617</v>
      </c>
      <c r="M37" s="53">
        <v>617</v>
      </c>
      <c r="N37" s="53">
        <v>617</v>
      </c>
      <c r="O37" s="53">
        <f>SUM(C37:N37)</f>
        <v>7407</v>
      </c>
      <c r="P37" s="4"/>
      <c r="Q37" s="4"/>
    </row>
    <row r="38" spans="1:17" ht="15">
      <c r="A38" s="14" t="s">
        <v>72</v>
      </c>
      <c r="B38" s="41" t="s">
        <v>538</v>
      </c>
      <c r="C38" s="53">
        <v>214</v>
      </c>
      <c r="D38" s="53">
        <v>214</v>
      </c>
      <c r="E38" s="53">
        <v>214</v>
      </c>
      <c r="F38" s="53">
        <v>214</v>
      </c>
      <c r="G38" s="53">
        <v>214</v>
      </c>
      <c r="H38" s="53">
        <v>214</v>
      </c>
      <c r="I38" s="53">
        <v>214</v>
      </c>
      <c r="J38" s="53">
        <v>214</v>
      </c>
      <c r="K38" s="53">
        <v>214</v>
      </c>
      <c r="L38" s="53">
        <v>214</v>
      </c>
      <c r="M38" s="53">
        <v>213</v>
      </c>
      <c r="N38" s="53">
        <v>213</v>
      </c>
      <c r="O38" s="53">
        <v>2566</v>
      </c>
      <c r="P38" s="4"/>
      <c r="Q38" s="4"/>
    </row>
    <row r="39" spans="1:17" ht="15">
      <c r="A39" s="6" t="s">
        <v>540</v>
      </c>
      <c r="B39" s="41" t="s">
        <v>541</v>
      </c>
      <c r="C39" s="53">
        <v>386</v>
      </c>
      <c r="D39" s="53">
        <v>386</v>
      </c>
      <c r="E39" s="53">
        <v>386</v>
      </c>
      <c r="F39" s="53">
        <v>386</v>
      </c>
      <c r="G39" s="53">
        <v>386</v>
      </c>
      <c r="H39" s="53">
        <v>386</v>
      </c>
      <c r="I39" s="53">
        <v>386</v>
      </c>
      <c r="J39" s="53">
        <v>386</v>
      </c>
      <c r="K39" s="53">
        <v>386</v>
      </c>
      <c r="L39" s="53">
        <v>386</v>
      </c>
      <c r="M39" s="53">
        <v>388</v>
      </c>
      <c r="N39" s="53">
        <v>387</v>
      </c>
      <c r="O39" s="53">
        <f>SUM(C39:N39)</f>
        <v>4635</v>
      </c>
      <c r="P39" s="4"/>
      <c r="Q39" s="4"/>
    </row>
    <row r="40" spans="1:17" ht="15">
      <c r="A40" s="5" t="s">
        <v>73</v>
      </c>
      <c r="B40" s="41" t="s">
        <v>542</v>
      </c>
      <c r="C40" s="53">
        <v>902</v>
      </c>
      <c r="D40" s="53">
        <v>902</v>
      </c>
      <c r="E40" s="53">
        <v>902</v>
      </c>
      <c r="F40" s="53">
        <v>902</v>
      </c>
      <c r="G40" s="53">
        <v>902</v>
      </c>
      <c r="H40" s="53">
        <v>902</v>
      </c>
      <c r="I40" s="53">
        <v>902</v>
      </c>
      <c r="J40" s="53">
        <v>902</v>
      </c>
      <c r="K40" s="53">
        <v>902</v>
      </c>
      <c r="L40" s="53">
        <v>902</v>
      </c>
      <c r="M40" s="53">
        <v>900</v>
      </c>
      <c r="N40" s="53">
        <v>900</v>
      </c>
      <c r="O40" s="53">
        <f>SUM(C40:N40)</f>
        <v>10820</v>
      </c>
      <c r="P40" s="4"/>
      <c r="Q40" s="4"/>
    </row>
    <row r="41" spans="1:17" ht="15">
      <c r="A41" s="9" t="s">
        <v>846</v>
      </c>
      <c r="B41" s="44" t="s">
        <v>544</v>
      </c>
      <c r="C41" s="53">
        <f aca="true" t="shared" si="3" ref="C41:O41">SUM(C34:C40)</f>
        <v>4139</v>
      </c>
      <c r="D41" s="53">
        <f t="shared" si="3"/>
        <v>4139</v>
      </c>
      <c r="E41" s="53">
        <f t="shared" si="3"/>
        <v>4140</v>
      </c>
      <c r="F41" s="53">
        <f t="shared" si="3"/>
        <v>4139</v>
      </c>
      <c r="G41" s="53">
        <f t="shared" si="3"/>
        <v>4139</v>
      </c>
      <c r="H41" s="53">
        <f t="shared" si="3"/>
        <v>4041</v>
      </c>
      <c r="I41" s="53">
        <f t="shared" si="3"/>
        <v>3571</v>
      </c>
      <c r="J41" s="53">
        <f t="shared" si="3"/>
        <v>3150</v>
      </c>
      <c r="K41" s="53">
        <f t="shared" si="3"/>
        <v>4140</v>
      </c>
      <c r="L41" s="53">
        <f t="shared" si="3"/>
        <v>4139</v>
      </c>
      <c r="M41" s="53">
        <f t="shared" si="3"/>
        <v>4138</v>
      </c>
      <c r="N41" s="53">
        <f t="shared" si="3"/>
        <v>4137</v>
      </c>
      <c r="O41" s="53">
        <f t="shared" si="3"/>
        <v>48012</v>
      </c>
      <c r="P41" s="4"/>
      <c r="Q41" s="4"/>
    </row>
    <row r="42" spans="1:17" ht="15">
      <c r="A42" s="5" t="s">
        <v>545</v>
      </c>
      <c r="B42" s="41" t="s">
        <v>546</v>
      </c>
      <c r="C42" s="53">
        <v>30</v>
      </c>
      <c r="D42" s="53">
        <v>30</v>
      </c>
      <c r="E42" s="53">
        <v>30</v>
      </c>
      <c r="F42" s="53">
        <v>30</v>
      </c>
      <c r="G42" s="53">
        <v>20</v>
      </c>
      <c r="H42" s="53">
        <v>30</v>
      </c>
      <c r="I42" s="53">
        <v>30</v>
      </c>
      <c r="J42" s="53">
        <v>30</v>
      </c>
      <c r="K42" s="53">
        <v>30</v>
      </c>
      <c r="L42" s="53">
        <v>30</v>
      </c>
      <c r="M42" s="53">
        <v>30</v>
      </c>
      <c r="N42" s="53">
        <v>30</v>
      </c>
      <c r="O42" s="53">
        <f>SUM(C42:N42)</f>
        <v>350</v>
      </c>
      <c r="P42" s="4"/>
      <c r="Q42" s="4"/>
    </row>
    <row r="43" spans="1:17" ht="15">
      <c r="A43" s="5" t="s">
        <v>547</v>
      </c>
      <c r="B43" s="41" t="s">
        <v>548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>
        <v>0</v>
      </c>
      <c r="P43" s="4"/>
      <c r="Q43" s="4"/>
    </row>
    <row r="44" spans="1:17" ht="15">
      <c r="A44" s="9" t="s">
        <v>847</v>
      </c>
      <c r="B44" s="44" t="s">
        <v>549</v>
      </c>
      <c r="C44" s="53">
        <v>30</v>
      </c>
      <c r="D44" s="53">
        <v>30</v>
      </c>
      <c r="E44" s="53">
        <v>30</v>
      </c>
      <c r="F44" s="53">
        <v>30</v>
      </c>
      <c r="G44" s="53">
        <v>20</v>
      </c>
      <c r="H44" s="53">
        <v>30</v>
      </c>
      <c r="I44" s="53">
        <v>30</v>
      </c>
      <c r="J44" s="53">
        <v>30</v>
      </c>
      <c r="K44" s="53">
        <v>30</v>
      </c>
      <c r="L44" s="53">
        <v>30</v>
      </c>
      <c r="M44" s="53">
        <v>30</v>
      </c>
      <c r="N44" s="53">
        <v>30</v>
      </c>
      <c r="O44" s="53">
        <f>SUM(O42:O43)</f>
        <v>350</v>
      </c>
      <c r="P44" s="4"/>
      <c r="Q44" s="4"/>
    </row>
    <row r="45" spans="1:17" ht="15">
      <c r="A45" s="5" t="s">
        <v>550</v>
      </c>
      <c r="B45" s="41" t="s">
        <v>551</v>
      </c>
      <c r="C45" s="53">
        <v>1320</v>
      </c>
      <c r="D45" s="53">
        <v>1320</v>
      </c>
      <c r="E45" s="53">
        <v>1320</v>
      </c>
      <c r="F45" s="53">
        <v>1320</v>
      </c>
      <c r="G45" s="53">
        <v>1320</v>
      </c>
      <c r="H45" s="53">
        <v>1320</v>
      </c>
      <c r="I45" s="53">
        <v>1320</v>
      </c>
      <c r="J45" s="53">
        <v>1320</v>
      </c>
      <c r="K45" s="53">
        <v>1320</v>
      </c>
      <c r="L45" s="53">
        <v>1320</v>
      </c>
      <c r="M45" s="53">
        <v>1322</v>
      </c>
      <c r="N45" s="53">
        <v>1322</v>
      </c>
      <c r="O45" s="53">
        <f>SUM(C45:N45)</f>
        <v>15844</v>
      </c>
      <c r="P45" s="4"/>
      <c r="Q45" s="4"/>
    </row>
    <row r="46" spans="1:17" ht="15">
      <c r="A46" s="5" t="s">
        <v>552</v>
      </c>
      <c r="B46" s="41" t="s">
        <v>553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4"/>
      <c r="Q46" s="4"/>
    </row>
    <row r="47" spans="1:17" ht="15">
      <c r="A47" s="5" t="s">
        <v>74</v>
      </c>
      <c r="B47" s="41" t="s">
        <v>554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4"/>
      <c r="Q47" s="4"/>
    </row>
    <row r="48" spans="1:17" ht="15">
      <c r="A48" s="5" t="s">
        <v>75</v>
      </c>
      <c r="B48" s="41" t="s">
        <v>556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4"/>
      <c r="Q48" s="4"/>
    </row>
    <row r="49" spans="1:17" ht="15">
      <c r="A49" s="5" t="s">
        <v>560</v>
      </c>
      <c r="B49" s="41" t="s">
        <v>561</v>
      </c>
      <c r="C49" s="53"/>
      <c r="D49" s="53">
        <v>50</v>
      </c>
      <c r="E49" s="53"/>
      <c r="F49" s="53">
        <v>50</v>
      </c>
      <c r="G49" s="53"/>
      <c r="H49" s="53">
        <v>50</v>
      </c>
      <c r="I49" s="53"/>
      <c r="J49" s="53">
        <v>50</v>
      </c>
      <c r="K49" s="53"/>
      <c r="L49" s="53">
        <v>50</v>
      </c>
      <c r="M49" s="53"/>
      <c r="N49" s="53">
        <v>50</v>
      </c>
      <c r="O49" s="53">
        <f>SUM(C49:N49)</f>
        <v>300</v>
      </c>
      <c r="P49" s="4"/>
      <c r="Q49" s="4"/>
    </row>
    <row r="50" spans="1:17" ht="15">
      <c r="A50" s="9" t="s">
        <v>850</v>
      </c>
      <c r="B50" s="44" t="s">
        <v>562</v>
      </c>
      <c r="C50" s="53">
        <v>1320</v>
      </c>
      <c r="D50" s="53">
        <v>1370</v>
      </c>
      <c r="E50" s="53">
        <v>1320</v>
      </c>
      <c r="F50" s="53">
        <v>1370</v>
      </c>
      <c r="G50" s="53">
        <v>1320</v>
      </c>
      <c r="H50" s="53">
        <v>1370</v>
      </c>
      <c r="I50" s="53">
        <v>1320</v>
      </c>
      <c r="J50" s="53">
        <v>1370</v>
      </c>
      <c r="K50" s="53">
        <v>1320</v>
      </c>
      <c r="L50" s="53">
        <v>1370</v>
      </c>
      <c r="M50" s="53">
        <v>1322</v>
      </c>
      <c r="N50" s="53">
        <v>1372</v>
      </c>
      <c r="O50" s="53">
        <f>SUM(C50:N50)</f>
        <v>16144</v>
      </c>
      <c r="P50" s="4"/>
      <c r="Q50" s="4"/>
    </row>
    <row r="51" spans="1:17" ht="15">
      <c r="A51" s="50" t="s">
        <v>851</v>
      </c>
      <c r="B51" s="67" t="s">
        <v>563</v>
      </c>
      <c r="C51" s="181">
        <f aca="true" t="shared" si="4" ref="C51:K51">SUM(C30+C33+C41+C44+C50)</f>
        <v>6396</v>
      </c>
      <c r="D51" s="181">
        <f t="shared" si="4"/>
        <v>6557</v>
      </c>
      <c r="E51" s="181">
        <f t="shared" si="4"/>
        <v>6397</v>
      </c>
      <c r="F51" s="181">
        <f t="shared" si="4"/>
        <v>6567</v>
      </c>
      <c r="G51" s="181">
        <f t="shared" si="4"/>
        <v>6386</v>
      </c>
      <c r="H51" s="181">
        <f t="shared" si="4"/>
        <v>6469</v>
      </c>
      <c r="I51" s="181">
        <f t="shared" si="4"/>
        <v>5828</v>
      </c>
      <c r="J51" s="181">
        <f t="shared" si="4"/>
        <v>5568</v>
      </c>
      <c r="K51" s="181">
        <f t="shared" si="4"/>
        <v>6397</v>
      </c>
      <c r="L51" s="181">
        <f>SUM(L30+L33++L41+L44+L50)</f>
        <v>6567</v>
      </c>
      <c r="M51" s="181">
        <f>SUM(M30+M33+M41+M44+M50)</f>
        <v>6394</v>
      </c>
      <c r="N51" s="181">
        <f>SUM(N30+N33+N41+N44+N50)</f>
        <v>6544</v>
      </c>
      <c r="O51" s="181">
        <f>SUM(C51:N51)</f>
        <v>76070</v>
      </c>
      <c r="P51" s="4"/>
      <c r="Q51" s="4"/>
    </row>
    <row r="52" spans="1:17" ht="15">
      <c r="A52" s="17" t="s">
        <v>564</v>
      </c>
      <c r="B52" s="41" t="s">
        <v>565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4"/>
      <c r="Q52" s="4"/>
    </row>
    <row r="53" spans="1:17" ht="15">
      <c r="A53" s="17" t="s">
        <v>5</v>
      </c>
      <c r="B53" s="41" t="s">
        <v>566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4"/>
      <c r="Q53" s="4"/>
    </row>
    <row r="54" spans="1:17" ht="15">
      <c r="A54" s="22" t="s">
        <v>76</v>
      </c>
      <c r="B54" s="41" t="s">
        <v>567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4"/>
      <c r="Q54" s="4"/>
    </row>
    <row r="55" spans="1:17" ht="15">
      <c r="A55" s="22" t="s">
        <v>77</v>
      </c>
      <c r="B55" s="41" t="s">
        <v>568</v>
      </c>
      <c r="C55" s="53">
        <v>140</v>
      </c>
      <c r="D55" s="53">
        <v>140</v>
      </c>
      <c r="E55" s="53">
        <v>72</v>
      </c>
      <c r="F55" s="53">
        <v>72</v>
      </c>
      <c r="G55" s="53">
        <v>72</v>
      </c>
      <c r="H55" s="53">
        <v>72</v>
      </c>
      <c r="I55" s="53">
        <v>72</v>
      </c>
      <c r="J55" s="53">
        <v>72</v>
      </c>
      <c r="K55" s="53">
        <v>72</v>
      </c>
      <c r="L55" s="53">
        <v>72</v>
      </c>
      <c r="M55" s="53">
        <v>72</v>
      </c>
      <c r="N55" s="53">
        <v>72</v>
      </c>
      <c r="O55" s="53">
        <f>SUM(C55:N55)</f>
        <v>1000</v>
      </c>
      <c r="P55" s="4"/>
      <c r="Q55" s="4"/>
    </row>
    <row r="56" spans="1:17" ht="15">
      <c r="A56" s="22" t="s">
        <v>78</v>
      </c>
      <c r="B56" s="41" t="s">
        <v>569</v>
      </c>
      <c r="C56" s="53">
        <v>23</v>
      </c>
      <c r="D56" s="53">
        <v>23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>
        <v>46</v>
      </c>
      <c r="P56" s="4"/>
      <c r="Q56" s="4"/>
    </row>
    <row r="57" spans="1:17" ht="15">
      <c r="A57" s="17" t="s">
        <v>79</v>
      </c>
      <c r="B57" s="41" t="s">
        <v>570</v>
      </c>
      <c r="C57" s="53">
        <v>25</v>
      </c>
      <c r="D57" s="53">
        <v>25</v>
      </c>
      <c r="E57" s="53">
        <v>25</v>
      </c>
      <c r="F57" s="53">
        <v>25</v>
      </c>
      <c r="G57" s="53">
        <v>25</v>
      </c>
      <c r="H57" s="53">
        <v>25</v>
      </c>
      <c r="I57" s="53">
        <v>25</v>
      </c>
      <c r="J57" s="53">
        <v>25</v>
      </c>
      <c r="K57" s="53">
        <v>25</v>
      </c>
      <c r="L57" s="53">
        <v>25</v>
      </c>
      <c r="M57" s="53">
        <v>25</v>
      </c>
      <c r="N57" s="53">
        <v>25</v>
      </c>
      <c r="O57" s="53">
        <f>SUM(C57:N57)</f>
        <v>300</v>
      </c>
      <c r="P57" s="4"/>
      <c r="Q57" s="4"/>
    </row>
    <row r="58" spans="1:17" ht="15">
      <c r="A58" s="17" t="s">
        <v>80</v>
      </c>
      <c r="B58" s="41" t="s">
        <v>571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4"/>
      <c r="Q58" s="4"/>
    </row>
    <row r="59" spans="1:17" ht="15">
      <c r="A59" s="17" t="s">
        <v>81</v>
      </c>
      <c r="B59" s="41" t="s">
        <v>572</v>
      </c>
      <c r="C59" s="53">
        <v>120</v>
      </c>
      <c r="D59" s="53">
        <v>120</v>
      </c>
      <c r="E59" s="53">
        <v>120</v>
      </c>
      <c r="F59" s="53">
        <v>120</v>
      </c>
      <c r="G59" s="53">
        <v>120</v>
      </c>
      <c r="H59" s="53">
        <v>110</v>
      </c>
      <c r="I59" s="53">
        <v>80</v>
      </c>
      <c r="J59" s="53">
        <v>70</v>
      </c>
      <c r="K59" s="53">
        <v>1700</v>
      </c>
      <c r="L59" s="53">
        <v>120</v>
      </c>
      <c r="M59" s="53">
        <v>120</v>
      </c>
      <c r="N59" s="53">
        <v>120</v>
      </c>
      <c r="O59" s="53">
        <f>SUM(C59:N59)</f>
        <v>2920</v>
      </c>
      <c r="P59" s="4"/>
      <c r="Q59" s="4"/>
    </row>
    <row r="60" spans="1:17" ht="15">
      <c r="A60" s="64" t="s">
        <v>38</v>
      </c>
      <c r="B60" s="67" t="s">
        <v>573</v>
      </c>
      <c r="C60" s="181">
        <f aca="true" t="shared" si="5" ref="C60:N60">SUM(C52:C59)</f>
        <v>308</v>
      </c>
      <c r="D60" s="181">
        <f t="shared" si="5"/>
        <v>308</v>
      </c>
      <c r="E60" s="181">
        <f t="shared" si="5"/>
        <v>217</v>
      </c>
      <c r="F60" s="181">
        <f t="shared" si="5"/>
        <v>217</v>
      </c>
      <c r="G60" s="181">
        <f t="shared" si="5"/>
        <v>217</v>
      </c>
      <c r="H60" s="181">
        <f t="shared" si="5"/>
        <v>207</v>
      </c>
      <c r="I60" s="181">
        <f t="shared" si="5"/>
        <v>177</v>
      </c>
      <c r="J60" s="181">
        <f t="shared" si="5"/>
        <v>167</v>
      </c>
      <c r="K60" s="181">
        <f t="shared" si="5"/>
        <v>1797</v>
      </c>
      <c r="L60" s="181">
        <f t="shared" si="5"/>
        <v>217</v>
      </c>
      <c r="M60" s="181">
        <f t="shared" si="5"/>
        <v>217</v>
      </c>
      <c r="N60" s="181">
        <f t="shared" si="5"/>
        <v>217</v>
      </c>
      <c r="O60" s="181">
        <f>SUM(C60:N60)</f>
        <v>4266</v>
      </c>
      <c r="P60" s="4"/>
      <c r="Q60" s="4"/>
    </row>
    <row r="61" spans="1:17" ht="15">
      <c r="A61" s="16" t="s">
        <v>82</v>
      </c>
      <c r="B61" s="41" t="s">
        <v>574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4"/>
      <c r="Q61" s="4"/>
    </row>
    <row r="62" spans="1:17" ht="15">
      <c r="A62" s="16" t="s">
        <v>576</v>
      </c>
      <c r="B62" s="41" t="s">
        <v>577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4"/>
      <c r="Q62" s="4"/>
    </row>
    <row r="63" spans="1:17" ht="15">
      <c r="A63" s="16" t="s">
        <v>578</v>
      </c>
      <c r="B63" s="41" t="s">
        <v>579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4"/>
      <c r="Q63" s="4"/>
    </row>
    <row r="64" spans="1:17" ht="15">
      <c r="A64" s="16" t="s">
        <v>40</v>
      </c>
      <c r="B64" s="41" t="s">
        <v>580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4"/>
      <c r="Q64" s="4"/>
    </row>
    <row r="65" spans="1:17" ht="15">
      <c r="A65" s="16" t="s">
        <v>83</v>
      </c>
      <c r="B65" s="41" t="s">
        <v>581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4"/>
      <c r="Q65" s="4"/>
    </row>
    <row r="66" spans="1:17" ht="15">
      <c r="A66" s="16" t="s">
        <v>42</v>
      </c>
      <c r="B66" s="41" t="s">
        <v>582</v>
      </c>
      <c r="C66" s="53">
        <v>1421</v>
      </c>
      <c r="D66" s="53">
        <v>1421</v>
      </c>
      <c r="E66" s="53">
        <v>1421</v>
      </c>
      <c r="F66" s="53">
        <v>1421</v>
      </c>
      <c r="G66" s="53">
        <v>1421</v>
      </c>
      <c r="H66" s="53">
        <v>1421</v>
      </c>
      <c r="I66" s="53">
        <v>1421</v>
      </c>
      <c r="J66" s="53">
        <v>1421</v>
      </c>
      <c r="K66" s="53">
        <v>1421</v>
      </c>
      <c r="L66" s="53">
        <v>1421</v>
      </c>
      <c r="M66" s="53">
        <v>1421</v>
      </c>
      <c r="N66" s="53">
        <v>1421</v>
      </c>
      <c r="O66" s="53">
        <f>SUM(C66:N66)</f>
        <v>17052</v>
      </c>
      <c r="P66" s="4"/>
      <c r="Q66" s="4"/>
    </row>
    <row r="67" spans="1:17" ht="15">
      <c r="A67" s="16" t="s">
        <v>84</v>
      </c>
      <c r="B67" s="41" t="s">
        <v>583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4"/>
      <c r="Q67" s="4"/>
    </row>
    <row r="68" spans="1:17" ht="15">
      <c r="A68" s="16" t="s">
        <v>85</v>
      </c>
      <c r="B68" s="41" t="s">
        <v>585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4"/>
      <c r="Q68" s="4"/>
    </row>
    <row r="69" spans="1:17" ht="15">
      <c r="A69" s="16" t="s">
        <v>586</v>
      </c>
      <c r="B69" s="41" t="s">
        <v>587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4"/>
      <c r="Q69" s="4"/>
    </row>
    <row r="70" spans="1:17" ht="15">
      <c r="A70" s="29" t="s">
        <v>588</v>
      </c>
      <c r="B70" s="41" t="s">
        <v>589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4"/>
      <c r="Q70" s="4"/>
    </row>
    <row r="71" spans="1:17" ht="15">
      <c r="A71" s="16" t="s">
        <v>86</v>
      </c>
      <c r="B71" s="41" t="s">
        <v>590</v>
      </c>
      <c r="C71" s="53">
        <v>3764</v>
      </c>
      <c r="D71" s="53">
        <v>3764</v>
      </c>
      <c r="E71" s="53">
        <v>3764</v>
      </c>
      <c r="F71" s="53">
        <v>3764</v>
      </c>
      <c r="G71" s="53">
        <v>3764</v>
      </c>
      <c r="H71" s="53">
        <v>3764</v>
      </c>
      <c r="I71" s="53">
        <v>3764</v>
      </c>
      <c r="J71" s="53">
        <v>3764</v>
      </c>
      <c r="K71" s="53">
        <v>5084</v>
      </c>
      <c r="L71" s="53">
        <v>3764</v>
      </c>
      <c r="M71" s="53">
        <v>3764</v>
      </c>
      <c r="N71" s="53">
        <v>3764</v>
      </c>
      <c r="O71" s="53">
        <v>46488</v>
      </c>
      <c r="P71" s="4"/>
      <c r="Q71" s="4"/>
    </row>
    <row r="72" spans="1:17" ht="15">
      <c r="A72" s="29" t="s">
        <v>305</v>
      </c>
      <c r="B72" s="41" t="s">
        <v>591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>
        <v>16379</v>
      </c>
      <c r="O72" s="53">
        <v>16379</v>
      </c>
      <c r="P72" s="4"/>
      <c r="Q72" s="4"/>
    </row>
    <row r="73" spans="1:17" ht="15">
      <c r="A73" s="29" t="s">
        <v>306</v>
      </c>
      <c r="B73" s="41" t="s">
        <v>591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4"/>
      <c r="Q73" s="4"/>
    </row>
    <row r="74" spans="1:17" ht="15">
      <c r="A74" s="64" t="s">
        <v>46</v>
      </c>
      <c r="B74" s="67" t="s">
        <v>592</v>
      </c>
      <c r="C74" s="181">
        <v>5185</v>
      </c>
      <c r="D74" s="181">
        <v>5185</v>
      </c>
      <c r="E74" s="181">
        <v>5185</v>
      </c>
      <c r="F74" s="181">
        <v>5185</v>
      </c>
      <c r="G74" s="181">
        <v>5185</v>
      </c>
      <c r="H74" s="181">
        <v>5185</v>
      </c>
      <c r="I74" s="181">
        <v>5185</v>
      </c>
      <c r="J74" s="181">
        <v>5185</v>
      </c>
      <c r="K74" s="181">
        <v>6505</v>
      </c>
      <c r="L74" s="181">
        <v>5185</v>
      </c>
      <c r="M74" s="181">
        <v>5185</v>
      </c>
      <c r="N74" s="181">
        <v>21564</v>
      </c>
      <c r="O74" s="181">
        <f>SUM(O61:O73)</f>
        <v>79919</v>
      </c>
      <c r="P74" s="4"/>
      <c r="Q74" s="4"/>
    </row>
    <row r="75" spans="1:17" ht="15.75">
      <c r="A75" s="83" t="s">
        <v>251</v>
      </c>
      <c r="B75" s="67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4"/>
      <c r="Q75" s="4"/>
    </row>
    <row r="76" spans="1:17" ht="15">
      <c r="A76" s="45" t="s">
        <v>593</v>
      </c>
      <c r="B76" s="41" t="s">
        <v>594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"/>
      <c r="Q76" s="4"/>
    </row>
    <row r="77" spans="1:17" ht="15">
      <c r="A77" s="45" t="s">
        <v>87</v>
      </c>
      <c r="B77" s="41" t="s">
        <v>595</v>
      </c>
      <c r="C77" s="53"/>
      <c r="D77" s="53"/>
      <c r="E77" s="53"/>
      <c r="F77" s="53"/>
      <c r="G77" s="53">
        <v>26700</v>
      </c>
      <c r="H77" s="53"/>
      <c r="I77" s="53">
        <v>48000</v>
      </c>
      <c r="J77" s="53">
        <v>25000</v>
      </c>
      <c r="K77" s="53">
        <v>23000</v>
      </c>
      <c r="L77" s="53">
        <v>11048</v>
      </c>
      <c r="M77" s="53"/>
      <c r="N77" s="53"/>
      <c r="O77" s="53">
        <v>133748</v>
      </c>
      <c r="P77" s="4"/>
      <c r="Q77" s="4"/>
    </row>
    <row r="78" spans="1:17" ht="15">
      <c r="A78" s="45" t="s">
        <v>597</v>
      </c>
      <c r="B78" s="41" t="s">
        <v>598</v>
      </c>
      <c r="C78" s="53"/>
      <c r="D78" s="53"/>
      <c r="E78" s="53"/>
      <c r="F78" s="53"/>
      <c r="G78" s="53"/>
      <c r="H78" s="53">
        <v>1000</v>
      </c>
      <c r="I78" s="53"/>
      <c r="J78" s="53"/>
      <c r="K78" s="53"/>
      <c r="L78" s="53"/>
      <c r="M78" s="53">
        <v>400</v>
      </c>
      <c r="N78" s="53"/>
      <c r="O78" s="53">
        <v>1400</v>
      </c>
      <c r="P78" s="4"/>
      <c r="Q78" s="4"/>
    </row>
    <row r="79" spans="1:17" ht="15">
      <c r="A79" s="45" t="s">
        <v>599</v>
      </c>
      <c r="B79" s="41" t="s">
        <v>600</v>
      </c>
      <c r="C79" s="53"/>
      <c r="D79" s="53"/>
      <c r="E79" s="53"/>
      <c r="F79" s="53"/>
      <c r="G79" s="53"/>
      <c r="H79" s="53">
        <v>400</v>
      </c>
      <c r="I79" s="53"/>
      <c r="J79" s="53"/>
      <c r="K79" s="53"/>
      <c r="L79" s="53"/>
      <c r="M79" s="53">
        <v>753</v>
      </c>
      <c r="N79" s="53"/>
      <c r="O79" s="53">
        <v>1153</v>
      </c>
      <c r="P79" s="4"/>
      <c r="Q79" s="4"/>
    </row>
    <row r="80" spans="1:17" ht="15">
      <c r="A80" s="6" t="s">
        <v>601</v>
      </c>
      <c r="B80" s="41" t="s">
        <v>602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4"/>
      <c r="Q80" s="4"/>
    </row>
    <row r="81" spans="1:17" ht="15">
      <c r="A81" s="6" t="s">
        <v>603</v>
      </c>
      <c r="B81" s="41" t="s">
        <v>604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4"/>
      <c r="Q81" s="4"/>
    </row>
    <row r="82" spans="1:17" ht="15">
      <c r="A82" s="6" t="s">
        <v>605</v>
      </c>
      <c r="B82" s="41" t="s">
        <v>606</v>
      </c>
      <c r="C82" s="53"/>
      <c r="D82" s="53"/>
      <c r="E82" s="53"/>
      <c r="F82" s="53"/>
      <c r="G82" s="53">
        <v>7210</v>
      </c>
      <c r="H82" s="53">
        <v>384</v>
      </c>
      <c r="I82" s="53">
        <v>12960</v>
      </c>
      <c r="J82" s="53">
        <v>6750</v>
      </c>
      <c r="K82" s="53">
        <v>6210</v>
      </c>
      <c r="L82" s="53">
        <v>2983</v>
      </c>
      <c r="M82" s="53">
        <v>311</v>
      </c>
      <c r="N82" s="53"/>
      <c r="O82" s="53">
        <v>36808</v>
      </c>
      <c r="P82" s="4"/>
      <c r="Q82" s="4"/>
    </row>
    <row r="83" spans="1:17" ht="15">
      <c r="A83" s="65" t="s">
        <v>48</v>
      </c>
      <c r="B83" s="67" t="s">
        <v>607</v>
      </c>
      <c r="C83" s="181"/>
      <c r="D83" s="181"/>
      <c r="E83" s="181"/>
      <c r="F83" s="181"/>
      <c r="G83" s="181">
        <f aca="true" t="shared" si="6" ref="G83:M83">SUM(G76:G82)</f>
        <v>33910</v>
      </c>
      <c r="H83" s="181">
        <f t="shared" si="6"/>
        <v>1784</v>
      </c>
      <c r="I83" s="181">
        <f t="shared" si="6"/>
        <v>60960</v>
      </c>
      <c r="J83" s="181">
        <f t="shared" si="6"/>
        <v>31750</v>
      </c>
      <c r="K83" s="181">
        <f t="shared" si="6"/>
        <v>29210</v>
      </c>
      <c r="L83" s="181">
        <f t="shared" si="6"/>
        <v>14031</v>
      </c>
      <c r="M83" s="181">
        <f t="shared" si="6"/>
        <v>1464</v>
      </c>
      <c r="N83" s="181"/>
      <c r="O83" s="181">
        <f>SUM(C83:N83)</f>
        <v>173109</v>
      </c>
      <c r="P83" s="4"/>
      <c r="Q83" s="4"/>
    </row>
    <row r="84" spans="1:17" ht="15">
      <c r="A84" s="17" t="s">
        <v>608</v>
      </c>
      <c r="B84" s="41" t="s">
        <v>609</v>
      </c>
      <c r="C84" s="53"/>
      <c r="D84" s="53"/>
      <c r="E84" s="53"/>
      <c r="F84" s="53"/>
      <c r="G84" s="53"/>
      <c r="H84" s="53">
        <v>35000</v>
      </c>
      <c r="I84" s="53"/>
      <c r="J84" s="53">
        <v>30280</v>
      </c>
      <c r="K84" s="53">
        <v>23000</v>
      </c>
      <c r="L84" s="53">
        <v>20000</v>
      </c>
      <c r="M84" s="53">
        <v>12727</v>
      </c>
      <c r="N84" s="53"/>
      <c r="O84" s="53">
        <v>121007</v>
      </c>
      <c r="P84" s="4"/>
      <c r="Q84" s="4"/>
    </row>
    <row r="85" spans="1:17" ht="15">
      <c r="A85" s="17" t="s">
        <v>610</v>
      </c>
      <c r="B85" s="41" t="s">
        <v>611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4"/>
      <c r="Q85" s="4"/>
    </row>
    <row r="86" spans="1:17" ht="15">
      <c r="A86" s="17" t="s">
        <v>612</v>
      </c>
      <c r="B86" s="41" t="s">
        <v>613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4"/>
      <c r="Q86" s="4"/>
    </row>
    <row r="87" spans="1:17" ht="15">
      <c r="A87" s="17" t="s">
        <v>614</v>
      </c>
      <c r="B87" s="41" t="s">
        <v>615</v>
      </c>
      <c r="C87" s="53"/>
      <c r="D87" s="53"/>
      <c r="E87" s="53"/>
      <c r="F87" s="53"/>
      <c r="G87" s="53"/>
      <c r="H87" s="53">
        <v>9450</v>
      </c>
      <c r="I87" s="53"/>
      <c r="J87" s="53">
        <v>8176</v>
      </c>
      <c r="K87" s="53">
        <v>6210</v>
      </c>
      <c r="L87" s="53">
        <v>5400</v>
      </c>
      <c r="M87" s="53">
        <v>3436</v>
      </c>
      <c r="N87" s="53"/>
      <c r="O87" s="53">
        <v>32672</v>
      </c>
      <c r="P87" s="4"/>
      <c r="Q87" s="4"/>
    </row>
    <row r="88" spans="1:17" ht="15">
      <c r="A88" s="64" t="s">
        <v>49</v>
      </c>
      <c r="B88" s="67" t="s">
        <v>616</v>
      </c>
      <c r="C88" s="181"/>
      <c r="D88" s="181"/>
      <c r="E88" s="181"/>
      <c r="F88" s="181"/>
      <c r="G88" s="181"/>
      <c r="H88" s="181">
        <f>SUM(H84:H87)</f>
        <v>44450</v>
      </c>
      <c r="I88" s="181"/>
      <c r="J88" s="181">
        <f>SUM(J84:J87)</f>
        <v>38456</v>
      </c>
      <c r="K88" s="181">
        <f>SUM(K84:K87)</f>
        <v>29210</v>
      </c>
      <c r="L88" s="181">
        <f>SUM(L84:L87)</f>
        <v>25400</v>
      </c>
      <c r="M88" s="181">
        <f>SUM(M84:M87)</f>
        <v>16163</v>
      </c>
      <c r="N88" s="181"/>
      <c r="O88" s="181">
        <f>SUM(C88:N88)</f>
        <v>153679</v>
      </c>
      <c r="P88" s="4"/>
      <c r="Q88" s="4"/>
    </row>
    <row r="89" spans="1:17" ht="30" hidden="1">
      <c r="A89" s="17" t="s">
        <v>617</v>
      </c>
      <c r="B89" s="41" t="s">
        <v>618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4"/>
      <c r="Q89" s="4"/>
    </row>
    <row r="90" spans="1:17" ht="30" hidden="1">
      <c r="A90" s="17" t="s">
        <v>88</v>
      </c>
      <c r="B90" s="41" t="s">
        <v>619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4"/>
      <c r="Q90" s="4"/>
    </row>
    <row r="91" spans="1:17" ht="30" hidden="1">
      <c r="A91" s="17" t="s">
        <v>89</v>
      </c>
      <c r="B91" s="41" t="s">
        <v>620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4"/>
      <c r="Q91" s="4"/>
    </row>
    <row r="92" spans="1:17" ht="15" hidden="1">
      <c r="A92" s="17" t="s">
        <v>90</v>
      </c>
      <c r="B92" s="41" t="s">
        <v>621</v>
      </c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4"/>
      <c r="Q92" s="4"/>
    </row>
    <row r="93" spans="1:17" ht="30" hidden="1">
      <c r="A93" s="17" t="s">
        <v>91</v>
      </c>
      <c r="B93" s="41" t="s">
        <v>622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4"/>
      <c r="Q93" s="4"/>
    </row>
    <row r="94" spans="1:17" ht="30" hidden="1">
      <c r="A94" s="17" t="s">
        <v>92</v>
      </c>
      <c r="B94" s="41" t="s">
        <v>623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4"/>
      <c r="Q94" s="4"/>
    </row>
    <row r="95" spans="1:17" ht="15">
      <c r="A95" s="17" t="s">
        <v>624</v>
      </c>
      <c r="B95" s="41" t="s">
        <v>625</v>
      </c>
      <c r="C95" s="53"/>
      <c r="D95" s="53"/>
      <c r="E95" s="53"/>
      <c r="F95" s="53"/>
      <c r="G95" s="53"/>
      <c r="H95" s="53">
        <v>300</v>
      </c>
      <c r="I95" s="53"/>
      <c r="J95" s="53"/>
      <c r="K95" s="53"/>
      <c r="L95" s="53">
        <v>300</v>
      </c>
      <c r="M95" s="53"/>
      <c r="N95" s="53"/>
      <c r="O95" s="53">
        <v>600</v>
      </c>
      <c r="P95" s="4"/>
      <c r="Q95" s="4"/>
    </row>
    <row r="96" spans="1:17" ht="15">
      <c r="A96" s="17" t="s">
        <v>93</v>
      </c>
      <c r="B96" s="41" t="s">
        <v>626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4"/>
      <c r="Q96" s="4"/>
    </row>
    <row r="97" spans="1:17" ht="15">
      <c r="A97" s="64" t="s">
        <v>50</v>
      </c>
      <c r="B97" s="67" t="s">
        <v>627</v>
      </c>
      <c r="C97" s="181"/>
      <c r="D97" s="181"/>
      <c r="E97" s="181"/>
      <c r="F97" s="181"/>
      <c r="G97" s="181"/>
      <c r="H97" s="181">
        <v>300</v>
      </c>
      <c r="I97" s="181"/>
      <c r="J97" s="181"/>
      <c r="K97" s="181"/>
      <c r="L97" s="181">
        <v>300</v>
      </c>
      <c r="M97" s="181"/>
      <c r="N97" s="181"/>
      <c r="O97" s="181">
        <v>600</v>
      </c>
      <c r="P97" s="4"/>
      <c r="Q97" s="4"/>
    </row>
    <row r="98" spans="1:17" ht="15.75">
      <c r="A98" s="83" t="s">
        <v>250</v>
      </c>
      <c r="B98" s="67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4"/>
      <c r="Q98" s="4"/>
    </row>
    <row r="99" spans="1:17" ht="15.75">
      <c r="A99" s="46" t="s">
        <v>101</v>
      </c>
      <c r="B99" s="47" t="s">
        <v>628</v>
      </c>
      <c r="C99" s="195">
        <f>SUM(C25+C26++C51+C60+C74+C83+C88+C97)</f>
        <v>18610</v>
      </c>
      <c r="D99" s="195">
        <f aca="true" t="shared" si="7" ref="D99:N99">SUM(D25+D26+D51+D60+D74+D83+D88+D97)</f>
        <v>18772</v>
      </c>
      <c r="E99" s="195">
        <f t="shared" si="7"/>
        <v>18280</v>
      </c>
      <c r="F99" s="195">
        <f t="shared" si="7"/>
        <v>18450</v>
      </c>
      <c r="G99" s="195">
        <f t="shared" si="7"/>
        <v>52179</v>
      </c>
      <c r="H99" s="195">
        <f t="shared" si="7"/>
        <v>64877</v>
      </c>
      <c r="I99" s="195">
        <f t="shared" si="7"/>
        <v>78630</v>
      </c>
      <c r="J99" s="195">
        <f t="shared" si="7"/>
        <v>88241</v>
      </c>
      <c r="K99" s="195">
        <f t="shared" si="7"/>
        <v>79600</v>
      </c>
      <c r="L99" s="195">
        <f t="shared" si="7"/>
        <v>58181</v>
      </c>
      <c r="M99" s="195">
        <f t="shared" si="7"/>
        <v>35904</v>
      </c>
      <c r="N99" s="195">
        <f t="shared" si="7"/>
        <v>34807</v>
      </c>
      <c r="O99" s="195">
        <f>SUM(C99:N99)</f>
        <v>566531</v>
      </c>
      <c r="P99" s="4"/>
      <c r="Q99" s="4"/>
    </row>
    <row r="100" spans="1:17" ht="15" hidden="1">
      <c r="A100" s="17" t="s">
        <v>94</v>
      </c>
      <c r="B100" s="5" t="s">
        <v>629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4"/>
      <c r="Q100" s="4"/>
    </row>
    <row r="101" spans="1:17" ht="15" hidden="1">
      <c r="A101" s="17" t="s">
        <v>632</v>
      </c>
      <c r="B101" s="5" t="s">
        <v>633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4"/>
      <c r="Q101" s="4"/>
    </row>
    <row r="102" spans="1:17" ht="15" hidden="1">
      <c r="A102" s="17" t="s">
        <v>95</v>
      </c>
      <c r="B102" s="5" t="s">
        <v>634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4"/>
      <c r="Q102" s="4"/>
    </row>
    <row r="103" spans="1:17" ht="15">
      <c r="A103" s="20" t="s">
        <v>57</v>
      </c>
      <c r="B103" s="9" t="s">
        <v>636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4"/>
      <c r="Q103" s="4"/>
    </row>
    <row r="104" spans="1:17" ht="15" hidden="1">
      <c r="A104" s="48" t="s">
        <v>96</v>
      </c>
      <c r="B104" s="5" t="s">
        <v>637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4"/>
      <c r="Q104" s="4"/>
    </row>
    <row r="105" spans="1:17" ht="15" hidden="1">
      <c r="A105" s="48" t="s">
        <v>63</v>
      </c>
      <c r="B105" s="5" t="s">
        <v>640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4"/>
      <c r="Q105" s="4"/>
    </row>
    <row r="106" spans="1:17" ht="15" hidden="1">
      <c r="A106" s="17" t="s">
        <v>641</v>
      </c>
      <c r="B106" s="5" t="s">
        <v>642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4"/>
      <c r="Q106" s="4"/>
    </row>
    <row r="107" spans="1:17" ht="15" hidden="1">
      <c r="A107" s="17" t="s">
        <v>97</v>
      </c>
      <c r="B107" s="5" t="s">
        <v>643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4"/>
      <c r="Q107" s="4"/>
    </row>
    <row r="108" spans="1:17" ht="15">
      <c r="A108" s="18" t="s">
        <v>60</v>
      </c>
      <c r="B108" s="9" t="s">
        <v>644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4"/>
      <c r="Q108" s="4"/>
    </row>
    <row r="109" spans="1:17" ht="15">
      <c r="A109" s="48" t="s">
        <v>645</v>
      </c>
      <c r="B109" s="5" t="s">
        <v>646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4"/>
      <c r="Q109" s="4"/>
    </row>
    <row r="110" spans="1:17" ht="15">
      <c r="A110" s="48" t="s">
        <v>647</v>
      </c>
      <c r="B110" s="5" t="s">
        <v>648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4"/>
      <c r="Q110" s="4"/>
    </row>
    <row r="111" spans="1:17" ht="15">
      <c r="A111" s="18" t="s">
        <v>649</v>
      </c>
      <c r="B111" s="9" t="s">
        <v>650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4"/>
      <c r="Q111" s="4"/>
    </row>
    <row r="112" spans="1:17" ht="15">
      <c r="A112" s="48" t="s">
        <v>651</v>
      </c>
      <c r="B112" s="5" t="s">
        <v>652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4"/>
      <c r="Q112" s="4"/>
    </row>
    <row r="113" spans="1:17" ht="15">
      <c r="A113" s="48" t="s">
        <v>653</v>
      </c>
      <c r="B113" s="5" t="s">
        <v>654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4"/>
      <c r="Q113" s="4"/>
    </row>
    <row r="114" spans="1:17" ht="15">
      <c r="A114" s="48" t="s">
        <v>655</v>
      </c>
      <c r="B114" s="5" t="s">
        <v>656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4"/>
      <c r="Q114" s="4"/>
    </row>
    <row r="115" spans="1:17" ht="15">
      <c r="A115" s="49" t="s">
        <v>61</v>
      </c>
      <c r="B115" s="50" t="s">
        <v>657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4"/>
      <c r="Q115" s="4"/>
    </row>
    <row r="116" spans="1:17" ht="15">
      <c r="A116" s="48" t="s">
        <v>658</v>
      </c>
      <c r="B116" s="5" t="s">
        <v>659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4"/>
      <c r="Q116" s="4"/>
    </row>
    <row r="117" spans="1:17" ht="15">
      <c r="A117" s="17" t="s">
        <v>660</v>
      </c>
      <c r="B117" s="5" t="s">
        <v>661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4"/>
      <c r="Q117" s="4"/>
    </row>
    <row r="118" spans="1:17" ht="15">
      <c r="A118" s="48" t="s">
        <v>98</v>
      </c>
      <c r="B118" s="5" t="s">
        <v>662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4"/>
      <c r="Q118" s="4"/>
    </row>
    <row r="119" spans="1:17" ht="15">
      <c r="A119" s="48" t="s">
        <v>66</v>
      </c>
      <c r="B119" s="5" t="s">
        <v>663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4"/>
      <c r="Q119" s="4"/>
    </row>
    <row r="120" spans="1:17" ht="15">
      <c r="A120" s="49" t="s">
        <v>67</v>
      </c>
      <c r="B120" s="50" t="s">
        <v>667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4"/>
      <c r="Q120" s="4"/>
    </row>
    <row r="121" spans="1:17" ht="15">
      <c r="A121" s="17" t="s">
        <v>668</v>
      </c>
      <c r="B121" s="5" t="s">
        <v>669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4"/>
      <c r="Q121" s="4"/>
    </row>
    <row r="122" spans="1:17" ht="15.75">
      <c r="A122" s="51" t="s">
        <v>102</v>
      </c>
      <c r="B122" s="52" t="s">
        <v>670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4"/>
      <c r="Q122" s="4"/>
    </row>
    <row r="123" spans="1:17" ht="15.75">
      <c r="A123" s="56" t="s">
        <v>139</v>
      </c>
      <c r="B123" s="57"/>
      <c r="C123" s="194">
        <v>18610</v>
      </c>
      <c r="D123" s="194">
        <v>18772</v>
      </c>
      <c r="E123" s="194">
        <v>18280</v>
      </c>
      <c r="F123" s="194">
        <v>18450</v>
      </c>
      <c r="G123" s="194">
        <v>52179</v>
      </c>
      <c r="H123" s="194">
        <v>64877</v>
      </c>
      <c r="I123" s="194">
        <v>78630</v>
      </c>
      <c r="J123" s="194">
        <v>88241</v>
      </c>
      <c r="K123" s="194">
        <v>79600</v>
      </c>
      <c r="L123" s="194">
        <v>58181</v>
      </c>
      <c r="M123" s="194">
        <v>35904</v>
      </c>
      <c r="N123" s="194">
        <v>34807</v>
      </c>
      <c r="O123" s="194">
        <f>SUM(C123:N123)</f>
        <v>566531</v>
      </c>
      <c r="P123" s="4"/>
      <c r="Q123" s="4"/>
    </row>
    <row r="124" spans="1:17" ht="25.5">
      <c r="A124" s="2" t="s">
        <v>480</v>
      </c>
      <c r="B124" s="3" t="s">
        <v>132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4"/>
      <c r="Q124" s="4"/>
    </row>
    <row r="125" spans="1:17" ht="15">
      <c r="A125" s="42" t="s">
        <v>671</v>
      </c>
      <c r="B125" s="6" t="s">
        <v>672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4"/>
      <c r="Q125" s="4"/>
    </row>
    <row r="126" spans="1:17" ht="15">
      <c r="A126" s="5" t="s">
        <v>673</v>
      </c>
      <c r="B126" s="6" t="s">
        <v>674</v>
      </c>
      <c r="C126" s="53">
        <v>3431</v>
      </c>
      <c r="D126" s="53">
        <v>3431</v>
      </c>
      <c r="E126" s="53">
        <v>3431</v>
      </c>
      <c r="F126" s="53">
        <v>3431</v>
      </c>
      <c r="G126" s="53">
        <v>3431</v>
      </c>
      <c r="H126" s="53">
        <v>3431</v>
      </c>
      <c r="I126" s="53">
        <v>3431</v>
      </c>
      <c r="J126" s="53">
        <v>3431</v>
      </c>
      <c r="K126" s="53">
        <v>3431</v>
      </c>
      <c r="L126" s="53">
        <v>3431</v>
      </c>
      <c r="M126" s="53">
        <v>3431</v>
      </c>
      <c r="N126" s="53">
        <v>3431</v>
      </c>
      <c r="O126" s="53">
        <f>SUM(C126:N126)</f>
        <v>41172</v>
      </c>
      <c r="P126" s="4"/>
      <c r="Q126" s="4"/>
    </row>
    <row r="127" spans="1:17" ht="15">
      <c r="A127" s="5" t="s">
        <v>675</v>
      </c>
      <c r="B127" s="6" t="s">
        <v>676</v>
      </c>
      <c r="C127" s="53">
        <v>1987</v>
      </c>
      <c r="D127" s="53">
        <v>1987</v>
      </c>
      <c r="E127" s="53">
        <v>1987</v>
      </c>
      <c r="F127" s="53">
        <v>1988</v>
      </c>
      <c r="G127" s="53">
        <v>1987</v>
      </c>
      <c r="H127" s="53">
        <v>1987</v>
      </c>
      <c r="I127" s="53">
        <v>1987</v>
      </c>
      <c r="J127" s="53">
        <v>1988</v>
      </c>
      <c r="K127" s="53">
        <v>1987</v>
      </c>
      <c r="L127" s="53">
        <v>1987</v>
      </c>
      <c r="M127" s="53">
        <v>1987</v>
      </c>
      <c r="N127" s="53">
        <v>1988</v>
      </c>
      <c r="O127" s="53">
        <f>SUM(C127:N127)</f>
        <v>23847</v>
      </c>
      <c r="P127" s="4"/>
      <c r="Q127" s="4"/>
    </row>
    <row r="128" spans="1:17" ht="15">
      <c r="A128" s="5" t="s">
        <v>677</v>
      </c>
      <c r="B128" s="6" t="s">
        <v>678</v>
      </c>
      <c r="C128" s="53">
        <v>134</v>
      </c>
      <c r="D128" s="53">
        <v>134</v>
      </c>
      <c r="E128" s="53">
        <v>134</v>
      </c>
      <c r="F128" s="53">
        <v>134</v>
      </c>
      <c r="G128" s="53">
        <v>134</v>
      </c>
      <c r="H128" s="53">
        <v>137</v>
      </c>
      <c r="I128" s="53">
        <v>134</v>
      </c>
      <c r="J128" s="53">
        <v>136</v>
      </c>
      <c r="K128" s="53">
        <v>134</v>
      </c>
      <c r="L128" s="53">
        <v>134</v>
      </c>
      <c r="M128" s="53">
        <v>134</v>
      </c>
      <c r="N128" s="53">
        <v>134</v>
      </c>
      <c r="O128" s="53">
        <f>SUM(C128:N128)</f>
        <v>1613</v>
      </c>
      <c r="P128" s="4"/>
      <c r="Q128" s="4"/>
    </row>
    <row r="129" spans="1:17" ht="15">
      <c r="A129" s="5" t="s">
        <v>679</v>
      </c>
      <c r="B129" s="6" t="s">
        <v>680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4"/>
      <c r="Q129" s="4"/>
    </row>
    <row r="130" spans="1:17" ht="15">
      <c r="A130" s="5" t="s">
        <v>681</v>
      </c>
      <c r="B130" s="6" t="s">
        <v>682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4"/>
      <c r="Q130" s="4"/>
    </row>
    <row r="131" spans="1:17" ht="15">
      <c r="A131" s="9" t="s">
        <v>142</v>
      </c>
      <c r="B131" s="10" t="s">
        <v>683</v>
      </c>
      <c r="C131" s="53">
        <v>5552</v>
      </c>
      <c r="D131" s="53">
        <v>5552</v>
      </c>
      <c r="E131" s="53">
        <v>5552</v>
      </c>
      <c r="F131" s="53">
        <v>5553</v>
      </c>
      <c r="G131" s="53">
        <v>5552</v>
      </c>
      <c r="H131" s="53">
        <v>5555</v>
      </c>
      <c r="I131" s="53">
        <v>5552</v>
      </c>
      <c r="J131" s="53">
        <v>5555</v>
      </c>
      <c r="K131" s="53">
        <v>5552</v>
      </c>
      <c r="L131" s="53">
        <v>5552</v>
      </c>
      <c r="M131" s="53">
        <v>5552</v>
      </c>
      <c r="N131" s="53">
        <v>5553</v>
      </c>
      <c r="O131" s="53">
        <f>SUM(C131:N131)</f>
        <v>66632</v>
      </c>
      <c r="P131" s="4"/>
      <c r="Q131" s="4"/>
    </row>
    <row r="132" spans="1:17" ht="15">
      <c r="A132" s="5" t="s">
        <v>684</v>
      </c>
      <c r="B132" s="6" t="s">
        <v>685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4"/>
      <c r="Q132" s="4"/>
    </row>
    <row r="133" spans="1:17" ht="30">
      <c r="A133" s="5" t="s">
        <v>686</v>
      </c>
      <c r="B133" s="6" t="s">
        <v>687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4"/>
      <c r="Q133" s="4"/>
    </row>
    <row r="134" spans="1:17" ht="30">
      <c r="A134" s="5" t="s">
        <v>103</v>
      </c>
      <c r="B134" s="6" t="s">
        <v>688</v>
      </c>
      <c r="C134" s="53"/>
      <c r="D134" s="53"/>
      <c r="E134" s="53"/>
      <c r="F134" s="53">
        <v>2000</v>
      </c>
      <c r="G134" s="53"/>
      <c r="H134" s="53"/>
      <c r="I134" s="53"/>
      <c r="J134" s="53"/>
      <c r="K134" s="53"/>
      <c r="L134" s="53"/>
      <c r="M134" s="53"/>
      <c r="N134" s="53"/>
      <c r="O134" s="53">
        <v>2000</v>
      </c>
      <c r="P134" s="4"/>
      <c r="Q134" s="4"/>
    </row>
    <row r="135" spans="1:17" ht="30">
      <c r="A135" s="5" t="s">
        <v>104</v>
      </c>
      <c r="B135" s="6" t="s">
        <v>689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4"/>
      <c r="Q135" s="4"/>
    </row>
    <row r="136" spans="1:17" ht="15">
      <c r="A136" s="5" t="s">
        <v>105</v>
      </c>
      <c r="B136" s="6" t="s">
        <v>690</v>
      </c>
      <c r="C136" s="53">
        <v>363</v>
      </c>
      <c r="D136" s="53">
        <v>363</v>
      </c>
      <c r="E136" s="53">
        <v>363</v>
      </c>
      <c r="F136" s="53">
        <v>363</v>
      </c>
      <c r="G136" s="53">
        <v>363</v>
      </c>
      <c r="H136" s="53">
        <v>363</v>
      </c>
      <c r="I136" s="53">
        <v>363</v>
      </c>
      <c r="J136" s="53">
        <v>362</v>
      </c>
      <c r="K136" s="53">
        <v>363</v>
      </c>
      <c r="L136" s="53">
        <v>362</v>
      </c>
      <c r="M136" s="53">
        <v>363</v>
      </c>
      <c r="N136" s="53">
        <v>362</v>
      </c>
      <c r="O136" s="53">
        <f>SUM(C136:N136)</f>
        <v>4353</v>
      </c>
      <c r="P136" s="4"/>
      <c r="Q136" s="4"/>
    </row>
    <row r="137" spans="1:17" ht="15">
      <c r="A137" s="50" t="s">
        <v>143</v>
      </c>
      <c r="B137" s="65" t="s">
        <v>691</v>
      </c>
      <c r="C137" s="181">
        <v>5915</v>
      </c>
      <c r="D137" s="181">
        <v>5915</v>
      </c>
      <c r="E137" s="181">
        <v>5915</v>
      </c>
      <c r="F137" s="181">
        <v>7916</v>
      </c>
      <c r="G137" s="181">
        <v>5915</v>
      </c>
      <c r="H137" s="181">
        <v>5918</v>
      </c>
      <c r="I137" s="181">
        <v>5915</v>
      </c>
      <c r="J137" s="181">
        <v>5917</v>
      </c>
      <c r="K137" s="181">
        <v>5915</v>
      </c>
      <c r="L137" s="181">
        <v>5914</v>
      </c>
      <c r="M137" s="181">
        <v>5915</v>
      </c>
      <c r="N137" s="181">
        <v>5915</v>
      </c>
      <c r="O137" s="181">
        <f>SUM(C137:N137)</f>
        <v>72985</v>
      </c>
      <c r="P137" s="4"/>
      <c r="Q137" s="4"/>
    </row>
    <row r="138" spans="1:17" ht="15">
      <c r="A138" s="5" t="s">
        <v>109</v>
      </c>
      <c r="B138" s="6" t="s">
        <v>700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4"/>
      <c r="Q138" s="4"/>
    </row>
    <row r="139" spans="1:17" ht="15">
      <c r="A139" s="5" t="s">
        <v>110</v>
      </c>
      <c r="B139" s="6" t="s">
        <v>704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4"/>
      <c r="Q139" s="4"/>
    </row>
    <row r="140" spans="1:17" ht="15">
      <c r="A140" s="9" t="s">
        <v>145</v>
      </c>
      <c r="B140" s="10" t="s">
        <v>705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4"/>
      <c r="Q140" s="4"/>
    </row>
    <row r="141" spans="1:17" ht="15">
      <c r="A141" s="5" t="s">
        <v>111</v>
      </c>
      <c r="B141" s="6" t="s">
        <v>706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4"/>
      <c r="Q141" s="4"/>
    </row>
    <row r="142" spans="1:17" ht="15">
      <c r="A142" s="5" t="s">
        <v>112</v>
      </c>
      <c r="B142" s="6" t="s">
        <v>707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4"/>
      <c r="Q142" s="4"/>
    </row>
    <row r="143" spans="1:17" ht="15">
      <c r="A143" s="5" t="s">
        <v>113</v>
      </c>
      <c r="B143" s="6" t="s">
        <v>708</v>
      </c>
      <c r="C143" s="53"/>
      <c r="D143" s="53"/>
      <c r="E143" s="53">
        <v>950</v>
      </c>
      <c r="F143" s="53"/>
      <c r="G143" s="53"/>
      <c r="H143" s="53"/>
      <c r="I143" s="53"/>
      <c r="J143" s="53"/>
      <c r="K143" s="53">
        <v>950</v>
      </c>
      <c r="L143" s="53"/>
      <c r="M143" s="53"/>
      <c r="N143" s="53"/>
      <c r="O143" s="53">
        <v>1900</v>
      </c>
      <c r="P143" s="4"/>
      <c r="Q143" s="4"/>
    </row>
    <row r="144" spans="1:17" ht="15">
      <c r="A144" s="5" t="s">
        <v>114</v>
      </c>
      <c r="B144" s="6" t="s">
        <v>709</v>
      </c>
      <c r="C144" s="53"/>
      <c r="D144" s="53"/>
      <c r="E144" s="53">
        <v>80000</v>
      </c>
      <c r="F144" s="53"/>
      <c r="G144" s="53"/>
      <c r="H144" s="53"/>
      <c r="I144" s="53"/>
      <c r="J144" s="53"/>
      <c r="K144" s="53">
        <v>80000</v>
      </c>
      <c r="L144" s="53"/>
      <c r="M144" s="53"/>
      <c r="N144" s="53">
        <v>20000</v>
      </c>
      <c r="O144" s="53">
        <v>180000</v>
      </c>
      <c r="P144" s="4"/>
      <c r="Q144" s="4"/>
    </row>
    <row r="145" spans="1:17" ht="15">
      <c r="A145" s="5" t="s">
        <v>115</v>
      </c>
      <c r="B145" s="6" t="s">
        <v>712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4"/>
      <c r="Q145" s="4"/>
    </row>
    <row r="146" spans="1:17" ht="15">
      <c r="A146" s="5" t="s">
        <v>713</v>
      </c>
      <c r="B146" s="6" t="s">
        <v>714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4"/>
      <c r="Q146" s="4"/>
    </row>
    <row r="147" spans="1:17" ht="15">
      <c r="A147" s="5" t="s">
        <v>116</v>
      </c>
      <c r="B147" s="6" t="s">
        <v>715</v>
      </c>
      <c r="C147" s="53"/>
      <c r="D147" s="53"/>
      <c r="E147" s="53">
        <v>2950</v>
      </c>
      <c r="F147" s="53"/>
      <c r="G147" s="53"/>
      <c r="H147" s="53"/>
      <c r="I147" s="53"/>
      <c r="J147" s="53"/>
      <c r="K147" s="53">
        <v>2950</v>
      </c>
      <c r="L147" s="53"/>
      <c r="M147" s="53"/>
      <c r="N147" s="53"/>
      <c r="O147" s="53">
        <v>5900</v>
      </c>
      <c r="P147" s="4"/>
      <c r="Q147" s="4"/>
    </row>
    <row r="148" spans="1:17" ht="15">
      <c r="A148" s="5" t="s">
        <v>117</v>
      </c>
      <c r="B148" s="6" t="s">
        <v>720</v>
      </c>
      <c r="C148" s="53"/>
      <c r="D148" s="53"/>
      <c r="E148" s="53">
        <v>100</v>
      </c>
      <c r="F148" s="53"/>
      <c r="G148" s="53"/>
      <c r="H148" s="53"/>
      <c r="I148" s="53"/>
      <c r="J148" s="53"/>
      <c r="K148" s="53">
        <v>100</v>
      </c>
      <c r="L148" s="53"/>
      <c r="M148" s="53"/>
      <c r="N148" s="53"/>
      <c r="O148" s="53">
        <v>200</v>
      </c>
      <c r="P148" s="4"/>
      <c r="Q148" s="4"/>
    </row>
    <row r="149" spans="1:17" ht="15">
      <c r="A149" s="9" t="s">
        <v>146</v>
      </c>
      <c r="B149" s="10" t="s">
        <v>736</v>
      </c>
      <c r="C149" s="53"/>
      <c r="D149" s="53"/>
      <c r="E149" s="53">
        <v>83050</v>
      </c>
      <c r="F149" s="53"/>
      <c r="G149" s="53"/>
      <c r="H149" s="53"/>
      <c r="I149" s="53"/>
      <c r="J149" s="53"/>
      <c r="K149" s="53">
        <v>83050</v>
      </c>
      <c r="L149" s="53"/>
      <c r="M149" s="53"/>
      <c r="N149" s="53">
        <v>20000</v>
      </c>
      <c r="O149" s="53">
        <f>SUM(O144:O148)</f>
        <v>186100</v>
      </c>
      <c r="P149" s="4"/>
      <c r="Q149" s="4"/>
    </row>
    <row r="150" spans="1:17" ht="15">
      <c r="A150" s="5" t="s">
        <v>118</v>
      </c>
      <c r="B150" s="6" t="s">
        <v>737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4"/>
      <c r="Q150" s="4"/>
    </row>
    <row r="151" spans="1:17" ht="15">
      <c r="A151" s="50" t="s">
        <v>147</v>
      </c>
      <c r="B151" s="65" t="s">
        <v>738</v>
      </c>
      <c r="C151" s="181"/>
      <c r="D151" s="181"/>
      <c r="E151" s="181">
        <v>84000</v>
      </c>
      <c r="F151" s="181"/>
      <c r="G151" s="181"/>
      <c r="H151" s="181"/>
      <c r="I151" s="181"/>
      <c r="J151" s="181"/>
      <c r="K151" s="181">
        <v>84000</v>
      </c>
      <c r="L151" s="181"/>
      <c r="M151" s="181"/>
      <c r="N151" s="181">
        <v>20000</v>
      </c>
      <c r="O151" s="181">
        <f>SUM(O140+O141+O142+O143+O149+O150)</f>
        <v>188000</v>
      </c>
      <c r="P151" s="4"/>
      <c r="Q151" s="4"/>
    </row>
    <row r="152" spans="1:17" ht="15">
      <c r="A152" s="17" t="s">
        <v>739</v>
      </c>
      <c r="B152" s="6" t="s">
        <v>740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4"/>
      <c r="Q152" s="4"/>
    </row>
    <row r="153" spans="1:17" ht="15">
      <c r="A153" s="17" t="s">
        <v>119</v>
      </c>
      <c r="B153" s="6" t="s">
        <v>741</v>
      </c>
      <c r="C153" s="53">
        <v>1086</v>
      </c>
      <c r="D153" s="53">
        <v>1086</v>
      </c>
      <c r="E153" s="53">
        <v>1086</v>
      </c>
      <c r="F153" s="53">
        <v>1086</v>
      </c>
      <c r="G153" s="53">
        <v>1086</v>
      </c>
      <c r="H153" s="53">
        <v>1086</v>
      </c>
      <c r="I153" s="53">
        <v>1086</v>
      </c>
      <c r="J153" s="53">
        <v>1086</v>
      </c>
      <c r="K153" s="53">
        <v>1086</v>
      </c>
      <c r="L153" s="53">
        <v>1086</v>
      </c>
      <c r="M153" s="53">
        <v>1086</v>
      </c>
      <c r="N153" s="53">
        <v>1088</v>
      </c>
      <c r="O153" s="53">
        <v>13034</v>
      </c>
      <c r="P153" s="4"/>
      <c r="Q153" s="4"/>
    </row>
    <row r="154" spans="1:17" ht="15">
      <c r="A154" s="17" t="s">
        <v>120</v>
      </c>
      <c r="B154" s="6" t="s">
        <v>744</v>
      </c>
      <c r="C154" s="53">
        <v>286</v>
      </c>
      <c r="D154" s="53">
        <v>286</v>
      </c>
      <c r="E154" s="53">
        <v>286</v>
      </c>
      <c r="F154" s="53">
        <v>286</v>
      </c>
      <c r="G154" s="53">
        <v>286</v>
      </c>
      <c r="H154" s="53">
        <v>286</v>
      </c>
      <c r="I154" s="53">
        <v>286</v>
      </c>
      <c r="J154" s="53">
        <v>286</v>
      </c>
      <c r="K154" s="53">
        <v>286</v>
      </c>
      <c r="L154" s="53">
        <v>286</v>
      </c>
      <c r="M154" s="53">
        <v>286</v>
      </c>
      <c r="N154" s="53">
        <v>288</v>
      </c>
      <c r="O154" s="53">
        <v>3434</v>
      </c>
      <c r="P154" s="4"/>
      <c r="Q154" s="4"/>
    </row>
    <row r="155" spans="1:17" ht="15">
      <c r="A155" s="17" t="s">
        <v>121</v>
      </c>
      <c r="B155" s="6" t="s">
        <v>745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4"/>
      <c r="Q155" s="4"/>
    </row>
    <row r="156" spans="1:17" ht="15">
      <c r="A156" s="17" t="s">
        <v>752</v>
      </c>
      <c r="B156" s="6" t="s">
        <v>753</v>
      </c>
      <c r="C156" s="53">
        <v>433</v>
      </c>
      <c r="D156" s="53">
        <v>433</v>
      </c>
      <c r="E156" s="53">
        <v>433</v>
      </c>
      <c r="F156" s="53">
        <v>433</v>
      </c>
      <c r="G156" s="53">
        <v>433</v>
      </c>
      <c r="H156" s="53">
        <v>390</v>
      </c>
      <c r="I156" s="53">
        <v>0</v>
      </c>
      <c r="J156" s="53">
        <v>46</v>
      </c>
      <c r="K156" s="53">
        <v>433</v>
      </c>
      <c r="L156" s="53">
        <v>433</v>
      </c>
      <c r="M156" s="53">
        <v>433</v>
      </c>
      <c r="N156" s="53">
        <v>433</v>
      </c>
      <c r="O156" s="53">
        <v>4333</v>
      </c>
      <c r="P156" s="4"/>
      <c r="Q156" s="4"/>
    </row>
    <row r="157" spans="1:17" ht="15">
      <c r="A157" s="17" t="s">
        <v>754</v>
      </c>
      <c r="B157" s="6" t="s">
        <v>755</v>
      </c>
      <c r="C157" s="53">
        <v>390</v>
      </c>
      <c r="D157" s="53">
        <v>390</v>
      </c>
      <c r="E157" s="53">
        <v>390</v>
      </c>
      <c r="F157" s="53">
        <v>390</v>
      </c>
      <c r="G157" s="53">
        <v>390</v>
      </c>
      <c r="H157" s="53">
        <v>370</v>
      </c>
      <c r="I157" s="53">
        <v>370</v>
      </c>
      <c r="J157" s="53">
        <v>370</v>
      </c>
      <c r="K157" s="53">
        <v>390</v>
      </c>
      <c r="L157" s="53">
        <v>390</v>
      </c>
      <c r="M157" s="53">
        <v>390</v>
      </c>
      <c r="N157" s="53">
        <v>381</v>
      </c>
      <c r="O157" s="53">
        <v>4611</v>
      </c>
      <c r="P157" s="4"/>
      <c r="Q157" s="4"/>
    </row>
    <row r="158" spans="1:17" ht="15">
      <c r="A158" s="17" t="s">
        <v>756</v>
      </c>
      <c r="B158" s="6" t="s">
        <v>757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4"/>
      <c r="Q158" s="4"/>
    </row>
    <row r="159" spans="1:17" ht="15">
      <c r="A159" s="17" t="s">
        <v>122</v>
      </c>
      <c r="B159" s="6" t="s">
        <v>758</v>
      </c>
      <c r="C159" s="53"/>
      <c r="D159" s="53"/>
      <c r="E159" s="53">
        <v>1250</v>
      </c>
      <c r="F159" s="53"/>
      <c r="G159" s="53"/>
      <c r="H159" s="53">
        <v>1250</v>
      </c>
      <c r="I159" s="53"/>
      <c r="J159" s="53"/>
      <c r="K159" s="53">
        <v>1250</v>
      </c>
      <c r="L159" s="53"/>
      <c r="M159" s="53"/>
      <c r="N159" s="53">
        <v>1250</v>
      </c>
      <c r="O159" s="53">
        <v>5000</v>
      </c>
      <c r="P159" s="4"/>
      <c r="Q159" s="4"/>
    </row>
    <row r="160" spans="1:17" ht="15">
      <c r="A160" s="17" t="s">
        <v>123</v>
      </c>
      <c r="B160" s="6" t="s">
        <v>760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4"/>
      <c r="Q160" s="4"/>
    </row>
    <row r="161" spans="1:17" ht="15">
      <c r="A161" s="17" t="s">
        <v>124</v>
      </c>
      <c r="B161" s="6" t="s">
        <v>765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4"/>
      <c r="Q161" s="4"/>
    </row>
    <row r="162" spans="1:17" ht="15">
      <c r="A162" s="64" t="s">
        <v>148</v>
      </c>
      <c r="B162" s="65" t="s">
        <v>769</v>
      </c>
      <c r="C162" s="181">
        <v>2195</v>
      </c>
      <c r="D162" s="181">
        <v>2195</v>
      </c>
      <c r="E162" s="181">
        <v>3445</v>
      </c>
      <c r="F162" s="181">
        <v>2195</v>
      </c>
      <c r="G162" s="181">
        <v>2195</v>
      </c>
      <c r="H162" s="181">
        <v>3382</v>
      </c>
      <c r="I162" s="181">
        <v>1742</v>
      </c>
      <c r="J162" s="181">
        <v>1788</v>
      </c>
      <c r="K162" s="181">
        <v>3445</v>
      </c>
      <c r="L162" s="181">
        <v>2195</v>
      </c>
      <c r="M162" s="181">
        <v>2195</v>
      </c>
      <c r="N162" s="181">
        <v>3440</v>
      </c>
      <c r="O162" s="181">
        <f>SUM(C162:N162)</f>
        <v>30412</v>
      </c>
      <c r="P162" s="4"/>
      <c r="Q162" s="4"/>
    </row>
    <row r="163" spans="1:17" ht="30" hidden="1">
      <c r="A163" s="17" t="s">
        <v>781</v>
      </c>
      <c r="B163" s="6" t="s">
        <v>782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4"/>
      <c r="Q163" s="4"/>
    </row>
    <row r="164" spans="1:17" ht="30" hidden="1">
      <c r="A164" s="5" t="s">
        <v>128</v>
      </c>
      <c r="B164" s="6" t="s">
        <v>783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4"/>
      <c r="Q164" s="4"/>
    </row>
    <row r="165" spans="1:17" ht="15" hidden="1">
      <c r="A165" s="17" t="s">
        <v>129</v>
      </c>
      <c r="B165" s="6" t="s">
        <v>784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4"/>
      <c r="Q165" s="4"/>
    </row>
    <row r="166" spans="1:17" ht="15">
      <c r="A166" s="50" t="s">
        <v>150</v>
      </c>
      <c r="B166" s="65" t="s">
        <v>785</v>
      </c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4"/>
      <c r="Q166" s="4"/>
    </row>
    <row r="167" spans="1:17" ht="15.75">
      <c r="A167" s="83" t="s">
        <v>251</v>
      </c>
      <c r="B167" s="88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4"/>
      <c r="Q167" s="4"/>
    </row>
    <row r="168" spans="1:17" ht="15" hidden="1">
      <c r="A168" s="5" t="s">
        <v>692</v>
      </c>
      <c r="B168" s="6" t="s">
        <v>693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4"/>
      <c r="Q168" s="4"/>
    </row>
    <row r="169" spans="1:17" ht="30" hidden="1">
      <c r="A169" s="5" t="s">
        <v>694</v>
      </c>
      <c r="B169" s="6" t="s">
        <v>695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4"/>
      <c r="Q169" s="4"/>
    </row>
    <row r="170" spans="1:17" ht="30" hidden="1">
      <c r="A170" s="5" t="s">
        <v>106</v>
      </c>
      <c r="B170" s="6" t="s">
        <v>696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4"/>
      <c r="Q170" s="4"/>
    </row>
    <row r="171" spans="1:17" ht="30" hidden="1">
      <c r="A171" s="5" t="s">
        <v>107</v>
      </c>
      <c r="B171" s="6" t="s">
        <v>697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4"/>
      <c r="Q171" s="4"/>
    </row>
    <row r="172" spans="1:17" ht="15">
      <c r="A172" s="5" t="s">
        <v>108</v>
      </c>
      <c r="B172" s="6" t="s">
        <v>698</v>
      </c>
      <c r="C172" s="53"/>
      <c r="D172" s="53"/>
      <c r="E172" s="53"/>
      <c r="F172" s="53"/>
      <c r="G172" s="53"/>
      <c r="H172" s="53"/>
      <c r="I172" s="53"/>
      <c r="J172" s="53"/>
      <c r="K172" s="53">
        <v>29161</v>
      </c>
      <c r="L172" s="53"/>
      <c r="M172" s="53">
        <v>38454</v>
      </c>
      <c r="N172" s="53"/>
      <c r="O172" s="53">
        <v>67615</v>
      </c>
      <c r="P172" s="4"/>
      <c r="Q172" s="4"/>
    </row>
    <row r="173" spans="1:17" ht="15">
      <c r="A173" s="50" t="s">
        <v>144</v>
      </c>
      <c r="B173" s="65" t="s">
        <v>699</v>
      </c>
      <c r="C173" s="181"/>
      <c r="D173" s="181"/>
      <c r="E173" s="181"/>
      <c r="F173" s="181"/>
      <c r="G173" s="181"/>
      <c r="H173" s="181"/>
      <c r="I173" s="181"/>
      <c r="J173" s="181"/>
      <c r="K173" s="181">
        <v>29161</v>
      </c>
      <c r="L173" s="181"/>
      <c r="M173" s="181">
        <v>38454</v>
      </c>
      <c r="N173" s="181"/>
      <c r="O173" s="181">
        <f>SUM(O168:O172)</f>
        <v>67615</v>
      </c>
      <c r="P173" s="4"/>
      <c r="Q173" s="4"/>
    </row>
    <row r="174" spans="1:17" ht="15" hidden="1">
      <c r="A174" s="17" t="s">
        <v>125</v>
      </c>
      <c r="B174" s="6" t="s">
        <v>770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4"/>
      <c r="Q174" s="4"/>
    </row>
    <row r="175" spans="1:17" ht="15" hidden="1">
      <c r="A175" s="17" t="s">
        <v>126</v>
      </c>
      <c r="B175" s="6" t="s">
        <v>772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4"/>
      <c r="Q175" s="4"/>
    </row>
    <row r="176" spans="1:17" ht="15" hidden="1">
      <c r="A176" s="17" t="s">
        <v>774</v>
      </c>
      <c r="B176" s="6" t="s">
        <v>775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4"/>
      <c r="Q176" s="4"/>
    </row>
    <row r="177" spans="1:17" ht="15" hidden="1">
      <c r="A177" s="17" t="s">
        <v>127</v>
      </c>
      <c r="B177" s="6" t="s">
        <v>776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4"/>
      <c r="Q177" s="4"/>
    </row>
    <row r="178" spans="1:17" ht="15" hidden="1">
      <c r="A178" s="17" t="s">
        <v>778</v>
      </c>
      <c r="B178" s="6" t="s">
        <v>779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4"/>
      <c r="Q178" s="4"/>
    </row>
    <row r="179" spans="1:17" ht="15">
      <c r="A179" s="50" t="s">
        <v>149</v>
      </c>
      <c r="B179" s="65" t="s">
        <v>780</v>
      </c>
      <c r="C179" s="181"/>
      <c r="D179" s="181"/>
      <c r="E179" s="181"/>
      <c r="F179" s="181"/>
      <c r="G179" s="181"/>
      <c r="H179" s="181"/>
      <c r="I179" s="181"/>
      <c r="J179" s="181"/>
      <c r="K179" s="181"/>
      <c r="L179" s="181"/>
      <c r="M179" s="181"/>
      <c r="N179" s="181"/>
      <c r="O179" s="181"/>
      <c r="P179" s="4"/>
      <c r="Q179" s="4"/>
    </row>
    <row r="180" spans="1:17" ht="30" hidden="1">
      <c r="A180" s="17" t="s">
        <v>786</v>
      </c>
      <c r="B180" s="6" t="s">
        <v>787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4"/>
      <c r="Q180" s="4"/>
    </row>
    <row r="181" spans="1:17" ht="30" hidden="1">
      <c r="A181" s="5" t="s">
        <v>130</v>
      </c>
      <c r="B181" s="6" t="s">
        <v>788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>
        <v>0</v>
      </c>
      <c r="P181" s="4"/>
      <c r="Q181" s="4"/>
    </row>
    <row r="182" spans="1:17" ht="15" hidden="1">
      <c r="A182" s="17" t="s">
        <v>131</v>
      </c>
      <c r="B182" s="6" t="s">
        <v>789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4"/>
      <c r="Q182" s="4"/>
    </row>
    <row r="183" spans="1:17" ht="15">
      <c r="A183" s="50" t="s">
        <v>152</v>
      </c>
      <c r="B183" s="65" t="s">
        <v>790</v>
      </c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4"/>
      <c r="Q183" s="4"/>
    </row>
    <row r="184" spans="1:17" ht="15.75">
      <c r="A184" s="83" t="s">
        <v>250</v>
      </c>
      <c r="B184" s="88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4"/>
      <c r="Q184" s="4"/>
    </row>
    <row r="185" spans="1:17" ht="15.75">
      <c r="A185" s="62" t="s">
        <v>151</v>
      </c>
      <c r="B185" s="46" t="s">
        <v>791</v>
      </c>
      <c r="C185" s="181">
        <v>8110</v>
      </c>
      <c r="D185" s="181">
        <v>8110</v>
      </c>
      <c r="E185" s="181">
        <v>93360</v>
      </c>
      <c r="F185" s="181">
        <v>10111</v>
      </c>
      <c r="G185" s="181">
        <v>8110</v>
      </c>
      <c r="H185" s="181">
        <v>9300</v>
      </c>
      <c r="I185" s="181">
        <v>7657</v>
      </c>
      <c r="J185" s="181">
        <v>7705</v>
      </c>
      <c r="K185" s="181">
        <v>122521</v>
      </c>
      <c r="L185" s="181">
        <v>8109</v>
      </c>
      <c r="M185" s="181">
        <v>46564</v>
      </c>
      <c r="N185" s="181">
        <v>29355</v>
      </c>
      <c r="O185" s="181">
        <f>SUM(C185:N185)</f>
        <v>359012</v>
      </c>
      <c r="P185" s="4"/>
      <c r="Q185" s="4"/>
    </row>
    <row r="186" spans="1:17" ht="15.75">
      <c r="A186" s="87" t="s">
        <v>303</v>
      </c>
      <c r="B186" s="86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4"/>
      <c r="Q186" s="4"/>
    </row>
    <row r="187" spans="1:17" ht="15.75">
      <c r="A187" s="87" t="s">
        <v>304</v>
      </c>
      <c r="B187" s="86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4"/>
      <c r="Q187" s="4"/>
    </row>
    <row r="188" spans="1:17" ht="15" hidden="1">
      <c r="A188" s="48" t="s">
        <v>133</v>
      </c>
      <c r="B188" s="5" t="s">
        <v>792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4"/>
      <c r="Q188" s="4"/>
    </row>
    <row r="189" spans="1:17" ht="15" hidden="1">
      <c r="A189" s="17" t="s">
        <v>793</v>
      </c>
      <c r="B189" s="5" t="s">
        <v>794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4"/>
      <c r="Q189" s="4"/>
    </row>
    <row r="190" spans="1:17" ht="15" hidden="1">
      <c r="A190" s="48" t="s">
        <v>134</v>
      </c>
      <c r="B190" s="5" t="s">
        <v>795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4"/>
      <c r="Q190" s="4"/>
    </row>
    <row r="191" spans="1:17" ht="15">
      <c r="A191" s="20" t="s">
        <v>153</v>
      </c>
      <c r="B191" s="9" t="s">
        <v>796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4"/>
      <c r="Q191" s="4"/>
    </row>
    <row r="192" spans="1:17" ht="15" hidden="1">
      <c r="A192" s="17" t="s">
        <v>135</v>
      </c>
      <c r="B192" s="5" t="s">
        <v>797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4"/>
      <c r="Q192" s="4"/>
    </row>
    <row r="193" spans="1:17" ht="15" hidden="1">
      <c r="A193" s="48" t="s">
        <v>798</v>
      </c>
      <c r="B193" s="5" t="s">
        <v>799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4"/>
      <c r="Q193" s="4"/>
    </row>
    <row r="194" spans="1:17" ht="15" hidden="1">
      <c r="A194" s="17" t="s">
        <v>136</v>
      </c>
      <c r="B194" s="5" t="s">
        <v>800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4"/>
      <c r="Q194" s="4"/>
    </row>
    <row r="195" spans="1:17" ht="15" hidden="1">
      <c r="A195" s="48" t="s">
        <v>801</v>
      </c>
      <c r="B195" s="5" t="s">
        <v>802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4"/>
      <c r="Q195" s="4"/>
    </row>
    <row r="196" spans="1:17" ht="15">
      <c r="A196" s="18" t="s">
        <v>154</v>
      </c>
      <c r="B196" s="9" t="s">
        <v>803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4"/>
      <c r="Q196" s="4"/>
    </row>
    <row r="197" spans="1:17" ht="15">
      <c r="A197" s="5" t="s">
        <v>301</v>
      </c>
      <c r="B197" s="5" t="s">
        <v>804</v>
      </c>
      <c r="C197" s="53"/>
      <c r="D197" s="53"/>
      <c r="E197" s="53">
        <v>47519</v>
      </c>
      <c r="F197" s="53"/>
      <c r="G197" s="53">
        <v>50000</v>
      </c>
      <c r="H197" s="53"/>
      <c r="I197" s="53">
        <v>60000</v>
      </c>
      <c r="J197" s="53"/>
      <c r="K197" s="53">
        <v>50000</v>
      </c>
      <c r="L197" s="53"/>
      <c r="M197" s="53"/>
      <c r="N197" s="53"/>
      <c r="O197" s="53">
        <v>207519</v>
      </c>
      <c r="P197" s="4"/>
      <c r="Q197" s="4"/>
    </row>
    <row r="198" spans="1:17" ht="15">
      <c r="A198" s="5" t="s">
        <v>302</v>
      </c>
      <c r="B198" s="5" t="s">
        <v>804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4"/>
      <c r="Q198" s="4"/>
    </row>
    <row r="199" spans="1:17" ht="15">
      <c r="A199" s="5" t="s">
        <v>299</v>
      </c>
      <c r="B199" s="5" t="s">
        <v>805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4"/>
      <c r="Q199" s="4"/>
    </row>
    <row r="200" spans="1:17" ht="15">
      <c r="A200" s="5" t="s">
        <v>300</v>
      </c>
      <c r="B200" s="5" t="s">
        <v>805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4"/>
      <c r="Q200" s="4"/>
    </row>
    <row r="201" spans="1:17" ht="15">
      <c r="A201" s="9" t="s">
        <v>155</v>
      </c>
      <c r="B201" s="9" t="s">
        <v>806</v>
      </c>
      <c r="C201" s="53"/>
      <c r="D201" s="53"/>
      <c r="E201" s="53">
        <v>47519</v>
      </c>
      <c r="F201" s="53"/>
      <c r="G201" s="53">
        <v>50000</v>
      </c>
      <c r="H201" s="53"/>
      <c r="I201" s="53">
        <v>60000</v>
      </c>
      <c r="J201" s="53"/>
      <c r="K201" s="53">
        <v>50000</v>
      </c>
      <c r="L201" s="53"/>
      <c r="M201" s="53"/>
      <c r="N201" s="53"/>
      <c r="O201" s="53">
        <f>SUM(O197:O200)</f>
        <v>207519</v>
      </c>
      <c r="P201" s="4"/>
      <c r="Q201" s="4"/>
    </row>
    <row r="202" spans="1:17" ht="15" hidden="1">
      <c r="A202" s="48" t="s">
        <v>807</v>
      </c>
      <c r="B202" s="5" t="s">
        <v>808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4"/>
      <c r="Q202" s="4"/>
    </row>
    <row r="203" spans="1:17" ht="15" hidden="1">
      <c r="A203" s="48" t="s">
        <v>809</v>
      </c>
      <c r="B203" s="5" t="s">
        <v>810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4"/>
      <c r="Q203" s="4"/>
    </row>
    <row r="204" spans="1:17" ht="15" hidden="1">
      <c r="A204" s="48" t="s">
        <v>811</v>
      </c>
      <c r="B204" s="5" t="s">
        <v>812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4"/>
      <c r="Q204" s="4"/>
    </row>
    <row r="205" spans="1:17" ht="15" hidden="1">
      <c r="A205" s="48" t="s">
        <v>813</v>
      </c>
      <c r="B205" s="5" t="s">
        <v>814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4"/>
      <c r="Q205" s="4"/>
    </row>
    <row r="206" spans="1:17" ht="15">
      <c r="A206" s="17" t="s">
        <v>137</v>
      </c>
      <c r="B206" s="5" t="s">
        <v>815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4"/>
      <c r="Q206" s="4"/>
    </row>
    <row r="207" spans="1:17" ht="15">
      <c r="A207" s="20" t="s">
        <v>156</v>
      </c>
      <c r="B207" s="9" t="s">
        <v>817</v>
      </c>
      <c r="C207" s="53"/>
      <c r="D207" s="53"/>
      <c r="E207" s="53">
        <v>47519</v>
      </c>
      <c r="F207" s="53"/>
      <c r="G207" s="53">
        <v>50000</v>
      </c>
      <c r="H207" s="53"/>
      <c r="I207" s="53">
        <v>60000</v>
      </c>
      <c r="J207" s="53"/>
      <c r="K207" s="53">
        <v>50000</v>
      </c>
      <c r="L207" s="53"/>
      <c r="M207" s="53"/>
      <c r="N207" s="53"/>
      <c r="O207" s="53">
        <v>207519</v>
      </c>
      <c r="P207" s="4"/>
      <c r="Q207" s="4"/>
    </row>
    <row r="208" spans="1:17" ht="15" hidden="1">
      <c r="A208" s="17" t="s">
        <v>818</v>
      </c>
      <c r="B208" s="5" t="s">
        <v>819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4"/>
      <c r="Q208" s="4"/>
    </row>
    <row r="209" spans="1:17" ht="15" hidden="1">
      <c r="A209" s="17" t="s">
        <v>820</v>
      </c>
      <c r="B209" s="5" t="s">
        <v>821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4"/>
      <c r="Q209" s="4"/>
    </row>
    <row r="210" spans="1:17" ht="15" hidden="1">
      <c r="A210" s="48" t="s">
        <v>822</v>
      </c>
      <c r="B210" s="5" t="s">
        <v>823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4"/>
      <c r="Q210" s="4"/>
    </row>
    <row r="211" spans="1:17" ht="15" hidden="1">
      <c r="A211" s="48" t="s">
        <v>138</v>
      </c>
      <c r="B211" s="5" t="s">
        <v>824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4"/>
      <c r="Q211" s="4"/>
    </row>
    <row r="212" spans="1:17" ht="15">
      <c r="A212" s="18" t="s">
        <v>157</v>
      </c>
      <c r="B212" s="9" t="s">
        <v>825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4"/>
      <c r="Q212" s="4"/>
    </row>
    <row r="213" spans="1:17" ht="15">
      <c r="A213" s="20" t="s">
        <v>826</v>
      </c>
      <c r="B213" s="9" t="s">
        <v>827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4"/>
      <c r="Q213" s="4"/>
    </row>
    <row r="214" spans="1:17" ht="15.75">
      <c r="A214" s="51" t="s">
        <v>158</v>
      </c>
      <c r="B214" s="52" t="s">
        <v>828</v>
      </c>
      <c r="C214" s="181"/>
      <c r="D214" s="181"/>
      <c r="E214" s="181">
        <v>47519</v>
      </c>
      <c r="F214" s="181"/>
      <c r="G214" s="181">
        <v>50000</v>
      </c>
      <c r="H214" s="181"/>
      <c r="I214" s="181">
        <v>60000</v>
      </c>
      <c r="J214" s="181"/>
      <c r="K214" s="181">
        <v>50000</v>
      </c>
      <c r="L214" s="181"/>
      <c r="M214" s="181"/>
      <c r="N214" s="181"/>
      <c r="O214" s="181">
        <f>SUM(C214:N214)</f>
        <v>207519</v>
      </c>
      <c r="P214" s="4"/>
      <c r="Q214" s="4"/>
    </row>
    <row r="215" spans="1:17" ht="15.75">
      <c r="A215" s="56" t="s">
        <v>140</v>
      </c>
      <c r="B215" s="57"/>
      <c r="C215" s="194">
        <v>8110</v>
      </c>
      <c r="D215" s="194">
        <v>8110</v>
      </c>
      <c r="E215" s="194">
        <f>SUM(E185+E214)</f>
        <v>140879</v>
      </c>
      <c r="F215" s="194">
        <v>10111</v>
      </c>
      <c r="G215" s="194">
        <f>SUM(G185+G214)</f>
        <v>58110</v>
      </c>
      <c r="H215" s="194">
        <v>9300</v>
      </c>
      <c r="I215" s="194">
        <f>SUM(I185+I214)</f>
        <v>67657</v>
      </c>
      <c r="J215" s="194">
        <v>7705</v>
      </c>
      <c r="K215" s="194">
        <f>SUM(K185+K214)</f>
        <v>172521</v>
      </c>
      <c r="L215" s="194">
        <v>8109</v>
      </c>
      <c r="M215" s="194">
        <v>46564</v>
      </c>
      <c r="N215" s="194">
        <v>29355</v>
      </c>
      <c r="O215" s="194">
        <f>SUM(C215:N215)</f>
        <v>566531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3">
    <mergeCell ref="A3:O3"/>
    <mergeCell ref="A4:O4"/>
    <mergeCell ref="A2:O2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7" t="s">
        <v>371</v>
      </c>
      <c r="B1" s="118"/>
      <c r="C1" s="118"/>
      <c r="D1" s="118"/>
      <c r="E1" s="118"/>
      <c r="F1" s="118"/>
    </row>
    <row r="2" spans="1:9" ht="30.75" customHeight="1">
      <c r="A2" s="200" t="s">
        <v>204</v>
      </c>
      <c r="B2" s="203"/>
      <c r="C2" s="203"/>
      <c r="D2" s="203"/>
      <c r="E2" s="203"/>
      <c r="F2" s="203"/>
      <c r="G2" s="203"/>
      <c r="H2" s="203"/>
      <c r="I2" s="203"/>
    </row>
    <row r="3" spans="1:9" ht="23.25" customHeight="1">
      <c r="A3" s="199" t="s">
        <v>391</v>
      </c>
      <c r="B3" s="201"/>
      <c r="C3" s="201"/>
      <c r="D3" s="201"/>
      <c r="E3" s="201"/>
      <c r="F3" s="201"/>
      <c r="G3" s="201"/>
      <c r="H3" s="201"/>
      <c r="I3" s="201"/>
    </row>
    <row r="5" ht="15">
      <c r="A5" s="4" t="s">
        <v>345</v>
      </c>
    </row>
    <row r="6" spans="1:9" ht="36.75">
      <c r="A6" s="128" t="s">
        <v>429</v>
      </c>
      <c r="B6" s="129" t="s">
        <v>430</v>
      </c>
      <c r="C6" s="129" t="s">
        <v>431</v>
      </c>
      <c r="D6" s="129" t="s">
        <v>439</v>
      </c>
      <c r="E6" s="129" t="s">
        <v>432</v>
      </c>
      <c r="F6" s="129" t="s">
        <v>440</v>
      </c>
      <c r="G6" s="129" t="s">
        <v>441</v>
      </c>
      <c r="H6" s="129" t="s">
        <v>442</v>
      </c>
      <c r="I6" s="136" t="s">
        <v>433</v>
      </c>
    </row>
    <row r="7" spans="1:9" ht="15.75">
      <c r="A7" s="130"/>
      <c r="B7" s="130"/>
      <c r="C7" s="131"/>
      <c r="D7" s="131"/>
      <c r="E7" s="131"/>
      <c r="F7" s="131"/>
      <c r="G7" s="131"/>
      <c r="H7" s="131"/>
      <c r="I7" s="131"/>
    </row>
    <row r="8" spans="1:9" ht="15.75">
      <c r="A8" s="130"/>
      <c r="B8" s="130"/>
      <c r="C8" s="131"/>
      <c r="D8" s="131"/>
      <c r="E8" s="131"/>
      <c r="F8" s="131"/>
      <c r="G8" s="131"/>
      <c r="H8" s="131"/>
      <c r="I8" s="131"/>
    </row>
    <row r="9" spans="1:9" ht="15.75">
      <c r="A9" s="130"/>
      <c r="B9" s="130"/>
      <c r="C9" s="131"/>
      <c r="D9" s="131"/>
      <c r="E9" s="131"/>
      <c r="F9" s="131"/>
      <c r="G9" s="131"/>
      <c r="H9" s="131"/>
      <c r="I9" s="131"/>
    </row>
    <row r="10" spans="1:9" ht="15.75">
      <c r="A10" s="130"/>
      <c r="B10" s="130"/>
      <c r="C10" s="131"/>
      <c r="D10" s="131"/>
      <c r="E10" s="131"/>
      <c r="F10" s="131"/>
      <c r="G10" s="131"/>
      <c r="H10" s="131"/>
      <c r="I10" s="131"/>
    </row>
    <row r="11" spans="1:9" ht="15">
      <c r="A11" s="132" t="s">
        <v>434</v>
      </c>
      <c r="B11" s="132"/>
      <c r="C11" s="133"/>
      <c r="D11" s="133"/>
      <c r="E11" s="133"/>
      <c r="F11" s="133"/>
      <c r="G11" s="133"/>
      <c r="H11" s="133"/>
      <c r="I11" s="133"/>
    </row>
    <row r="12" spans="1:9" ht="15.75">
      <c r="A12" s="130"/>
      <c r="B12" s="130"/>
      <c r="C12" s="131"/>
      <c r="D12" s="131"/>
      <c r="E12" s="131"/>
      <c r="F12" s="131"/>
      <c r="G12" s="131"/>
      <c r="H12" s="131"/>
      <c r="I12" s="131"/>
    </row>
    <row r="13" spans="1:9" ht="15.75">
      <c r="A13" s="130"/>
      <c r="B13" s="130"/>
      <c r="C13" s="131"/>
      <c r="D13" s="131"/>
      <c r="E13" s="131"/>
      <c r="F13" s="131"/>
      <c r="G13" s="131"/>
      <c r="H13" s="131"/>
      <c r="I13" s="131"/>
    </row>
    <row r="14" spans="1:9" ht="15.75">
      <c r="A14" s="130"/>
      <c r="B14" s="130"/>
      <c r="C14" s="131"/>
      <c r="D14" s="131"/>
      <c r="E14" s="131"/>
      <c r="F14" s="131"/>
      <c r="G14" s="131"/>
      <c r="H14" s="131"/>
      <c r="I14" s="131"/>
    </row>
    <row r="15" spans="1:9" ht="15.75">
      <c r="A15" s="130"/>
      <c r="B15" s="130"/>
      <c r="C15" s="131"/>
      <c r="D15" s="131"/>
      <c r="E15" s="131"/>
      <c r="F15" s="131"/>
      <c r="G15" s="131"/>
      <c r="H15" s="131"/>
      <c r="I15" s="131"/>
    </row>
    <row r="16" spans="1:9" ht="15">
      <c r="A16" s="132" t="s">
        <v>435</v>
      </c>
      <c r="B16" s="132"/>
      <c r="C16" s="133"/>
      <c r="D16" s="133"/>
      <c r="E16" s="133"/>
      <c r="F16" s="133"/>
      <c r="G16" s="133"/>
      <c r="H16" s="133"/>
      <c r="I16" s="133"/>
    </row>
    <row r="17" spans="1:9" ht="15.75">
      <c r="A17" s="130"/>
      <c r="B17" s="130"/>
      <c r="C17" s="131"/>
      <c r="D17" s="131"/>
      <c r="E17" s="131"/>
      <c r="F17" s="131"/>
      <c r="G17" s="131"/>
      <c r="H17" s="131"/>
      <c r="I17" s="131"/>
    </row>
    <row r="18" spans="1:9" ht="15.75">
      <c r="A18" s="130"/>
      <c r="B18" s="130"/>
      <c r="C18" s="131"/>
      <c r="D18" s="131"/>
      <c r="E18" s="131"/>
      <c r="F18" s="131"/>
      <c r="G18" s="131"/>
      <c r="H18" s="131"/>
      <c r="I18" s="131"/>
    </row>
    <row r="19" spans="1:9" ht="15.75">
      <c r="A19" s="130"/>
      <c r="B19" s="130"/>
      <c r="C19" s="131"/>
      <c r="D19" s="131"/>
      <c r="E19" s="131"/>
      <c r="F19" s="131"/>
      <c r="G19" s="131"/>
      <c r="H19" s="131"/>
      <c r="I19" s="131"/>
    </row>
    <row r="20" spans="1:9" ht="15.75">
      <c r="A20" s="130"/>
      <c r="B20" s="130"/>
      <c r="C20" s="131"/>
      <c r="D20" s="131"/>
      <c r="E20" s="131"/>
      <c r="F20" s="131"/>
      <c r="G20" s="131"/>
      <c r="H20" s="131"/>
      <c r="I20" s="131"/>
    </row>
    <row r="21" spans="1:9" ht="15">
      <c r="A21" s="132" t="s">
        <v>436</v>
      </c>
      <c r="B21" s="132"/>
      <c r="C21" s="133"/>
      <c r="D21" s="133"/>
      <c r="E21" s="133"/>
      <c r="F21" s="133"/>
      <c r="G21" s="133"/>
      <c r="H21" s="133"/>
      <c r="I21" s="133"/>
    </row>
    <row r="22" spans="1:9" ht="15.75">
      <c r="A22" s="130"/>
      <c r="B22" s="130"/>
      <c r="C22" s="131"/>
      <c r="D22" s="131"/>
      <c r="E22" s="131"/>
      <c r="F22" s="131"/>
      <c r="G22" s="131"/>
      <c r="H22" s="131"/>
      <c r="I22" s="131"/>
    </row>
    <row r="23" spans="1:9" ht="15.75">
      <c r="A23" s="130"/>
      <c r="B23" s="130"/>
      <c r="C23" s="131"/>
      <c r="D23" s="131"/>
      <c r="E23" s="131"/>
      <c r="F23" s="131"/>
      <c r="G23" s="131"/>
      <c r="H23" s="131"/>
      <c r="I23" s="131"/>
    </row>
    <row r="24" spans="1:9" ht="15.75">
      <c r="A24" s="130"/>
      <c r="B24" s="130"/>
      <c r="C24" s="131"/>
      <c r="D24" s="131"/>
      <c r="E24" s="131"/>
      <c r="F24" s="131"/>
      <c r="G24" s="131"/>
      <c r="H24" s="131"/>
      <c r="I24" s="131"/>
    </row>
    <row r="25" spans="1:9" ht="15.75">
      <c r="A25" s="130"/>
      <c r="B25" s="130"/>
      <c r="C25" s="131"/>
      <c r="D25" s="131"/>
      <c r="E25" s="131"/>
      <c r="F25" s="131"/>
      <c r="G25" s="131"/>
      <c r="H25" s="131"/>
      <c r="I25" s="131"/>
    </row>
    <row r="26" spans="1:9" ht="15">
      <c r="A26" s="132" t="s">
        <v>437</v>
      </c>
      <c r="B26" s="132"/>
      <c r="C26" s="133"/>
      <c r="D26" s="133"/>
      <c r="E26" s="133"/>
      <c r="F26" s="133"/>
      <c r="G26" s="133"/>
      <c r="H26" s="133"/>
      <c r="I26" s="133"/>
    </row>
    <row r="27" spans="1:9" ht="15">
      <c r="A27" s="132"/>
      <c r="B27" s="132"/>
      <c r="C27" s="133"/>
      <c r="D27" s="133"/>
      <c r="E27" s="133"/>
      <c r="F27" s="133"/>
      <c r="G27" s="133"/>
      <c r="H27" s="133"/>
      <c r="I27" s="133"/>
    </row>
    <row r="28" spans="1:9" ht="15">
      <c r="A28" s="132"/>
      <c r="B28" s="132"/>
      <c r="C28" s="133"/>
      <c r="D28" s="133"/>
      <c r="E28" s="133"/>
      <c r="F28" s="133"/>
      <c r="G28" s="133"/>
      <c r="H28" s="133"/>
      <c r="I28" s="133"/>
    </row>
    <row r="29" spans="1:9" ht="15">
      <c r="A29" s="132"/>
      <c r="B29" s="132"/>
      <c r="C29" s="133"/>
      <c r="D29" s="133"/>
      <c r="E29" s="133"/>
      <c r="F29" s="133"/>
      <c r="G29" s="133"/>
      <c r="H29" s="133"/>
      <c r="I29" s="133"/>
    </row>
    <row r="30" spans="1:9" ht="15">
      <c r="A30" s="132"/>
      <c r="B30" s="132"/>
      <c r="C30" s="133"/>
      <c r="D30" s="133"/>
      <c r="E30" s="133"/>
      <c r="F30" s="133"/>
      <c r="G30" s="133"/>
      <c r="H30" s="133"/>
      <c r="I30" s="133"/>
    </row>
    <row r="31" spans="1:9" ht="16.5">
      <c r="A31" s="134" t="s">
        <v>438</v>
      </c>
      <c r="B31" s="130"/>
      <c r="C31" s="135"/>
      <c r="D31" s="135"/>
      <c r="E31" s="135"/>
      <c r="F31" s="135"/>
      <c r="G31" s="135"/>
      <c r="H31" s="135"/>
      <c r="I31" s="135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7" t="s">
        <v>371</v>
      </c>
      <c r="B1" s="118"/>
      <c r="C1" s="118"/>
      <c r="D1" s="118"/>
    </row>
    <row r="2" spans="1:5" ht="27" customHeight="1">
      <c r="A2" s="200" t="s">
        <v>204</v>
      </c>
      <c r="B2" s="203"/>
      <c r="C2" s="203"/>
      <c r="D2" s="203"/>
      <c r="E2" s="203"/>
    </row>
    <row r="3" spans="1:5" ht="22.5" customHeight="1">
      <c r="A3" s="199" t="s">
        <v>392</v>
      </c>
      <c r="B3" s="201"/>
      <c r="C3" s="201"/>
      <c r="D3" s="201"/>
      <c r="E3" s="201"/>
    </row>
    <row r="4" ht="18">
      <c r="A4" s="110"/>
    </row>
    <row r="5" ht="15">
      <c r="A5" s="4" t="s">
        <v>345</v>
      </c>
    </row>
    <row r="6" spans="1:5" ht="31.5" customHeight="1">
      <c r="A6" s="111" t="s">
        <v>480</v>
      </c>
      <c r="B6" s="112" t="s">
        <v>481</v>
      </c>
      <c r="C6" s="97" t="s">
        <v>383</v>
      </c>
      <c r="D6" s="97" t="s">
        <v>384</v>
      </c>
      <c r="E6" s="97" t="s">
        <v>385</v>
      </c>
    </row>
    <row r="7" spans="1:5" ht="15" customHeight="1">
      <c r="A7" s="113"/>
      <c r="B7" s="53"/>
      <c r="C7" s="53"/>
      <c r="D7" s="53"/>
      <c r="E7" s="53"/>
    </row>
    <row r="8" spans="1:5" ht="15" customHeight="1">
      <c r="A8" s="113"/>
      <c r="B8" s="53"/>
      <c r="C8" s="53"/>
      <c r="D8" s="53"/>
      <c r="E8" s="53"/>
    </row>
    <row r="9" spans="1:5" ht="15" customHeight="1">
      <c r="A9" s="113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4" t="s">
        <v>376</v>
      </c>
      <c r="B11" s="65" t="s">
        <v>753</v>
      </c>
      <c r="C11" s="53"/>
      <c r="D11" s="53"/>
      <c r="E11" s="53"/>
    </row>
    <row r="12" spans="1:5" ht="15" customHeight="1">
      <c r="A12" s="114"/>
      <c r="B12" s="53"/>
      <c r="C12" s="53"/>
      <c r="D12" s="53"/>
      <c r="E12" s="53"/>
    </row>
    <row r="13" spans="1:5" ht="15" customHeight="1">
      <c r="A13" s="114"/>
      <c r="B13" s="53"/>
      <c r="C13" s="53"/>
      <c r="D13" s="53"/>
      <c r="E13" s="53"/>
    </row>
    <row r="14" spans="1:5" ht="15" customHeight="1">
      <c r="A14" s="115"/>
      <c r="B14" s="53"/>
      <c r="C14" s="53"/>
      <c r="D14" s="53"/>
      <c r="E14" s="53"/>
    </row>
    <row r="15" spans="1:5" ht="15" customHeight="1">
      <c r="A15" s="115"/>
      <c r="B15" s="53"/>
      <c r="C15" s="53"/>
      <c r="D15" s="53"/>
      <c r="E15" s="53"/>
    </row>
    <row r="16" spans="1:5" ht="15" customHeight="1">
      <c r="A16" s="114" t="s">
        <v>377</v>
      </c>
      <c r="B16" s="50" t="s">
        <v>788</v>
      </c>
      <c r="C16" s="53"/>
      <c r="D16" s="53"/>
      <c r="E16" s="53"/>
    </row>
    <row r="17" spans="1:5" ht="15" customHeight="1">
      <c r="A17" s="102" t="s">
        <v>166</v>
      </c>
      <c r="B17" s="102" t="s">
        <v>708</v>
      </c>
      <c r="C17" s="53"/>
      <c r="D17" s="53"/>
      <c r="E17" s="53"/>
    </row>
    <row r="18" spans="1:5" ht="15" customHeight="1">
      <c r="A18" s="102" t="s">
        <v>167</v>
      </c>
      <c r="B18" s="102" t="s">
        <v>708</v>
      </c>
      <c r="C18" s="53"/>
      <c r="D18" s="53"/>
      <c r="E18" s="53"/>
    </row>
    <row r="19" spans="1:5" ht="15" customHeight="1">
      <c r="A19" s="102" t="s">
        <v>168</v>
      </c>
      <c r="B19" s="102" t="s">
        <v>708</v>
      </c>
      <c r="C19" s="53"/>
      <c r="D19" s="53"/>
      <c r="E19" s="53"/>
    </row>
    <row r="20" spans="1:5" ht="15" customHeight="1">
      <c r="A20" s="102" t="s">
        <v>169</v>
      </c>
      <c r="B20" s="102" t="s">
        <v>708</v>
      </c>
      <c r="C20" s="53"/>
      <c r="D20" s="53"/>
      <c r="E20" s="53"/>
    </row>
    <row r="21" spans="1:5" ht="15" customHeight="1">
      <c r="A21" s="102" t="s">
        <v>116</v>
      </c>
      <c r="B21" s="116" t="s">
        <v>715</v>
      </c>
      <c r="C21" s="53"/>
      <c r="D21" s="53"/>
      <c r="E21" s="53"/>
    </row>
    <row r="22" spans="1:5" ht="15" customHeight="1">
      <c r="A22" s="102" t="s">
        <v>114</v>
      </c>
      <c r="B22" s="116" t="s">
        <v>709</v>
      </c>
      <c r="C22" s="53"/>
      <c r="D22" s="53"/>
      <c r="E22" s="53"/>
    </row>
    <row r="23" spans="1:5" ht="15" customHeight="1">
      <c r="A23" s="115"/>
      <c r="B23" s="53"/>
      <c r="C23" s="53"/>
      <c r="D23" s="53"/>
      <c r="E23" s="53"/>
    </row>
    <row r="24" spans="1:5" ht="15" customHeight="1">
      <c r="A24" s="114" t="s">
        <v>378</v>
      </c>
      <c r="B24" s="54" t="s">
        <v>381</v>
      </c>
      <c r="C24" s="53"/>
      <c r="D24" s="53"/>
      <c r="E24" s="53"/>
    </row>
    <row r="25" spans="1:5" ht="15" customHeight="1">
      <c r="A25" s="114"/>
      <c r="B25" s="53" t="s">
        <v>741</v>
      </c>
      <c r="C25" s="53"/>
      <c r="D25" s="53"/>
      <c r="E25" s="53"/>
    </row>
    <row r="26" spans="1:5" ht="15" customHeight="1">
      <c r="A26" s="114"/>
      <c r="B26" s="53" t="s">
        <v>780</v>
      </c>
      <c r="C26" s="53"/>
      <c r="D26" s="53"/>
      <c r="E26" s="53"/>
    </row>
    <row r="27" spans="1:5" ht="15" customHeight="1">
      <c r="A27" s="115"/>
      <c r="B27" s="53"/>
      <c r="C27" s="53"/>
      <c r="D27" s="53"/>
      <c r="E27" s="53"/>
    </row>
    <row r="28" spans="1:5" ht="15" customHeight="1">
      <c r="A28" s="115"/>
      <c r="B28" s="53"/>
      <c r="C28" s="53"/>
      <c r="D28" s="53"/>
      <c r="E28" s="53"/>
    </row>
    <row r="29" spans="1:5" ht="15" customHeight="1">
      <c r="A29" s="114" t="s">
        <v>379</v>
      </c>
      <c r="B29" s="54" t="s">
        <v>382</v>
      </c>
      <c r="C29" s="53"/>
      <c r="D29" s="53"/>
      <c r="E29" s="53"/>
    </row>
    <row r="30" spans="1:5" ht="15" customHeight="1">
      <c r="A30" s="114"/>
      <c r="B30" s="53"/>
      <c r="C30" s="53"/>
      <c r="D30" s="53"/>
      <c r="E30" s="53"/>
    </row>
    <row r="31" spans="1:5" ht="15" customHeight="1">
      <c r="A31" s="114"/>
      <c r="B31" s="53"/>
      <c r="C31" s="53"/>
      <c r="D31" s="53"/>
      <c r="E31" s="53"/>
    </row>
    <row r="32" spans="1:5" ht="15" customHeight="1">
      <c r="A32" s="115"/>
      <c r="B32" s="53"/>
      <c r="C32" s="53"/>
      <c r="D32" s="53"/>
      <c r="E32" s="53"/>
    </row>
    <row r="33" spans="1:5" ht="15" customHeight="1">
      <c r="A33" s="115"/>
      <c r="B33" s="53"/>
      <c r="C33" s="53"/>
      <c r="D33" s="53"/>
      <c r="E33" s="53"/>
    </row>
    <row r="34" spans="1:5" ht="15" customHeight="1">
      <c r="A34" s="114" t="s">
        <v>380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93">
      <selection activeCell="A59" sqref="A59:IV59"/>
    </sheetView>
  </sheetViews>
  <sheetFormatPr defaultColWidth="9.140625" defaultRowHeight="15"/>
  <cols>
    <col min="1" max="1" width="105.140625" style="0" customWidth="1"/>
    <col min="3" max="3" width="15.00390625" style="0" customWidth="1"/>
    <col min="4" max="4" width="15.57421875" style="0" customWidth="1"/>
    <col min="5" max="5" width="17.140625" style="0" customWidth="1"/>
    <col min="6" max="6" width="15.7109375" style="0" customWidth="1"/>
  </cols>
  <sheetData>
    <row r="2" spans="1:6" ht="20.25" customHeight="1">
      <c r="A2" s="196" t="s">
        <v>876</v>
      </c>
      <c r="B2" s="197"/>
      <c r="C2" s="197"/>
      <c r="D2" s="197"/>
      <c r="E2" s="197"/>
      <c r="F2" s="197"/>
    </row>
    <row r="3" spans="1:6" ht="19.5" customHeight="1">
      <c r="A3" s="200" t="s">
        <v>228</v>
      </c>
      <c r="B3" s="201"/>
      <c r="C3" s="201"/>
      <c r="D3" s="201"/>
      <c r="E3" s="201"/>
      <c r="F3" s="202"/>
    </row>
    <row r="4" spans="1:6" ht="15">
      <c r="A4" s="199" t="s">
        <v>206</v>
      </c>
      <c r="B4" s="201"/>
      <c r="C4" s="201"/>
      <c r="D4" s="201"/>
      <c r="E4" s="201"/>
      <c r="F4" s="202"/>
    </row>
    <row r="5" ht="15">
      <c r="A5" s="4" t="s">
        <v>319</v>
      </c>
    </row>
    <row r="6" spans="1:6" ht="45">
      <c r="A6" s="2" t="s">
        <v>480</v>
      </c>
      <c r="B6" s="3" t="s">
        <v>481</v>
      </c>
      <c r="C6" s="85" t="s">
        <v>252</v>
      </c>
      <c r="D6" s="85" t="s">
        <v>253</v>
      </c>
      <c r="E6" s="85" t="s">
        <v>254</v>
      </c>
      <c r="F6" s="145" t="s">
        <v>409</v>
      </c>
    </row>
    <row r="7" spans="1:6" ht="15">
      <c r="A7" s="39" t="s">
        <v>482</v>
      </c>
      <c r="B7" s="40" t="s">
        <v>483</v>
      </c>
      <c r="C7" s="53">
        <v>28159</v>
      </c>
      <c r="D7" s="53"/>
      <c r="E7" s="53">
        <v>16514</v>
      </c>
      <c r="F7" s="38">
        <f>SUM(C7:E7)</f>
        <v>44673</v>
      </c>
    </row>
    <row r="8" spans="1:6" ht="15" hidden="1">
      <c r="A8" s="39" t="s">
        <v>484</v>
      </c>
      <c r="B8" s="41" t="s">
        <v>485</v>
      </c>
      <c r="C8" s="53"/>
      <c r="D8" s="53"/>
      <c r="E8" s="53"/>
      <c r="F8" s="38"/>
    </row>
    <row r="9" spans="1:6" ht="15" hidden="1">
      <c r="A9" s="39" t="s">
        <v>486</v>
      </c>
      <c r="B9" s="41" t="s">
        <v>487</v>
      </c>
      <c r="C9" s="53"/>
      <c r="D9" s="53"/>
      <c r="E9" s="53"/>
      <c r="F9" s="38"/>
    </row>
    <row r="10" spans="1:6" ht="15">
      <c r="A10" s="42" t="s">
        <v>488</v>
      </c>
      <c r="B10" s="41" t="s">
        <v>489</v>
      </c>
      <c r="C10" s="53">
        <v>400</v>
      </c>
      <c r="D10" s="53"/>
      <c r="E10" s="53"/>
      <c r="F10" s="38">
        <f>SUM(C10:E10)</f>
        <v>400</v>
      </c>
    </row>
    <row r="11" spans="1:6" ht="15">
      <c r="A11" s="42" t="s">
        <v>490</v>
      </c>
      <c r="B11" s="41" t="s">
        <v>491</v>
      </c>
      <c r="C11" s="53"/>
      <c r="D11" s="53"/>
      <c r="E11" s="53"/>
      <c r="F11" s="38"/>
    </row>
    <row r="12" spans="1:6" ht="15">
      <c r="A12" s="42" t="s">
        <v>492</v>
      </c>
      <c r="B12" s="41" t="s">
        <v>493</v>
      </c>
      <c r="C12" s="53">
        <v>530</v>
      </c>
      <c r="D12" s="53"/>
      <c r="E12" s="53"/>
      <c r="F12" s="38">
        <f>SUM(C12:E12)</f>
        <v>530</v>
      </c>
    </row>
    <row r="13" spans="1:6" ht="15">
      <c r="A13" s="42" t="s">
        <v>494</v>
      </c>
      <c r="B13" s="41" t="s">
        <v>495</v>
      </c>
      <c r="C13" s="53">
        <v>1474</v>
      </c>
      <c r="D13" s="53"/>
      <c r="E13" s="53">
        <v>884</v>
      </c>
      <c r="F13" s="38">
        <f>SUM(C13:E13)</f>
        <v>2358</v>
      </c>
    </row>
    <row r="14" spans="1:6" ht="15">
      <c r="A14" s="42" t="s">
        <v>496</v>
      </c>
      <c r="B14" s="41" t="s">
        <v>497</v>
      </c>
      <c r="C14" s="53"/>
      <c r="D14" s="53"/>
      <c r="E14" s="53"/>
      <c r="F14" s="38"/>
    </row>
    <row r="15" spans="1:6" ht="15">
      <c r="A15" s="5" t="s">
        <v>498</v>
      </c>
      <c r="B15" s="41" t="s">
        <v>499</v>
      </c>
      <c r="C15" s="53">
        <v>100</v>
      </c>
      <c r="D15" s="53"/>
      <c r="E15" s="53">
        <v>317</v>
      </c>
      <c r="F15" s="38">
        <f>SUM(C15:E15)</f>
        <v>417</v>
      </c>
    </row>
    <row r="16" spans="1:6" ht="15">
      <c r="A16" s="5" t="s">
        <v>500</v>
      </c>
      <c r="B16" s="41" t="s">
        <v>501</v>
      </c>
      <c r="C16" s="53"/>
      <c r="D16" s="53"/>
      <c r="E16" s="53">
        <v>300</v>
      </c>
      <c r="F16" s="38">
        <f>SUM(C16:E16)</f>
        <v>300</v>
      </c>
    </row>
    <row r="17" spans="1:6" ht="15" hidden="1">
      <c r="A17" s="5" t="s">
        <v>502</v>
      </c>
      <c r="B17" s="41" t="s">
        <v>503</v>
      </c>
      <c r="C17" s="53"/>
      <c r="D17" s="53"/>
      <c r="E17" s="53"/>
      <c r="F17" s="38"/>
    </row>
    <row r="18" spans="1:6" ht="15" hidden="1">
      <c r="A18" s="5" t="s">
        <v>504</v>
      </c>
      <c r="B18" s="41" t="s">
        <v>505</v>
      </c>
      <c r="C18" s="53"/>
      <c r="D18" s="53"/>
      <c r="E18" s="53"/>
      <c r="F18" s="38"/>
    </row>
    <row r="19" spans="1:6" ht="15">
      <c r="A19" s="5" t="s">
        <v>69</v>
      </c>
      <c r="B19" s="41" t="s">
        <v>506</v>
      </c>
      <c r="C19" s="53"/>
      <c r="D19" s="53"/>
      <c r="E19" s="53">
        <v>1400</v>
      </c>
      <c r="F19" s="38">
        <f>SUM(C19:E19)</f>
        <v>1400</v>
      </c>
    </row>
    <row r="20" spans="1:6" ht="15">
      <c r="A20" s="43" t="s">
        <v>830</v>
      </c>
      <c r="B20" s="44" t="s">
        <v>508</v>
      </c>
      <c r="C20" s="53">
        <f>SUM(C7:C19)</f>
        <v>30663</v>
      </c>
      <c r="D20" s="53"/>
      <c r="E20" s="53">
        <f>SUM(E7:E19)</f>
        <v>19415</v>
      </c>
      <c r="F20" s="38">
        <f>SUM(F7:F19)</f>
        <v>50078</v>
      </c>
    </row>
    <row r="21" spans="1:6" ht="15">
      <c r="A21" s="5" t="s">
        <v>509</v>
      </c>
      <c r="B21" s="41" t="s">
        <v>510</v>
      </c>
      <c r="C21" s="53"/>
      <c r="D21" s="53"/>
      <c r="E21" s="53"/>
      <c r="F21" s="38"/>
    </row>
    <row r="22" spans="1:6" ht="15">
      <c r="A22" s="5" t="s">
        <v>511</v>
      </c>
      <c r="B22" s="41" t="s">
        <v>512</v>
      </c>
      <c r="C22" s="53"/>
      <c r="D22" s="53"/>
      <c r="E22" s="53"/>
      <c r="F22" s="38"/>
    </row>
    <row r="23" spans="1:6" ht="15">
      <c r="A23" s="6" t="s">
        <v>513</v>
      </c>
      <c r="B23" s="41" t="s">
        <v>514</v>
      </c>
      <c r="C23" s="53">
        <v>166</v>
      </c>
      <c r="D23" s="53"/>
      <c r="E23" s="53">
        <v>120</v>
      </c>
      <c r="F23" s="38">
        <f>SUM(C23:E23)</f>
        <v>286</v>
      </c>
    </row>
    <row r="24" spans="1:6" ht="15">
      <c r="A24" s="9" t="s">
        <v>831</v>
      </c>
      <c r="B24" s="44" t="s">
        <v>515</v>
      </c>
      <c r="C24" s="53">
        <v>166</v>
      </c>
      <c r="D24" s="53"/>
      <c r="E24" s="53">
        <v>120</v>
      </c>
      <c r="F24" s="38">
        <f>SUM(C24:E24)</f>
        <v>286</v>
      </c>
    </row>
    <row r="25" spans="1:6" ht="15">
      <c r="A25" s="66" t="s">
        <v>99</v>
      </c>
      <c r="B25" s="67" t="s">
        <v>516</v>
      </c>
      <c r="C25" s="53">
        <f>SUM(C20+C24)</f>
        <v>30829</v>
      </c>
      <c r="D25" s="53"/>
      <c r="E25" s="53">
        <f>SUM(E20+E24)</f>
        <v>19535</v>
      </c>
      <c r="F25" s="38">
        <f>SUM(F20+F24)</f>
        <v>50364</v>
      </c>
    </row>
    <row r="26" spans="1:6" ht="15">
      <c r="A26" s="50" t="s">
        <v>70</v>
      </c>
      <c r="B26" s="67" t="s">
        <v>517</v>
      </c>
      <c r="C26" s="53">
        <v>8448</v>
      </c>
      <c r="D26" s="53"/>
      <c r="E26" s="53">
        <v>4848</v>
      </c>
      <c r="F26" s="38">
        <f>SUM(C26:E26)</f>
        <v>13296</v>
      </c>
    </row>
    <row r="27" spans="1:6" ht="15">
      <c r="A27" s="5" t="s">
        <v>518</v>
      </c>
      <c r="B27" s="41" t="s">
        <v>519</v>
      </c>
      <c r="C27" s="53">
        <v>150</v>
      </c>
      <c r="D27" s="53"/>
      <c r="E27" s="53">
        <v>440</v>
      </c>
      <c r="F27" s="38">
        <f>SUM(C27:E27)</f>
        <v>590</v>
      </c>
    </row>
    <row r="28" spans="1:6" ht="15">
      <c r="A28" s="5" t="s">
        <v>520</v>
      </c>
      <c r="B28" s="41" t="s">
        <v>521</v>
      </c>
      <c r="C28" s="53">
        <v>1044</v>
      </c>
      <c r="D28" s="53"/>
      <c r="E28" s="53">
        <v>1710</v>
      </c>
      <c r="F28" s="38">
        <f>SUM(C28:E28)</f>
        <v>2754</v>
      </c>
    </row>
    <row r="29" spans="1:6" ht="15">
      <c r="A29" s="5" t="s">
        <v>522</v>
      </c>
      <c r="B29" s="41" t="s">
        <v>523</v>
      </c>
      <c r="C29" s="53"/>
      <c r="D29" s="53"/>
      <c r="E29" s="53"/>
      <c r="F29" s="38"/>
    </row>
    <row r="30" spans="1:6" ht="15">
      <c r="A30" s="9" t="s">
        <v>841</v>
      </c>
      <c r="B30" s="44" t="s">
        <v>524</v>
      </c>
      <c r="C30" s="53">
        <f>SUM(C27:C29)</f>
        <v>1194</v>
      </c>
      <c r="D30" s="53"/>
      <c r="E30" s="53">
        <f>SUM(E27:E29)</f>
        <v>2150</v>
      </c>
      <c r="F30" s="38">
        <f>SUM(F27:F29)</f>
        <v>3344</v>
      </c>
    </row>
    <row r="31" spans="1:6" ht="15">
      <c r="A31" s="5" t="s">
        <v>525</v>
      </c>
      <c r="B31" s="41" t="s">
        <v>526</v>
      </c>
      <c r="C31" s="53"/>
      <c r="D31" s="53"/>
      <c r="E31" s="53">
        <v>800</v>
      </c>
      <c r="F31" s="38">
        <f>SUM(C31:E31)</f>
        <v>800</v>
      </c>
    </row>
    <row r="32" spans="1:6" ht="15">
      <c r="A32" s="5" t="s">
        <v>527</v>
      </c>
      <c r="B32" s="41" t="s">
        <v>528</v>
      </c>
      <c r="C32" s="53">
        <v>190</v>
      </c>
      <c r="D32" s="53"/>
      <c r="E32" s="53">
        <v>400</v>
      </c>
      <c r="F32" s="38">
        <f>SUM(C32:E32)</f>
        <v>590</v>
      </c>
    </row>
    <row r="33" spans="1:6" ht="15" customHeight="1">
      <c r="A33" s="9" t="s">
        <v>100</v>
      </c>
      <c r="B33" s="44" t="s">
        <v>529</v>
      </c>
      <c r="C33" s="53">
        <v>190</v>
      </c>
      <c r="D33" s="53"/>
      <c r="E33" s="53">
        <f>SUM(E31:E32)</f>
        <v>1200</v>
      </c>
      <c r="F33" s="38">
        <f>SUM(C33:E33)</f>
        <v>1390</v>
      </c>
    </row>
    <row r="34" spans="1:6" ht="15">
      <c r="A34" s="5" t="s">
        <v>530</v>
      </c>
      <c r="B34" s="41" t="s">
        <v>531</v>
      </c>
      <c r="C34" s="53">
        <v>1070</v>
      </c>
      <c r="D34" s="53"/>
      <c r="E34" s="53">
        <v>960</v>
      </c>
      <c r="F34" s="38">
        <f>SUM(C34:E34)</f>
        <v>2030</v>
      </c>
    </row>
    <row r="35" spans="1:6" ht="15">
      <c r="A35" s="5" t="s">
        <v>532</v>
      </c>
      <c r="B35" s="41" t="s">
        <v>533</v>
      </c>
      <c r="C35" s="53"/>
      <c r="D35" s="53"/>
      <c r="E35" s="53"/>
      <c r="F35" s="38"/>
    </row>
    <row r="36" spans="1:6" ht="15">
      <c r="A36" s="5" t="s">
        <v>71</v>
      </c>
      <c r="B36" s="41" t="s">
        <v>534</v>
      </c>
      <c r="C36" s="53"/>
      <c r="D36" s="53"/>
      <c r="E36" s="53"/>
      <c r="F36" s="38"/>
    </row>
    <row r="37" spans="1:6" ht="15">
      <c r="A37" s="5" t="s">
        <v>536</v>
      </c>
      <c r="B37" s="41" t="s">
        <v>537</v>
      </c>
      <c r="C37" s="53">
        <v>300</v>
      </c>
      <c r="D37" s="53"/>
      <c r="E37" s="53">
        <v>900</v>
      </c>
      <c r="F37" s="38">
        <f>SUM(C37:E37)</f>
        <v>1200</v>
      </c>
    </row>
    <row r="38" spans="1:6" ht="15">
      <c r="A38" s="14" t="s">
        <v>72</v>
      </c>
      <c r="B38" s="41" t="s">
        <v>538</v>
      </c>
      <c r="C38" s="53"/>
      <c r="D38" s="53"/>
      <c r="E38" s="53"/>
      <c r="F38" s="38"/>
    </row>
    <row r="39" spans="1:6" ht="15">
      <c r="A39" s="6" t="s">
        <v>540</v>
      </c>
      <c r="B39" s="41" t="s">
        <v>541</v>
      </c>
      <c r="C39" s="53">
        <v>225</v>
      </c>
      <c r="D39" s="53"/>
      <c r="E39" s="53">
        <v>200</v>
      </c>
      <c r="F39" s="38">
        <f>SUM(C39:E39)</f>
        <v>425</v>
      </c>
    </row>
    <row r="40" spans="1:6" ht="15">
      <c r="A40" s="5" t="s">
        <v>73</v>
      </c>
      <c r="B40" s="41" t="s">
        <v>542</v>
      </c>
      <c r="C40" s="53">
        <v>4746</v>
      </c>
      <c r="D40" s="53"/>
      <c r="E40" s="53">
        <v>1800</v>
      </c>
      <c r="F40" s="38">
        <f>SUM(C40:E40)</f>
        <v>6546</v>
      </c>
    </row>
    <row r="41" spans="1:6" ht="15">
      <c r="A41" s="9" t="s">
        <v>846</v>
      </c>
      <c r="B41" s="44" t="s">
        <v>544</v>
      </c>
      <c r="C41" s="53">
        <f>SUM(C34:C40)</f>
        <v>6341</v>
      </c>
      <c r="D41" s="53"/>
      <c r="E41" s="53">
        <f>SUM(E34:E40)</f>
        <v>3860</v>
      </c>
      <c r="F41" s="38">
        <f>SUM(C41:E41)</f>
        <v>10201</v>
      </c>
    </row>
    <row r="42" spans="1:6" ht="15">
      <c r="A42" s="5" t="s">
        <v>545</v>
      </c>
      <c r="B42" s="41" t="s">
        <v>546</v>
      </c>
      <c r="C42" s="53">
        <v>80</v>
      </c>
      <c r="D42" s="53"/>
      <c r="E42" s="53">
        <v>250</v>
      </c>
      <c r="F42" s="38">
        <f>SUM(C42:E42)</f>
        <v>330</v>
      </c>
    </row>
    <row r="43" spans="1:6" ht="15">
      <c r="A43" s="5" t="s">
        <v>547</v>
      </c>
      <c r="B43" s="41" t="s">
        <v>548</v>
      </c>
      <c r="C43" s="53"/>
      <c r="D43" s="53"/>
      <c r="E43" s="53"/>
      <c r="F43" s="38"/>
    </row>
    <row r="44" spans="1:6" ht="15">
      <c r="A44" s="9" t="s">
        <v>847</v>
      </c>
      <c r="B44" s="44" t="s">
        <v>549</v>
      </c>
      <c r="C44" s="53">
        <v>80</v>
      </c>
      <c r="D44" s="53"/>
      <c r="E44" s="53">
        <v>250</v>
      </c>
      <c r="F44" s="38">
        <f>SUM(C44:E44)</f>
        <v>330</v>
      </c>
    </row>
    <row r="45" spans="1:6" ht="15">
      <c r="A45" s="5" t="s">
        <v>550</v>
      </c>
      <c r="B45" s="41" t="s">
        <v>551</v>
      </c>
      <c r="C45" s="53">
        <v>2087</v>
      </c>
      <c r="D45" s="53"/>
      <c r="E45" s="53">
        <v>1940</v>
      </c>
      <c r="F45" s="38">
        <f>SUM(C45:E45)</f>
        <v>4027</v>
      </c>
    </row>
    <row r="46" spans="1:6" ht="15">
      <c r="A46" s="5" t="s">
        <v>552</v>
      </c>
      <c r="B46" s="41" t="s">
        <v>553</v>
      </c>
      <c r="C46" s="53"/>
      <c r="D46" s="53"/>
      <c r="E46" s="53"/>
      <c r="F46" s="38"/>
    </row>
    <row r="47" spans="1:6" ht="15">
      <c r="A47" s="5" t="s">
        <v>74</v>
      </c>
      <c r="B47" s="41" t="s">
        <v>554</v>
      </c>
      <c r="C47" s="53"/>
      <c r="D47" s="53"/>
      <c r="E47" s="53"/>
      <c r="F47" s="38"/>
    </row>
    <row r="48" spans="1:6" ht="15">
      <c r="A48" s="5" t="s">
        <v>75</v>
      </c>
      <c r="B48" s="41" t="s">
        <v>556</v>
      </c>
      <c r="C48" s="53"/>
      <c r="D48" s="53"/>
      <c r="E48" s="53"/>
      <c r="F48" s="38"/>
    </row>
    <row r="49" spans="1:6" ht="15">
      <c r="A49" s="5" t="s">
        <v>560</v>
      </c>
      <c r="B49" s="41" t="s">
        <v>561</v>
      </c>
      <c r="C49" s="53"/>
      <c r="D49" s="53"/>
      <c r="E49" s="53"/>
      <c r="F49" s="38"/>
    </row>
    <row r="50" spans="1:6" ht="15">
      <c r="A50" s="9" t="s">
        <v>850</v>
      </c>
      <c r="B50" s="44" t="s">
        <v>562</v>
      </c>
      <c r="C50" s="53">
        <f>SUM(C45:C49)</f>
        <v>2087</v>
      </c>
      <c r="D50" s="53"/>
      <c r="E50" s="53">
        <v>1940</v>
      </c>
      <c r="F50" s="38">
        <f>SUM(C50:E50)</f>
        <v>4027</v>
      </c>
    </row>
    <row r="51" spans="1:6" ht="15">
      <c r="A51" s="50" t="s">
        <v>851</v>
      </c>
      <c r="B51" s="67" t="s">
        <v>563</v>
      </c>
      <c r="C51" s="53">
        <f>SUM(C30+C33+C41+C44+C50)</f>
        <v>9892</v>
      </c>
      <c r="D51" s="53"/>
      <c r="E51" s="53">
        <f>SUM(E30+E33+E41+E44+E50)</f>
        <v>9400</v>
      </c>
      <c r="F51" s="38">
        <f>SUM(F30+F33+F41+F44+F50)</f>
        <v>19292</v>
      </c>
    </row>
    <row r="52" spans="1:6" ht="15" hidden="1">
      <c r="A52" s="17" t="s">
        <v>564</v>
      </c>
      <c r="B52" s="41" t="s">
        <v>565</v>
      </c>
      <c r="C52" s="53"/>
      <c r="D52" s="53"/>
      <c r="E52" s="53"/>
      <c r="F52" s="38"/>
    </row>
    <row r="53" spans="1:6" ht="15" hidden="1">
      <c r="A53" s="17" t="s">
        <v>5</v>
      </c>
      <c r="B53" s="41" t="s">
        <v>566</v>
      </c>
      <c r="C53" s="53"/>
      <c r="D53" s="53"/>
      <c r="E53" s="53"/>
      <c r="F53" s="38"/>
    </row>
    <row r="54" spans="1:6" ht="15" hidden="1">
      <c r="A54" s="22" t="s">
        <v>76</v>
      </c>
      <c r="B54" s="41" t="s">
        <v>567</v>
      </c>
      <c r="C54" s="53"/>
      <c r="D54" s="53"/>
      <c r="E54" s="53"/>
      <c r="F54" s="38"/>
    </row>
    <row r="55" spans="1:6" ht="15" hidden="1">
      <c r="A55" s="22" t="s">
        <v>77</v>
      </c>
      <c r="B55" s="41" t="s">
        <v>568</v>
      </c>
      <c r="C55" s="53"/>
      <c r="D55" s="53"/>
      <c r="E55" s="53"/>
      <c r="F55" s="38"/>
    </row>
    <row r="56" spans="1:6" ht="15" hidden="1">
      <c r="A56" s="22" t="s">
        <v>78</v>
      </c>
      <c r="B56" s="41" t="s">
        <v>569</v>
      </c>
      <c r="C56" s="53"/>
      <c r="D56" s="53"/>
      <c r="E56" s="53"/>
      <c r="F56" s="38"/>
    </row>
    <row r="57" spans="1:6" ht="15" hidden="1">
      <c r="A57" s="17" t="s">
        <v>79</v>
      </c>
      <c r="B57" s="41" t="s">
        <v>570</v>
      </c>
      <c r="C57" s="53"/>
      <c r="D57" s="53"/>
      <c r="E57" s="53"/>
      <c r="F57" s="38"/>
    </row>
    <row r="58" spans="1:6" ht="15" hidden="1">
      <c r="A58" s="17" t="s">
        <v>80</v>
      </c>
      <c r="B58" s="41" t="s">
        <v>571</v>
      </c>
      <c r="C58" s="53"/>
      <c r="D58" s="53"/>
      <c r="E58" s="53"/>
      <c r="F58" s="38"/>
    </row>
    <row r="59" spans="1:6" ht="15" hidden="1">
      <c r="A59" s="17" t="s">
        <v>81</v>
      </c>
      <c r="B59" s="41" t="s">
        <v>572</v>
      </c>
      <c r="C59" s="53"/>
      <c r="D59" s="53"/>
      <c r="E59" s="53"/>
      <c r="F59" s="38"/>
    </row>
    <row r="60" spans="1:6" ht="15">
      <c r="A60" s="64" t="s">
        <v>38</v>
      </c>
      <c r="B60" s="67" t="s">
        <v>573</v>
      </c>
      <c r="C60" s="53"/>
      <c r="D60" s="53"/>
      <c r="E60" s="53"/>
      <c r="F60" s="38">
        <v>0</v>
      </c>
    </row>
    <row r="61" spans="1:6" ht="15">
      <c r="A61" s="16" t="s">
        <v>82</v>
      </c>
      <c r="B61" s="41" t="s">
        <v>574</v>
      </c>
      <c r="C61" s="53"/>
      <c r="D61" s="53"/>
      <c r="E61" s="53"/>
      <c r="F61" s="38"/>
    </row>
    <row r="62" spans="1:6" ht="15">
      <c r="A62" s="16" t="s">
        <v>576</v>
      </c>
      <c r="B62" s="41" t="s">
        <v>577</v>
      </c>
      <c r="C62" s="53"/>
      <c r="D62" s="53"/>
      <c r="E62" s="53"/>
      <c r="F62" s="38"/>
    </row>
    <row r="63" spans="1:6" ht="15">
      <c r="A63" s="16" t="s">
        <v>578</v>
      </c>
      <c r="B63" s="41" t="s">
        <v>579</v>
      </c>
      <c r="C63" s="53"/>
      <c r="D63" s="53"/>
      <c r="E63" s="53"/>
      <c r="F63" s="38"/>
    </row>
    <row r="64" spans="1:6" ht="15">
      <c r="A64" s="16" t="s">
        <v>40</v>
      </c>
      <c r="B64" s="41" t="s">
        <v>580</v>
      </c>
      <c r="C64" s="53"/>
      <c r="D64" s="53"/>
      <c r="E64" s="53"/>
      <c r="F64" s="38"/>
    </row>
    <row r="65" spans="1:6" ht="15">
      <c r="A65" s="16" t="s">
        <v>83</v>
      </c>
      <c r="B65" s="41" t="s">
        <v>581</v>
      </c>
      <c r="C65" s="53"/>
      <c r="D65" s="53"/>
      <c r="E65" s="53"/>
      <c r="F65" s="38"/>
    </row>
    <row r="66" spans="1:6" ht="15">
      <c r="A66" s="16" t="s">
        <v>42</v>
      </c>
      <c r="B66" s="41" t="s">
        <v>582</v>
      </c>
      <c r="C66" s="53"/>
      <c r="D66" s="53"/>
      <c r="E66" s="53"/>
      <c r="F66" s="38"/>
    </row>
    <row r="67" spans="1:6" ht="15">
      <c r="A67" s="16" t="s">
        <v>84</v>
      </c>
      <c r="B67" s="41" t="s">
        <v>583</v>
      </c>
      <c r="C67" s="53"/>
      <c r="D67" s="53"/>
      <c r="E67" s="53"/>
      <c r="F67" s="38"/>
    </row>
    <row r="68" spans="1:6" ht="15">
      <c r="A68" s="16" t="s">
        <v>85</v>
      </c>
      <c r="B68" s="41" t="s">
        <v>585</v>
      </c>
      <c r="C68" s="53"/>
      <c r="D68" s="53"/>
      <c r="E68" s="53"/>
      <c r="F68" s="38"/>
    </row>
    <row r="69" spans="1:6" ht="15">
      <c r="A69" s="16" t="s">
        <v>586</v>
      </c>
      <c r="B69" s="41" t="s">
        <v>587</v>
      </c>
      <c r="C69" s="53"/>
      <c r="D69" s="53"/>
      <c r="E69" s="53"/>
      <c r="F69" s="38"/>
    </row>
    <row r="70" spans="1:6" ht="15">
      <c r="A70" s="29" t="s">
        <v>588</v>
      </c>
      <c r="B70" s="41" t="s">
        <v>589</v>
      </c>
      <c r="C70" s="53"/>
      <c r="D70" s="53"/>
      <c r="E70" s="53"/>
      <c r="F70" s="38"/>
    </row>
    <row r="71" spans="1:6" ht="15">
      <c r="A71" s="16" t="s">
        <v>86</v>
      </c>
      <c r="B71" s="41" t="s">
        <v>590</v>
      </c>
      <c r="C71" s="53"/>
      <c r="D71" s="53"/>
      <c r="E71" s="53"/>
      <c r="F71" s="38"/>
    </row>
    <row r="72" spans="1:6" ht="15">
      <c r="A72" s="29" t="s">
        <v>305</v>
      </c>
      <c r="B72" s="41" t="s">
        <v>591</v>
      </c>
      <c r="C72" s="53"/>
      <c r="D72" s="53"/>
      <c r="E72" s="53"/>
      <c r="F72" s="38"/>
    </row>
    <row r="73" spans="1:6" ht="15">
      <c r="A73" s="29" t="s">
        <v>306</v>
      </c>
      <c r="B73" s="41" t="s">
        <v>591</v>
      </c>
      <c r="C73" s="53"/>
      <c r="D73" s="53"/>
      <c r="E73" s="53"/>
      <c r="F73" s="38"/>
    </row>
    <row r="74" spans="1:6" ht="15">
      <c r="A74" s="64" t="s">
        <v>46</v>
      </c>
      <c r="B74" s="67" t="s">
        <v>592</v>
      </c>
      <c r="C74" s="53"/>
      <c r="D74" s="53"/>
      <c r="E74" s="53"/>
      <c r="F74" s="38"/>
    </row>
    <row r="75" spans="1:6" ht="15.75">
      <c r="A75" s="83" t="s">
        <v>251</v>
      </c>
      <c r="B75" s="67"/>
      <c r="C75" s="53"/>
      <c r="D75" s="53"/>
      <c r="E75" s="53"/>
      <c r="F75" s="38"/>
    </row>
    <row r="76" spans="1:6" ht="15">
      <c r="A76" s="45" t="s">
        <v>593</v>
      </c>
      <c r="B76" s="41" t="s">
        <v>594</v>
      </c>
      <c r="C76" s="53"/>
      <c r="D76" s="53"/>
      <c r="E76" s="53"/>
      <c r="F76" s="38"/>
    </row>
    <row r="77" spans="1:6" ht="15">
      <c r="A77" s="45" t="s">
        <v>87</v>
      </c>
      <c r="B77" s="41" t="s">
        <v>595</v>
      </c>
      <c r="C77" s="53"/>
      <c r="D77" s="53"/>
      <c r="E77" s="53"/>
      <c r="F77" s="38"/>
    </row>
    <row r="78" spans="1:6" ht="15">
      <c r="A78" s="45" t="s">
        <v>597</v>
      </c>
      <c r="B78" s="41" t="s">
        <v>598</v>
      </c>
      <c r="C78" s="53">
        <v>400</v>
      </c>
      <c r="D78" s="53"/>
      <c r="E78" s="53">
        <v>1000</v>
      </c>
      <c r="F78" s="38">
        <f>SUM(C78:E78)</f>
        <v>1400</v>
      </c>
    </row>
    <row r="79" spans="1:6" ht="15">
      <c r="A79" s="45" t="s">
        <v>599</v>
      </c>
      <c r="B79" s="41" t="s">
        <v>600</v>
      </c>
      <c r="C79" s="53">
        <v>753</v>
      </c>
      <c r="D79" s="53"/>
      <c r="E79" s="53">
        <v>400</v>
      </c>
      <c r="F79" s="38">
        <f>SUM(C79:E79)</f>
        <v>1153</v>
      </c>
    </row>
    <row r="80" spans="1:6" ht="15">
      <c r="A80" s="6" t="s">
        <v>601</v>
      </c>
      <c r="B80" s="41" t="s">
        <v>602</v>
      </c>
      <c r="C80" s="53"/>
      <c r="D80" s="53"/>
      <c r="E80" s="53"/>
      <c r="F80" s="38"/>
    </row>
    <row r="81" spans="1:6" ht="15">
      <c r="A81" s="6" t="s">
        <v>603</v>
      </c>
      <c r="B81" s="41" t="s">
        <v>604</v>
      </c>
      <c r="C81" s="53"/>
      <c r="D81" s="53"/>
      <c r="E81" s="53"/>
      <c r="F81" s="38"/>
    </row>
    <row r="82" spans="1:6" ht="15">
      <c r="A82" s="6" t="s">
        <v>605</v>
      </c>
      <c r="B82" s="41" t="s">
        <v>606</v>
      </c>
      <c r="C82" s="53">
        <v>311</v>
      </c>
      <c r="D82" s="53"/>
      <c r="E82" s="53">
        <v>384</v>
      </c>
      <c r="F82" s="38">
        <f>SUM(C82:E82)</f>
        <v>695</v>
      </c>
    </row>
    <row r="83" spans="1:6" ht="15">
      <c r="A83" s="65" t="s">
        <v>48</v>
      </c>
      <c r="B83" s="67" t="s">
        <v>607</v>
      </c>
      <c r="C83" s="53">
        <f>SUM(C76:C82)</f>
        <v>1464</v>
      </c>
      <c r="D83" s="53"/>
      <c r="E83" s="53">
        <f>SUM(E76:E82)</f>
        <v>1784</v>
      </c>
      <c r="F83" s="38">
        <f>SUM(F76:F82)</f>
        <v>3248</v>
      </c>
    </row>
    <row r="84" spans="1:6" ht="15">
      <c r="A84" s="17" t="s">
        <v>608</v>
      </c>
      <c r="B84" s="41" t="s">
        <v>609</v>
      </c>
      <c r="C84" s="53"/>
      <c r="D84" s="53"/>
      <c r="E84" s="53"/>
      <c r="F84" s="38"/>
    </row>
    <row r="85" spans="1:6" ht="15">
      <c r="A85" s="17" t="s">
        <v>610</v>
      </c>
      <c r="B85" s="41" t="s">
        <v>611</v>
      </c>
      <c r="C85" s="53"/>
      <c r="D85" s="53"/>
      <c r="E85" s="53"/>
      <c r="F85" s="38"/>
    </row>
    <row r="86" spans="1:6" ht="15">
      <c r="A86" s="17" t="s">
        <v>612</v>
      </c>
      <c r="B86" s="41" t="s">
        <v>613</v>
      </c>
      <c r="C86" s="53"/>
      <c r="D86" s="53"/>
      <c r="E86" s="53"/>
      <c r="F86" s="38"/>
    </row>
    <row r="87" spans="1:6" ht="15">
      <c r="A87" s="17" t="s">
        <v>614</v>
      </c>
      <c r="B87" s="41" t="s">
        <v>615</v>
      </c>
      <c r="C87" s="53"/>
      <c r="D87" s="53"/>
      <c r="E87" s="53"/>
      <c r="F87" s="38"/>
    </row>
    <row r="88" spans="1:6" ht="15">
      <c r="A88" s="64" t="s">
        <v>49</v>
      </c>
      <c r="B88" s="67" t="s">
        <v>616</v>
      </c>
      <c r="C88" s="53"/>
      <c r="D88" s="53"/>
      <c r="E88" s="53"/>
      <c r="F88" s="38"/>
    </row>
    <row r="89" spans="1:6" ht="15">
      <c r="A89" s="17" t="s">
        <v>617</v>
      </c>
      <c r="B89" s="41" t="s">
        <v>618</v>
      </c>
      <c r="C89" s="53"/>
      <c r="D89" s="53"/>
      <c r="E89" s="53"/>
      <c r="F89" s="38"/>
    </row>
    <row r="90" spans="1:6" ht="15">
      <c r="A90" s="17" t="s">
        <v>88</v>
      </c>
      <c r="B90" s="41" t="s">
        <v>619</v>
      </c>
      <c r="C90" s="53"/>
      <c r="D90" s="53"/>
      <c r="E90" s="53"/>
      <c r="F90" s="38"/>
    </row>
    <row r="91" spans="1:6" ht="15">
      <c r="A91" s="17" t="s">
        <v>89</v>
      </c>
      <c r="B91" s="41" t="s">
        <v>620</v>
      </c>
      <c r="C91" s="53"/>
      <c r="D91" s="53"/>
      <c r="E91" s="53"/>
      <c r="F91" s="38"/>
    </row>
    <row r="92" spans="1:6" ht="15">
      <c r="A92" s="17" t="s">
        <v>90</v>
      </c>
      <c r="B92" s="41" t="s">
        <v>621</v>
      </c>
      <c r="C92" s="53"/>
      <c r="D92" s="53"/>
      <c r="E92" s="53"/>
      <c r="F92" s="38"/>
    </row>
    <row r="93" spans="1:6" ht="15">
      <c r="A93" s="17" t="s">
        <v>91</v>
      </c>
      <c r="B93" s="41" t="s">
        <v>622</v>
      </c>
      <c r="C93" s="53"/>
      <c r="D93" s="53"/>
      <c r="E93" s="53"/>
      <c r="F93" s="38"/>
    </row>
    <row r="94" spans="1:6" ht="15">
      <c r="A94" s="17" t="s">
        <v>92</v>
      </c>
      <c r="B94" s="41" t="s">
        <v>623</v>
      </c>
      <c r="C94" s="53"/>
      <c r="D94" s="53"/>
      <c r="E94" s="53"/>
      <c r="F94" s="38"/>
    </row>
    <row r="95" spans="1:6" ht="15">
      <c r="A95" s="17" t="s">
        <v>624</v>
      </c>
      <c r="B95" s="41" t="s">
        <v>625</v>
      </c>
      <c r="C95" s="53"/>
      <c r="D95" s="53"/>
      <c r="E95" s="53"/>
      <c r="F95" s="38"/>
    </row>
    <row r="96" spans="1:6" ht="15">
      <c r="A96" s="17" t="s">
        <v>93</v>
      </c>
      <c r="B96" s="41" t="s">
        <v>626</v>
      </c>
      <c r="C96" s="53"/>
      <c r="D96" s="53"/>
      <c r="E96" s="53"/>
      <c r="F96" s="38"/>
    </row>
    <row r="97" spans="1:6" ht="15">
      <c r="A97" s="64" t="s">
        <v>50</v>
      </c>
      <c r="B97" s="67" t="s">
        <v>627</v>
      </c>
      <c r="C97" s="53"/>
      <c r="D97" s="53"/>
      <c r="E97" s="53"/>
      <c r="F97" s="38"/>
    </row>
    <row r="98" spans="1:6" ht="15.75">
      <c r="A98" s="83" t="s">
        <v>250</v>
      </c>
      <c r="B98" s="67"/>
      <c r="C98" s="53"/>
      <c r="D98" s="53"/>
      <c r="E98" s="53"/>
      <c r="F98" s="38"/>
    </row>
    <row r="99" spans="1:6" ht="15.75">
      <c r="A99" s="46" t="s">
        <v>101</v>
      </c>
      <c r="B99" s="47" t="s">
        <v>628</v>
      </c>
      <c r="C99" s="53">
        <f>SUM(C25+C26+C51+C60+C74+C83+C88+C97)</f>
        <v>50633</v>
      </c>
      <c r="D99" s="53"/>
      <c r="E99" s="53">
        <f>SUM(E25+E26+E51+E60+E74+E83+E88+E97)</f>
        <v>35567</v>
      </c>
      <c r="F99" s="38">
        <f>SUM(F25+F26+F51+F60+F74+F83+F88+F97)</f>
        <v>86200</v>
      </c>
    </row>
    <row r="100" spans="1:25" ht="15">
      <c r="A100" s="17" t="s">
        <v>94</v>
      </c>
      <c r="B100" s="5" t="s">
        <v>629</v>
      </c>
      <c r="C100" s="17"/>
      <c r="D100" s="17"/>
      <c r="E100" s="17"/>
      <c r="F100" s="146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632</v>
      </c>
      <c r="B101" s="5" t="s">
        <v>633</v>
      </c>
      <c r="C101" s="17"/>
      <c r="D101" s="17"/>
      <c r="E101" s="17"/>
      <c r="F101" s="146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17" t="s">
        <v>95</v>
      </c>
      <c r="B102" s="5" t="s">
        <v>634</v>
      </c>
      <c r="C102" s="17"/>
      <c r="D102" s="17"/>
      <c r="E102" s="17"/>
      <c r="F102" s="146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57</v>
      </c>
      <c r="B103" s="9" t="s">
        <v>636</v>
      </c>
      <c r="C103" s="20"/>
      <c r="D103" s="20"/>
      <c r="E103" s="20"/>
      <c r="F103" s="147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>
      <c r="A104" s="48" t="s">
        <v>96</v>
      </c>
      <c r="B104" s="5" t="s">
        <v>637</v>
      </c>
      <c r="C104" s="48"/>
      <c r="D104" s="48"/>
      <c r="E104" s="48"/>
      <c r="F104" s="14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48" t="s">
        <v>63</v>
      </c>
      <c r="B105" s="5" t="s">
        <v>640</v>
      </c>
      <c r="C105" s="48"/>
      <c r="D105" s="48"/>
      <c r="E105" s="48"/>
      <c r="F105" s="148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>
      <c r="A106" s="17" t="s">
        <v>641</v>
      </c>
      <c r="B106" s="5" t="s">
        <v>642</v>
      </c>
      <c r="C106" s="17"/>
      <c r="D106" s="17"/>
      <c r="E106" s="17"/>
      <c r="F106" s="146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7" t="s">
        <v>97</v>
      </c>
      <c r="B107" s="5" t="s">
        <v>643</v>
      </c>
      <c r="C107" s="17"/>
      <c r="D107" s="17"/>
      <c r="E107" s="17"/>
      <c r="F107" s="146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60</v>
      </c>
      <c r="B108" s="9" t="s">
        <v>644</v>
      </c>
      <c r="C108" s="18"/>
      <c r="D108" s="18"/>
      <c r="E108" s="18"/>
      <c r="F108" s="149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645</v>
      </c>
      <c r="B109" s="5" t="s">
        <v>646</v>
      </c>
      <c r="C109" s="48"/>
      <c r="D109" s="48"/>
      <c r="E109" s="48"/>
      <c r="F109" s="14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647</v>
      </c>
      <c r="B110" s="5" t="s">
        <v>648</v>
      </c>
      <c r="C110" s="48"/>
      <c r="D110" s="48"/>
      <c r="E110" s="48"/>
      <c r="F110" s="14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649</v>
      </c>
      <c r="B111" s="9" t="s">
        <v>650</v>
      </c>
      <c r="C111" s="48"/>
      <c r="D111" s="48"/>
      <c r="E111" s="48"/>
      <c r="F111" s="14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651</v>
      </c>
      <c r="B112" s="5" t="s">
        <v>652</v>
      </c>
      <c r="C112" s="48"/>
      <c r="D112" s="48"/>
      <c r="E112" s="48"/>
      <c r="F112" s="14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653</v>
      </c>
      <c r="B113" s="5" t="s">
        <v>654</v>
      </c>
      <c r="C113" s="48"/>
      <c r="D113" s="48"/>
      <c r="E113" s="48"/>
      <c r="F113" s="14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655</v>
      </c>
      <c r="B114" s="5" t="s">
        <v>656</v>
      </c>
      <c r="C114" s="48"/>
      <c r="D114" s="48"/>
      <c r="E114" s="48"/>
      <c r="F114" s="148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61</v>
      </c>
      <c r="B115" s="50" t="s">
        <v>657</v>
      </c>
      <c r="C115" s="18"/>
      <c r="D115" s="18"/>
      <c r="E115" s="18"/>
      <c r="F115" s="149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658</v>
      </c>
      <c r="B116" s="5" t="s">
        <v>659</v>
      </c>
      <c r="C116" s="48"/>
      <c r="D116" s="48"/>
      <c r="E116" s="48"/>
      <c r="F116" s="148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>
      <c r="A117" s="17" t="s">
        <v>660</v>
      </c>
      <c r="B117" s="5" t="s">
        <v>661</v>
      </c>
      <c r="C117" s="17"/>
      <c r="D117" s="17"/>
      <c r="E117" s="17"/>
      <c r="F117" s="146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48" t="s">
        <v>98</v>
      </c>
      <c r="B118" s="5" t="s">
        <v>662</v>
      </c>
      <c r="C118" s="48"/>
      <c r="D118" s="48"/>
      <c r="E118" s="48"/>
      <c r="F118" s="14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8" t="s">
        <v>66</v>
      </c>
      <c r="B119" s="5" t="s">
        <v>663</v>
      </c>
      <c r="C119" s="48"/>
      <c r="D119" s="48"/>
      <c r="E119" s="48"/>
      <c r="F119" s="148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67</v>
      </c>
      <c r="B120" s="50" t="s">
        <v>667</v>
      </c>
      <c r="C120" s="18"/>
      <c r="D120" s="18"/>
      <c r="E120" s="18"/>
      <c r="F120" s="149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668</v>
      </c>
      <c r="B121" s="5" t="s">
        <v>669</v>
      </c>
      <c r="C121" s="17"/>
      <c r="D121" s="17"/>
      <c r="E121" s="17"/>
      <c r="F121" s="146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102</v>
      </c>
      <c r="B122" s="52" t="s">
        <v>670</v>
      </c>
      <c r="C122" s="18"/>
      <c r="D122" s="18"/>
      <c r="E122" s="18"/>
      <c r="F122" s="149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139</v>
      </c>
      <c r="B123" s="57"/>
      <c r="C123" s="53">
        <f>SUM(C99+C122)</f>
        <v>50633</v>
      </c>
      <c r="D123" s="53"/>
      <c r="E123" s="53">
        <f>SUM(E99+E122)</f>
        <v>35567</v>
      </c>
      <c r="F123" s="38">
        <f>SUM(C123:E123)</f>
        <v>86200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F2"/>
    <mergeCell ref="A3:F3"/>
    <mergeCell ref="A4:F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7" t="s">
        <v>371</v>
      </c>
      <c r="B1" s="118"/>
      <c r="C1" s="118"/>
      <c r="D1" s="118"/>
      <c r="E1" s="118"/>
      <c r="F1" s="118"/>
      <c r="G1" s="118"/>
    </row>
    <row r="2" spans="1:10" ht="30" customHeight="1">
      <c r="A2" s="200" t="s">
        <v>204</v>
      </c>
      <c r="B2" s="203"/>
      <c r="C2" s="203"/>
      <c r="D2" s="203"/>
      <c r="E2" s="203"/>
      <c r="F2" s="203"/>
      <c r="G2" s="203"/>
      <c r="H2" s="203"/>
      <c r="I2" s="203"/>
      <c r="J2" s="203"/>
    </row>
    <row r="3" spans="1:9" ht="43.5" customHeight="1">
      <c r="A3" s="199" t="s">
        <v>375</v>
      </c>
      <c r="B3" s="199"/>
      <c r="C3" s="199"/>
      <c r="D3" s="199"/>
      <c r="E3" s="199"/>
      <c r="F3" s="199"/>
      <c r="G3" s="199"/>
      <c r="H3" s="199"/>
      <c r="I3" s="199"/>
    </row>
    <row r="5" ht="26.25">
      <c r="A5" s="105" t="s">
        <v>455</v>
      </c>
    </row>
    <row r="6" ht="26.25">
      <c r="A6" s="106" t="s">
        <v>372</v>
      </c>
    </row>
    <row r="7" ht="15">
      <c r="A7" s="106" t="s">
        <v>373</v>
      </c>
    </row>
    <row r="8" ht="15">
      <c r="A8" s="107" t="s">
        <v>374</v>
      </c>
    </row>
    <row r="10" ht="15.75">
      <c r="A10" s="139" t="s">
        <v>446</v>
      </c>
    </row>
    <row r="11" ht="15.75">
      <c r="A11" s="139" t="s">
        <v>447</v>
      </c>
    </row>
    <row r="12" ht="15.75">
      <c r="A12" s="140" t="s">
        <v>448</v>
      </c>
    </row>
    <row r="13" ht="15.75">
      <c r="A13" s="140" t="s">
        <v>449</v>
      </c>
    </row>
    <row r="14" ht="15.75">
      <c r="A14" s="140" t="s">
        <v>450</v>
      </c>
    </row>
    <row r="15" ht="15.75">
      <c r="A15" s="140" t="s">
        <v>451</v>
      </c>
    </row>
    <row r="16" ht="15.75">
      <c r="A16" s="140" t="s">
        <v>452</v>
      </c>
    </row>
    <row r="17" ht="15.75">
      <c r="A17" s="140" t="s">
        <v>453</v>
      </c>
    </row>
    <row r="18" ht="15.75">
      <c r="A18" s="140"/>
    </row>
    <row r="19" ht="15">
      <c r="A19" s="4" t="s">
        <v>348</v>
      </c>
    </row>
    <row r="20" spans="1:10" ht="78.75" customHeight="1">
      <c r="A20" s="2" t="s">
        <v>480</v>
      </c>
      <c r="B20" s="3" t="s">
        <v>481</v>
      </c>
      <c r="C20" s="84" t="s">
        <v>456</v>
      </c>
      <c r="D20" s="84" t="s">
        <v>457</v>
      </c>
      <c r="E20" s="84" t="s">
        <v>458</v>
      </c>
      <c r="F20" s="84" t="s">
        <v>459</v>
      </c>
      <c r="G20" s="84" t="s">
        <v>318</v>
      </c>
      <c r="H20" s="84" t="s">
        <v>326</v>
      </c>
      <c r="I20" s="84" t="s">
        <v>327</v>
      </c>
      <c r="J20" s="84" t="s">
        <v>460</v>
      </c>
    </row>
    <row r="21" spans="1:10" ht="15">
      <c r="A21" s="29" t="s">
        <v>133</v>
      </c>
      <c r="B21" s="5" t="s">
        <v>792</v>
      </c>
      <c r="C21" s="53"/>
      <c r="D21" s="53"/>
      <c r="E21" s="89"/>
      <c r="F21" s="89"/>
      <c r="G21" s="53"/>
      <c r="H21" s="53"/>
      <c r="I21" s="53"/>
      <c r="J21" s="38"/>
    </row>
    <row r="22" spans="1:10" ht="15">
      <c r="A22" s="69" t="s">
        <v>630</v>
      </c>
      <c r="B22" s="69" t="s">
        <v>792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793</v>
      </c>
      <c r="B23" s="5" t="s">
        <v>794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200</v>
      </c>
      <c r="B24" s="5" t="s">
        <v>795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630</v>
      </c>
      <c r="B25" s="69" t="s">
        <v>795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153</v>
      </c>
      <c r="B26" s="9" t="s">
        <v>796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201</v>
      </c>
      <c r="B27" s="5" t="s">
        <v>797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638</v>
      </c>
      <c r="B28" s="69" t="s">
        <v>797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798</v>
      </c>
      <c r="B29" s="5" t="s">
        <v>799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202</v>
      </c>
      <c r="B30" s="5" t="s">
        <v>800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639</v>
      </c>
      <c r="B31" s="69" t="s">
        <v>800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801</v>
      </c>
      <c r="B32" s="5" t="s">
        <v>802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154</v>
      </c>
      <c r="B33" s="9" t="s">
        <v>803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818</v>
      </c>
      <c r="B34" s="5" t="s">
        <v>819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820</v>
      </c>
      <c r="B35" s="5" t="s">
        <v>821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822</v>
      </c>
      <c r="B36" s="5" t="s">
        <v>823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138</v>
      </c>
      <c r="B37" s="5" t="s">
        <v>824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664</v>
      </c>
      <c r="B38" s="69" t="s">
        <v>824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665</v>
      </c>
      <c r="B39" s="69" t="s">
        <v>824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666</v>
      </c>
      <c r="B40" s="77" t="s">
        <v>824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157</v>
      </c>
      <c r="B41" s="50" t="s">
        <v>825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1"/>
      <c r="B42" s="142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1"/>
      <c r="B43" s="142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1"/>
      <c r="B44" s="142"/>
    </row>
    <row r="45" spans="1:6" ht="25.5">
      <c r="A45" s="2" t="s">
        <v>480</v>
      </c>
      <c r="B45" s="3" t="s">
        <v>481</v>
      </c>
      <c r="C45" s="84" t="s">
        <v>318</v>
      </c>
      <c r="D45" s="84" t="s">
        <v>326</v>
      </c>
      <c r="E45" s="84" t="s">
        <v>327</v>
      </c>
      <c r="F45" s="84" t="s">
        <v>460</v>
      </c>
    </row>
    <row r="46" spans="1:6" ht="15.75">
      <c r="A46" s="143" t="s">
        <v>454</v>
      </c>
      <c r="B46" s="50"/>
      <c r="C46" s="38"/>
      <c r="D46" s="38"/>
      <c r="E46" s="38"/>
      <c r="F46" s="38"/>
    </row>
    <row r="47" spans="1:6" ht="15.75">
      <c r="A47" s="144" t="s">
        <v>448</v>
      </c>
      <c r="B47" s="50"/>
      <c r="C47" s="38"/>
      <c r="D47" s="38"/>
      <c r="E47" s="38"/>
      <c r="F47" s="38"/>
    </row>
    <row r="48" spans="1:6" ht="31.5">
      <c r="A48" s="144" t="s">
        <v>449</v>
      </c>
      <c r="B48" s="50"/>
      <c r="C48" s="38"/>
      <c r="D48" s="38"/>
      <c r="E48" s="38"/>
      <c r="F48" s="38"/>
    </row>
    <row r="49" spans="1:6" ht="15.75">
      <c r="A49" s="144" t="s">
        <v>450</v>
      </c>
      <c r="B49" s="50"/>
      <c r="C49" s="38"/>
      <c r="D49" s="38"/>
      <c r="E49" s="38"/>
      <c r="F49" s="38"/>
    </row>
    <row r="50" spans="1:6" ht="31.5">
      <c r="A50" s="144" t="s">
        <v>451</v>
      </c>
      <c r="B50" s="50"/>
      <c r="C50" s="38"/>
      <c r="D50" s="38"/>
      <c r="E50" s="38"/>
      <c r="F50" s="38"/>
    </row>
    <row r="51" spans="1:6" ht="15.75">
      <c r="A51" s="144" t="s">
        <v>452</v>
      </c>
      <c r="B51" s="50"/>
      <c r="C51" s="38"/>
      <c r="D51" s="38"/>
      <c r="E51" s="38"/>
      <c r="F51" s="38"/>
    </row>
    <row r="52" spans="1:6" ht="15.75">
      <c r="A52" s="144" t="s">
        <v>453</v>
      </c>
      <c r="B52" s="50"/>
      <c r="C52" s="38"/>
      <c r="D52" s="38"/>
      <c r="E52" s="38"/>
      <c r="F52" s="38"/>
    </row>
    <row r="53" spans="1:6" ht="15">
      <c r="A53" s="78" t="s">
        <v>411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79">
      <selection activeCell="A112" sqref="A112:IV112"/>
    </sheetView>
  </sheetViews>
  <sheetFormatPr defaultColWidth="9.140625" defaultRowHeight="15"/>
  <cols>
    <col min="1" max="1" width="105.140625" style="0" customWidth="1"/>
    <col min="3" max="3" width="17.281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196" t="s">
        <v>877</v>
      </c>
      <c r="B1" s="197"/>
      <c r="C1" s="197"/>
      <c r="D1" s="197"/>
      <c r="E1" s="197"/>
      <c r="F1" s="197"/>
    </row>
    <row r="2" spans="1:6" ht="21.75" customHeight="1">
      <c r="A2" s="200" t="s">
        <v>228</v>
      </c>
      <c r="B2" s="201"/>
      <c r="C2" s="201"/>
      <c r="D2" s="201"/>
      <c r="E2" s="201"/>
      <c r="F2" s="202"/>
    </row>
    <row r="3" spans="1:6" ht="15">
      <c r="A3" s="199" t="s">
        <v>206</v>
      </c>
      <c r="B3" s="201"/>
      <c r="C3" s="201"/>
      <c r="D3" s="201"/>
      <c r="E3" s="201"/>
      <c r="F3" s="202"/>
    </row>
    <row r="4" ht="15">
      <c r="A4" s="4" t="s">
        <v>348</v>
      </c>
    </row>
    <row r="5" spans="1:6" ht="45">
      <c r="A5" s="2" t="s">
        <v>480</v>
      </c>
      <c r="B5" s="3" t="s">
        <v>481</v>
      </c>
      <c r="C5" s="85" t="s">
        <v>252</v>
      </c>
      <c r="D5" s="85" t="s">
        <v>253</v>
      </c>
      <c r="E5" s="85" t="s">
        <v>254</v>
      </c>
      <c r="F5" s="145" t="s">
        <v>409</v>
      </c>
    </row>
    <row r="6" spans="1:6" ht="15">
      <c r="A6" s="39" t="s">
        <v>482</v>
      </c>
      <c r="B6" s="40" t="s">
        <v>483</v>
      </c>
      <c r="C6" s="53">
        <v>34916</v>
      </c>
      <c r="D6" s="53"/>
      <c r="E6" s="53">
        <v>16514</v>
      </c>
      <c r="F6" s="38">
        <f>SUM(C6:E6)</f>
        <v>51430</v>
      </c>
    </row>
    <row r="7" spans="1:6" ht="15">
      <c r="A7" s="39" t="s">
        <v>484</v>
      </c>
      <c r="B7" s="41" t="s">
        <v>485</v>
      </c>
      <c r="C7" s="53"/>
      <c r="D7" s="53"/>
      <c r="E7" s="53"/>
      <c r="F7" s="38"/>
    </row>
    <row r="8" spans="1:6" ht="15">
      <c r="A8" s="39" t="s">
        <v>486</v>
      </c>
      <c r="B8" s="41" t="s">
        <v>487</v>
      </c>
      <c r="C8" s="53"/>
      <c r="D8" s="53"/>
      <c r="E8" s="53"/>
      <c r="F8" s="38"/>
    </row>
    <row r="9" spans="1:6" ht="15">
      <c r="A9" s="42" t="s">
        <v>488</v>
      </c>
      <c r="B9" s="41" t="s">
        <v>489</v>
      </c>
      <c r="C9" s="53">
        <v>400</v>
      </c>
      <c r="D9" s="53"/>
      <c r="E9" s="53"/>
      <c r="F9" s="38">
        <f>SUM(C9:E9)</f>
        <v>400</v>
      </c>
    </row>
    <row r="10" spans="1:6" ht="15">
      <c r="A10" s="42" t="s">
        <v>490</v>
      </c>
      <c r="B10" s="41" t="s">
        <v>491</v>
      </c>
      <c r="C10" s="53"/>
      <c r="D10" s="53"/>
      <c r="E10" s="53"/>
      <c r="F10" s="38"/>
    </row>
    <row r="11" spans="1:6" ht="15">
      <c r="A11" s="42" t="s">
        <v>492</v>
      </c>
      <c r="B11" s="41" t="s">
        <v>493</v>
      </c>
      <c r="C11" s="53">
        <v>530</v>
      </c>
      <c r="D11" s="53"/>
      <c r="E11" s="53"/>
      <c r="F11" s="38">
        <f>SUM(C11:E11)</f>
        <v>530</v>
      </c>
    </row>
    <row r="12" spans="1:6" ht="15">
      <c r="A12" s="42" t="s">
        <v>494</v>
      </c>
      <c r="B12" s="41" t="s">
        <v>495</v>
      </c>
      <c r="C12" s="53">
        <v>1964</v>
      </c>
      <c r="D12" s="53"/>
      <c r="E12" s="53">
        <v>884</v>
      </c>
      <c r="F12" s="38">
        <f>SUM(C12:E12)</f>
        <v>2848</v>
      </c>
    </row>
    <row r="13" spans="1:6" ht="15">
      <c r="A13" s="42" t="s">
        <v>496</v>
      </c>
      <c r="B13" s="41" t="s">
        <v>497</v>
      </c>
      <c r="C13" s="53"/>
      <c r="D13" s="53"/>
      <c r="E13" s="53"/>
      <c r="F13" s="38"/>
    </row>
    <row r="14" spans="1:6" ht="15">
      <c r="A14" s="5" t="s">
        <v>498</v>
      </c>
      <c r="B14" s="41" t="s">
        <v>499</v>
      </c>
      <c r="C14" s="53">
        <v>100</v>
      </c>
      <c r="D14" s="53"/>
      <c r="E14" s="53">
        <v>317</v>
      </c>
      <c r="F14" s="38">
        <f>SUM(C14:E14)</f>
        <v>417</v>
      </c>
    </row>
    <row r="15" spans="1:6" ht="15">
      <c r="A15" s="5" t="s">
        <v>500</v>
      </c>
      <c r="B15" s="41" t="s">
        <v>501</v>
      </c>
      <c r="C15" s="53"/>
      <c r="D15" s="53"/>
      <c r="E15" s="53">
        <v>300</v>
      </c>
      <c r="F15" s="38">
        <f>SUM(C15:E15)</f>
        <v>300</v>
      </c>
    </row>
    <row r="16" spans="1:6" ht="15">
      <c r="A16" s="5" t="s">
        <v>502</v>
      </c>
      <c r="B16" s="41" t="s">
        <v>503</v>
      </c>
      <c r="C16" s="53"/>
      <c r="D16" s="53"/>
      <c r="E16" s="53"/>
      <c r="F16" s="38"/>
    </row>
    <row r="17" spans="1:6" ht="15">
      <c r="A17" s="5" t="s">
        <v>504</v>
      </c>
      <c r="B17" s="41" t="s">
        <v>505</v>
      </c>
      <c r="C17" s="53"/>
      <c r="D17" s="53"/>
      <c r="E17" s="53"/>
      <c r="F17" s="38"/>
    </row>
    <row r="18" spans="1:6" ht="15">
      <c r="A18" s="5" t="s">
        <v>69</v>
      </c>
      <c r="B18" s="41" t="s">
        <v>506</v>
      </c>
      <c r="C18" s="53"/>
      <c r="D18" s="53"/>
      <c r="E18" s="53">
        <v>1400</v>
      </c>
      <c r="F18" s="38">
        <f>SUM(C18:E18)</f>
        <v>1400</v>
      </c>
    </row>
    <row r="19" spans="1:6" ht="15">
      <c r="A19" s="43" t="s">
        <v>830</v>
      </c>
      <c r="B19" s="44" t="s">
        <v>508</v>
      </c>
      <c r="C19" s="188">
        <f>SUM(C6:C18)</f>
        <v>37910</v>
      </c>
      <c r="D19" s="188"/>
      <c r="E19" s="188">
        <f>SUM(E6:E18)</f>
        <v>19415</v>
      </c>
      <c r="F19" s="189">
        <f>SUM(C19:E19)</f>
        <v>57325</v>
      </c>
    </row>
    <row r="20" spans="1:6" ht="15">
      <c r="A20" s="5" t="s">
        <v>509</v>
      </c>
      <c r="B20" s="41" t="s">
        <v>510</v>
      </c>
      <c r="C20" s="53">
        <v>3411</v>
      </c>
      <c r="D20" s="53"/>
      <c r="E20" s="53"/>
      <c r="F20" s="38">
        <f>SUM(C20:E20)</f>
        <v>3411</v>
      </c>
    </row>
    <row r="21" spans="1:6" ht="15">
      <c r="A21" s="5" t="s">
        <v>511</v>
      </c>
      <c r="B21" s="41" t="s">
        <v>512</v>
      </c>
      <c r="C21" s="53"/>
      <c r="D21" s="53"/>
      <c r="E21" s="53"/>
      <c r="F21" s="38"/>
    </row>
    <row r="22" spans="1:6" ht="15">
      <c r="A22" s="6" t="s">
        <v>513</v>
      </c>
      <c r="B22" s="41" t="s">
        <v>514</v>
      </c>
      <c r="C22" s="53">
        <v>884</v>
      </c>
      <c r="D22" s="53">
        <v>240</v>
      </c>
      <c r="E22" s="53">
        <v>120</v>
      </c>
      <c r="F22" s="38">
        <f aca="true" t="shared" si="0" ref="F22:F27">SUM(C22:E22)</f>
        <v>1244</v>
      </c>
    </row>
    <row r="23" spans="1:6" ht="15">
      <c r="A23" s="9" t="s">
        <v>831</v>
      </c>
      <c r="B23" s="44" t="s">
        <v>515</v>
      </c>
      <c r="C23" s="188">
        <f>SUM(C20:C22)</f>
        <v>4295</v>
      </c>
      <c r="D23" s="188">
        <v>240</v>
      </c>
      <c r="E23" s="188">
        <v>120</v>
      </c>
      <c r="F23" s="189">
        <f t="shared" si="0"/>
        <v>4655</v>
      </c>
    </row>
    <row r="24" spans="1:6" ht="15.75">
      <c r="A24" s="66" t="s">
        <v>99</v>
      </c>
      <c r="B24" s="67" t="s">
        <v>516</v>
      </c>
      <c r="C24" s="181">
        <f>SUM(C23,C19)</f>
        <v>42205</v>
      </c>
      <c r="D24" s="181">
        <v>240</v>
      </c>
      <c r="E24" s="181">
        <v>19535</v>
      </c>
      <c r="F24" s="187">
        <f t="shared" si="0"/>
        <v>61980</v>
      </c>
    </row>
    <row r="25" spans="1:6" ht="15.75">
      <c r="A25" s="50" t="s">
        <v>70</v>
      </c>
      <c r="B25" s="67" t="s">
        <v>517</v>
      </c>
      <c r="C25" s="181">
        <v>11995</v>
      </c>
      <c r="D25" s="181">
        <v>65</v>
      </c>
      <c r="E25" s="181">
        <v>4848</v>
      </c>
      <c r="F25" s="190">
        <f t="shared" si="0"/>
        <v>16908</v>
      </c>
    </row>
    <row r="26" spans="1:6" ht="15">
      <c r="A26" s="5" t="s">
        <v>518</v>
      </c>
      <c r="B26" s="41" t="s">
        <v>519</v>
      </c>
      <c r="C26" s="53">
        <v>240</v>
      </c>
      <c r="D26" s="53"/>
      <c r="E26" s="53">
        <v>440</v>
      </c>
      <c r="F26" s="189">
        <f t="shared" si="0"/>
        <v>680</v>
      </c>
    </row>
    <row r="27" spans="1:6" ht="15">
      <c r="A27" s="5" t="s">
        <v>520</v>
      </c>
      <c r="B27" s="41" t="s">
        <v>521</v>
      </c>
      <c r="C27" s="53">
        <v>7624</v>
      </c>
      <c r="D27" s="53"/>
      <c r="E27" s="53">
        <v>1710</v>
      </c>
      <c r="F27" s="38">
        <f t="shared" si="0"/>
        <v>9334</v>
      </c>
    </row>
    <row r="28" spans="1:6" ht="15">
      <c r="A28" s="5" t="s">
        <v>522</v>
      </c>
      <c r="B28" s="41" t="s">
        <v>523</v>
      </c>
      <c r="C28" s="53"/>
      <c r="D28" s="53"/>
      <c r="E28" s="53"/>
      <c r="F28" s="38"/>
    </row>
    <row r="29" spans="1:6" ht="15">
      <c r="A29" s="9" t="s">
        <v>841</v>
      </c>
      <c r="B29" s="44" t="s">
        <v>524</v>
      </c>
      <c r="C29" s="53">
        <f>SUM(C26:C28)</f>
        <v>7864</v>
      </c>
      <c r="D29" s="53"/>
      <c r="E29" s="53">
        <v>2150</v>
      </c>
      <c r="F29" s="38">
        <f>SUM(F26:F28)</f>
        <v>10014</v>
      </c>
    </row>
    <row r="30" spans="1:6" ht="15">
      <c r="A30" s="5" t="s">
        <v>525</v>
      </c>
      <c r="B30" s="41" t="s">
        <v>526</v>
      </c>
      <c r="C30" s="53"/>
      <c r="D30" s="53"/>
      <c r="E30" s="53">
        <v>800</v>
      </c>
      <c r="F30" s="38">
        <f>SUM(C30:E30)</f>
        <v>800</v>
      </c>
    </row>
    <row r="31" spans="1:6" ht="15">
      <c r="A31" s="5" t="s">
        <v>527</v>
      </c>
      <c r="B31" s="41" t="s">
        <v>528</v>
      </c>
      <c r="C31" s="53">
        <v>350</v>
      </c>
      <c r="D31" s="53"/>
      <c r="E31" s="53">
        <v>400</v>
      </c>
      <c r="F31" s="38">
        <f>SUM(C31:E31)</f>
        <v>750</v>
      </c>
    </row>
    <row r="32" spans="1:6" ht="15" customHeight="1">
      <c r="A32" s="9" t="s">
        <v>100</v>
      </c>
      <c r="B32" s="44" t="s">
        <v>529</v>
      </c>
      <c r="C32" s="53">
        <v>350</v>
      </c>
      <c r="D32" s="53"/>
      <c r="E32" s="53">
        <v>1200</v>
      </c>
      <c r="F32" s="38">
        <f>SUM(F30:F31)</f>
        <v>1550</v>
      </c>
    </row>
    <row r="33" spans="1:6" ht="15">
      <c r="A33" s="5" t="s">
        <v>530</v>
      </c>
      <c r="B33" s="41" t="s">
        <v>531</v>
      </c>
      <c r="C33" s="53">
        <v>6065</v>
      </c>
      <c r="D33" s="53"/>
      <c r="E33" s="53">
        <v>960</v>
      </c>
      <c r="F33" s="38">
        <f>SUM(C33:E33)</f>
        <v>7025</v>
      </c>
    </row>
    <row r="34" spans="1:6" ht="15">
      <c r="A34" s="5" t="s">
        <v>532</v>
      </c>
      <c r="B34" s="41" t="s">
        <v>533</v>
      </c>
      <c r="C34" s="53">
        <v>15559</v>
      </c>
      <c r="D34" s="53"/>
      <c r="E34" s="53"/>
      <c r="F34" s="38">
        <f>SUM(C34:E34)</f>
        <v>15559</v>
      </c>
    </row>
    <row r="35" spans="1:6" ht="15">
      <c r="A35" s="5" t="s">
        <v>71</v>
      </c>
      <c r="B35" s="41" t="s">
        <v>534</v>
      </c>
      <c r="C35" s="53"/>
      <c r="D35" s="53"/>
      <c r="E35" s="53"/>
      <c r="F35" s="38"/>
    </row>
    <row r="36" spans="1:6" ht="15">
      <c r="A36" s="5" t="s">
        <v>536</v>
      </c>
      <c r="B36" s="41" t="s">
        <v>537</v>
      </c>
      <c r="C36" s="53">
        <v>6507</v>
      </c>
      <c r="D36" s="53"/>
      <c r="E36" s="53">
        <v>900</v>
      </c>
      <c r="F36" s="38">
        <f>SUM(C36:E36)</f>
        <v>7407</v>
      </c>
    </row>
    <row r="37" spans="1:6" ht="15">
      <c r="A37" s="14" t="s">
        <v>72</v>
      </c>
      <c r="B37" s="41" t="s">
        <v>538</v>
      </c>
      <c r="C37" s="53">
        <v>2566</v>
      </c>
      <c r="D37" s="53"/>
      <c r="E37" s="53"/>
      <c r="F37" s="38">
        <f>SUM(C37:E37)</f>
        <v>2566</v>
      </c>
    </row>
    <row r="38" spans="1:6" ht="15">
      <c r="A38" s="6" t="s">
        <v>540</v>
      </c>
      <c r="B38" s="41" t="s">
        <v>541</v>
      </c>
      <c r="C38" s="53">
        <v>4435</v>
      </c>
      <c r="D38" s="53"/>
      <c r="E38" s="53">
        <v>200</v>
      </c>
      <c r="F38" s="38">
        <f>SUM(C38:E38)</f>
        <v>4635</v>
      </c>
    </row>
    <row r="39" spans="1:6" ht="15">
      <c r="A39" s="5" t="s">
        <v>73</v>
      </c>
      <c r="B39" s="41" t="s">
        <v>542</v>
      </c>
      <c r="C39" s="53">
        <v>9020</v>
      </c>
      <c r="D39" s="53"/>
      <c r="E39" s="53">
        <v>1800</v>
      </c>
      <c r="F39" s="38">
        <f>SUM(C39:E39)</f>
        <v>10820</v>
      </c>
    </row>
    <row r="40" spans="1:6" ht="15">
      <c r="A40" s="9" t="s">
        <v>846</v>
      </c>
      <c r="B40" s="44" t="s">
        <v>544</v>
      </c>
      <c r="C40" s="53">
        <f>SUM(C33:C39)</f>
        <v>44152</v>
      </c>
      <c r="D40" s="53"/>
      <c r="E40" s="53">
        <f>SUM(E33:E39)</f>
        <v>3860</v>
      </c>
      <c r="F40" s="38">
        <f>SUM(F33:F39)</f>
        <v>48012</v>
      </c>
    </row>
    <row r="41" spans="1:6" ht="15">
      <c r="A41" s="5" t="s">
        <v>545</v>
      </c>
      <c r="B41" s="41" t="s">
        <v>546</v>
      </c>
      <c r="C41" s="53">
        <v>100</v>
      </c>
      <c r="D41" s="53"/>
      <c r="E41" s="53">
        <v>250</v>
      </c>
      <c r="F41" s="38">
        <f>SUM(C41:E41)</f>
        <v>350</v>
      </c>
    </row>
    <row r="42" spans="1:6" ht="15">
      <c r="A42" s="5" t="s">
        <v>547</v>
      </c>
      <c r="B42" s="41" t="s">
        <v>548</v>
      </c>
      <c r="C42" s="53"/>
      <c r="D42" s="53"/>
      <c r="E42" s="53"/>
      <c r="F42" s="38"/>
    </row>
    <row r="43" spans="1:6" ht="15">
      <c r="A43" s="9" t="s">
        <v>847</v>
      </c>
      <c r="B43" s="44" t="s">
        <v>549</v>
      </c>
      <c r="C43" s="53">
        <v>100</v>
      </c>
      <c r="D43" s="53"/>
      <c r="E43" s="53">
        <v>250</v>
      </c>
      <c r="F43" s="38">
        <f>SUM(C43:E43)</f>
        <v>350</v>
      </c>
    </row>
    <row r="44" spans="1:6" ht="15">
      <c r="A44" s="5" t="s">
        <v>550</v>
      </c>
      <c r="B44" s="41" t="s">
        <v>551</v>
      </c>
      <c r="C44" s="53">
        <v>13904</v>
      </c>
      <c r="D44" s="53"/>
      <c r="E44" s="53">
        <v>1940</v>
      </c>
      <c r="F44" s="38">
        <f>SUM(C44:E44)</f>
        <v>15844</v>
      </c>
    </row>
    <row r="45" spans="1:6" ht="15">
      <c r="A45" s="5" t="s">
        <v>552</v>
      </c>
      <c r="B45" s="41" t="s">
        <v>553</v>
      </c>
      <c r="C45" s="53"/>
      <c r="D45" s="53"/>
      <c r="E45" s="53"/>
      <c r="F45" s="38"/>
    </row>
    <row r="46" spans="1:6" ht="15">
      <c r="A46" s="5" t="s">
        <v>74</v>
      </c>
      <c r="B46" s="41" t="s">
        <v>554</v>
      </c>
      <c r="C46" s="53"/>
      <c r="D46" s="53"/>
      <c r="E46" s="53"/>
      <c r="F46" s="38"/>
    </row>
    <row r="47" spans="1:6" ht="15">
      <c r="A47" s="5" t="s">
        <v>75</v>
      </c>
      <c r="B47" s="41" t="s">
        <v>556</v>
      </c>
      <c r="C47" s="53"/>
      <c r="D47" s="53"/>
      <c r="E47" s="53"/>
      <c r="F47" s="38"/>
    </row>
    <row r="48" spans="1:6" ht="15">
      <c r="A48" s="5" t="s">
        <v>560</v>
      </c>
      <c r="B48" s="41" t="s">
        <v>561</v>
      </c>
      <c r="C48" s="53">
        <v>300</v>
      </c>
      <c r="D48" s="53"/>
      <c r="E48" s="53"/>
      <c r="F48" s="38">
        <f>SUM(C48:E48)</f>
        <v>300</v>
      </c>
    </row>
    <row r="49" spans="1:6" ht="15">
      <c r="A49" s="9" t="s">
        <v>850</v>
      </c>
      <c r="B49" s="44" t="s">
        <v>562</v>
      </c>
      <c r="C49" s="53">
        <f>SUM(C44:C48)</f>
        <v>14204</v>
      </c>
      <c r="D49" s="53"/>
      <c r="E49" s="53">
        <v>1940</v>
      </c>
      <c r="F49" s="38">
        <f>SUM(C49:E49)</f>
        <v>16144</v>
      </c>
    </row>
    <row r="50" spans="1:6" ht="15.75">
      <c r="A50" s="50" t="s">
        <v>851</v>
      </c>
      <c r="B50" s="67" t="s">
        <v>563</v>
      </c>
      <c r="C50" s="181">
        <f>SUM(C29+C32+C40+C43+C49)</f>
        <v>66670</v>
      </c>
      <c r="D50" s="181"/>
      <c r="E50" s="181">
        <f>SUM(E29+E32+E40+E43+E49)</f>
        <v>9400</v>
      </c>
      <c r="F50" s="187">
        <f>SUM(C50:E50)</f>
        <v>76070</v>
      </c>
    </row>
    <row r="51" spans="1:6" ht="15">
      <c r="A51" s="17" t="s">
        <v>564</v>
      </c>
      <c r="B51" s="41" t="s">
        <v>565</v>
      </c>
      <c r="C51" s="53"/>
      <c r="D51" s="53"/>
      <c r="E51" s="53"/>
      <c r="F51" s="38"/>
    </row>
    <row r="52" spans="1:6" ht="15">
      <c r="A52" s="17" t="s">
        <v>5</v>
      </c>
      <c r="B52" s="41" t="s">
        <v>566</v>
      </c>
      <c r="C52" s="53"/>
      <c r="D52" s="53"/>
      <c r="E52" s="53"/>
      <c r="F52" s="38"/>
    </row>
    <row r="53" spans="1:6" ht="15">
      <c r="A53" s="22" t="s">
        <v>76</v>
      </c>
      <c r="B53" s="41" t="s">
        <v>567</v>
      </c>
      <c r="C53" s="53"/>
      <c r="D53" s="53"/>
      <c r="E53" s="53"/>
      <c r="F53" s="38"/>
    </row>
    <row r="54" spans="1:6" ht="15">
      <c r="A54" s="22" t="s">
        <v>77</v>
      </c>
      <c r="B54" s="41" t="s">
        <v>568</v>
      </c>
      <c r="C54" s="53">
        <v>1000</v>
      </c>
      <c r="D54" s="53"/>
      <c r="E54" s="53"/>
      <c r="F54" s="38">
        <f>SUM(C54:E54)</f>
        <v>1000</v>
      </c>
    </row>
    <row r="55" spans="1:6" ht="15">
      <c r="A55" s="22" t="s">
        <v>78</v>
      </c>
      <c r="B55" s="41" t="s">
        <v>569</v>
      </c>
      <c r="C55" s="53">
        <v>46</v>
      </c>
      <c r="D55" s="53"/>
      <c r="E55" s="53"/>
      <c r="F55" s="38">
        <f>SUM(C55:E55)</f>
        <v>46</v>
      </c>
    </row>
    <row r="56" spans="1:6" ht="15">
      <c r="A56" s="17" t="s">
        <v>79</v>
      </c>
      <c r="B56" s="41" t="s">
        <v>570</v>
      </c>
      <c r="C56" s="53">
        <v>300</v>
      </c>
      <c r="D56" s="53"/>
      <c r="E56" s="53"/>
      <c r="F56" s="38">
        <f>SUM(C56:E56)</f>
        <v>300</v>
      </c>
    </row>
    <row r="57" spans="1:6" ht="15">
      <c r="A57" s="17" t="s">
        <v>80</v>
      </c>
      <c r="B57" s="41" t="s">
        <v>571</v>
      </c>
      <c r="C57" s="53"/>
      <c r="D57" s="53"/>
      <c r="E57" s="53"/>
      <c r="F57" s="38"/>
    </row>
    <row r="58" spans="1:6" ht="15">
      <c r="A58" s="17" t="s">
        <v>81</v>
      </c>
      <c r="B58" s="41" t="s">
        <v>572</v>
      </c>
      <c r="C58" s="53">
        <v>2920</v>
      </c>
      <c r="D58" s="53"/>
      <c r="E58" s="53"/>
      <c r="F58" s="38">
        <f>SUM(C58:E58)</f>
        <v>2920</v>
      </c>
    </row>
    <row r="59" spans="1:6" ht="15.75">
      <c r="A59" s="64" t="s">
        <v>38</v>
      </c>
      <c r="B59" s="67" t="s">
        <v>573</v>
      </c>
      <c r="C59" s="181">
        <f>SUM(C51:C58)</f>
        <v>4266</v>
      </c>
      <c r="D59" s="181"/>
      <c r="E59" s="181"/>
      <c r="F59" s="187">
        <f>SUM(F51:F58)</f>
        <v>4266</v>
      </c>
    </row>
    <row r="60" spans="1:6" ht="15" hidden="1">
      <c r="A60" s="16" t="s">
        <v>82</v>
      </c>
      <c r="B60" s="41" t="s">
        <v>574</v>
      </c>
      <c r="C60" s="53"/>
      <c r="D60" s="53"/>
      <c r="E60" s="53"/>
      <c r="F60" s="38"/>
    </row>
    <row r="61" spans="1:6" ht="15">
      <c r="A61" s="16" t="s">
        <v>576</v>
      </c>
      <c r="B61" s="41" t="s">
        <v>577</v>
      </c>
      <c r="C61" s="53"/>
      <c r="D61" s="53"/>
      <c r="E61" s="53"/>
      <c r="F61" s="38"/>
    </row>
    <row r="62" spans="1:6" ht="15">
      <c r="A62" s="16" t="s">
        <v>578</v>
      </c>
      <c r="B62" s="41" t="s">
        <v>579</v>
      </c>
      <c r="C62" s="53"/>
      <c r="D62" s="53"/>
      <c r="E62" s="53"/>
      <c r="F62" s="38"/>
    </row>
    <row r="63" spans="1:6" ht="15">
      <c r="A63" s="16" t="s">
        <v>40</v>
      </c>
      <c r="B63" s="41" t="s">
        <v>580</v>
      </c>
      <c r="C63" s="53"/>
      <c r="D63" s="53"/>
      <c r="E63" s="53"/>
      <c r="F63" s="38"/>
    </row>
    <row r="64" spans="1:6" ht="15">
      <c r="A64" s="16" t="s">
        <v>83</v>
      </c>
      <c r="B64" s="41" t="s">
        <v>581</v>
      </c>
      <c r="C64" s="53"/>
      <c r="D64" s="53"/>
      <c r="E64" s="53"/>
      <c r="F64" s="38"/>
    </row>
    <row r="65" spans="1:6" ht="15">
      <c r="A65" s="16" t="s">
        <v>42</v>
      </c>
      <c r="B65" s="41" t="s">
        <v>582</v>
      </c>
      <c r="C65" s="53">
        <v>17052</v>
      </c>
      <c r="D65" s="53"/>
      <c r="E65" s="53"/>
      <c r="F65" s="38">
        <v>17052</v>
      </c>
    </row>
    <row r="66" spans="1:6" ht="15">
      <c r="A66" s="16" t="s">
        <v>84</v>
      </c>
      <c r="B66" s="41" t="s">
        <v>583</v>
      </c>
      <c r="C66" s="53"/>
      <c r="D66" s="53"/>
      <c r="E66" s="53"/>
      <c r="F66" s="38"/>
    </row>
    <row r="67" spans="1:6" ht="15">
      <c r="A67" s="16" t="s">
        <v>85</v>
      </c>
      <c r="B67" s="41" t="s">
        <v>585</v>
      </c>
      <c r="C67" s="53"/>
      <c r="D67" s="53"/>
      <c r="E67" s="53"/>
      <c r="F67" s="38"/>
    </row>
    <row r="68" spans="1:6" ht="15">
      <c r="A68" s="16" t="s">
        <v>586</v>
      </c>
      <c r="B68" s="41" t="s">
        <v>587</v>
      </c>
      <c r="C68" s="53"/>
      <c r="D68" s="53"/>
      <c r="E68" s="53"/>
      <c r="F68" s="38"/>
    </row>
    <row r="69" spans="1:6" ht="15">
      <c r="A69" s="29" t="s">
        <v>588</v>
      </c>
      <c r="B69" s="41" t="s">
        <v>589</v>
      </c>
      <c r="C69" s="53"/>
      <c r="D69" s="53"/>
      <c r="E69" s="53"/>
      <c r="F69" s="38"/>
    </row>
    <row r="70" spans="1:6" ht="15">
      <c r="A70" s="16" t="s">
        <v>86</v>
      </c>
      <c r="B70" s="41" t="s">
        <v>590</v>
      </c>
      <c r="C70" s="53">
        <v>23100</v>
      </c>
      <c r="D70" s="53">
        <v>23388</v>
      </c>
      <c r="E70" s="53"/>
      <c r="F70" s="38">
        <f>SUM(C70:E70)</f>
        <v>46488</v>
      </c>
    </row>
    <row r="71" spans="1:6" ht="15">
      <c r="A71" s="29" t="s">
        <v>305</v>
      </c>
      <c r="B71" s="41" t="s">
        <v>591</v>
      </c>
      <c r="C71" s="53">
        <v>16379</v>
      </c>
      <c r="D71" s="53"/>
      <c r="E71" s="53"/>
      <c r="F71" s="38">
        <f>SUM(C71:E71)</f>
        <v>16379</v>
      </c>
    </row>
    <row r="72" spans="1:6" ht="15">
      <c r="A72" s="29" t="s">
        <v>306</v>
      </c>
      <c r="B72" s="41" t="s">
        <v>591</v>
      </c>
      <c r="C72" s="53"/>
      <c r="D72" s="53"/>
      <c r="E72" s="53"/>
      <c r="F72" s="38"/>
    </row>
    <row r="73" spans="1:6" ht="15.75">
      <c r="A73" s="64" t="s">
        <v>46</v>
      </c>
      <c r="B73" s="67" t="s">
        <v>592</v>
      </c>
      <c r="C73" s="181">
        <f>SUM(C60:C72)</f>
        <v>56531</v>
      </c>
      <c r="D73" s="181">
        <v>23388</v>
      </c>
      <c r="E73" s="181"/>
      <c r="F73" s="187">
        <f>SUM(F60:F72)</f>
        <v>79919</v>
      </c>
    </row>
    <row r="74" spans="1:6" ht="15.75">
      <c r="A74" s="83" t="s">
        <v>251</v>
      </c>
      <c r="B74" s="67"/>
      <c r="C74" s="53"/>
      <c r="D74" s="53"/>
      <c r="E74" s="53"/>
      <c r="F74" s="38"/>
    </row>
    <row r="75" spans="1:6" ht="15">
      <c r="A75" s="45" t="s">
        <v>593</v>
      </c>
      <c r="B75" s="41" t="s">
        <v>594</v>
      </c>
      <c r="C75" s="53"/>
      <c r="D75" s="53"/>
      <c r="E75" s="53"/>
      <c r="F75" s="38"/>
    </row>
    <row r="76" spans="1:6" ht="15">
      <c r="A76" s="45" t="s">
        <v>87</v>
      </c>
      <c r="B76" s="41" t="s">
        <v>595</v>
      </c>
      <c r="C76" s="53">
        <v>133748</v>
      </c>
      <c r="D76" s="53"/>
      <c r="E76" s="53"/>
      <c r="F76" s="38">
        <f>SUM(C76:E76)</f>
        <v>133748</v>
      </c>
    </row>
    <row r="77" spans="1:6" ht="15">
      <c r="A77" s="45" t="s">
        <v>597</v>
      </c>
      <c r="B77" s="41" t="s">
        <v>598</v>
      </c>
      <c r="C77" s="53">
        <v>400</v>
      </c>
      <c r="D77" s="53"/>
      <c r="E77" s="53">
        <v>1000</v>
      </c>
      <c r="F77" s="38">
        <f>SUM(C77:E77)</f>
        <v>1400</v>
      </c>
    </row>
    <row r="78" spans="1:6" ht="15">
      <c r="A78" s="45" t="s">
        <v>599</v>
      </c>
      <c r="B78" s="41" t="s">
        <v>600</v>
      </c>
      <c r="C78" s="53">
        <v>753</v>
      </c>
      <c r="D78" s="53"/>
      <c r="E78" s="53">
        <v>400</v>
      </c>
      <c r="F78" s="38">
        <f>SUM(C78:E78)</f>
        <v>1153</v>
      </c>
    </row>
    <row r="79" spans="1:6" ht="15">
      <c r="A79" s="6" t="s">
        <v>601</v>
      </c>
      <c r="B79" s="41" t="s">
        <v>602</v>
      </c>
      <c r="C79" s="53"/>
      <c r="D79" s="53"/>
      <c r="E79" s="53"/>
      <c r="F79" s="38"/>
    </row>
    <row r="80" spans="1:6" ht="15">
      <c r="A80" s="6" t="s">
        <v>603</v>
      </c>
      <c r="B80" s="41" t="s">
        <v>604</v>
      </c>
      <c r="C80" s="53"/>
      <c r="D80" s="53"/>
      <c r="E80" s="53"/>
      <c r="F80" s="38"/>
    </row>
    <row r="81" spans="1:6" ht="15">
      <c r="A81" s="6" t="s">
        <v>605</v>
      </c>
      <c r="B81" s="41" t="s">
        <v>606</v>
      </c>
      <c r="C81" s="53">
        <v>36424</v>
      </c>
      <c r="D81" s="53"/>
      <c r="E81" s="53">
        <v>384</v>
      </c>
      <c r="F81" s="38">
        <f>SUM(C81:E81)</f>
        <v>36808</v>
      </c>
    </row>
    <row r="82" spans="1:6" ht="15.75">
      <c r="A82" s="65" t="s">
        <v>48</v>
      </c>
      <c r="B82" s="67" t="s">
        <v>607</v>
      </c>
      <c r="C82" s="181">
        <f>SUM(C75:C81)</f>
        <v>171325</v>
      </c>
      <c r="D82" s="181"/>
      <c r="E82" s="181">
        <f>SUM(E75:E81)</f>
        <v>1784</v>
      </c>
      <c r="F82" s="187">
        <f>SUM(F75:F81)</f>
        <v>173109</v>
      </c>
    </row>
    <row r="83" spans="1:6" ht="15">
      <c r="A83" s="17" t="s">
        <v>608</v>
      </c>
      <c r="B83" s="41" t="s">
        <v>609</v>
      </c>
      <c r="C83" s="53">
        <v>121007</v>
      </c>
      <c r="D83" s="53"/>
      <c r="E83" s="53"/>
      <c r="F83" s="38">
        <f>SUM(C83:E83)</f>
        <v>121007</v>
      </c>
    </row>
    <row r="84" spans="1:6" ht="15">
      <c r="A84" s="17" t="s">
        <v>610</v>
      </c>
      <c r="B84" s="41" t="s">
        <v>611</v>
      </c>
      <c r="C84" s="53"/>
      <c r="D84" s="53"/>
      <c r="E84" s="53"/>
      <c r="F84" s="38"/>
    </row>
    <row r="85" spans="1:6" ht="15">
      <c r="A85" s="17" t="s">
        <v>612</v>
      </c>
      <c r="B85" s="41" t="s">
        <v>613</v>
      </c>
      <c r="C85" s="53"/>
      <c r="D85" s="53"/>
      <c r="E85" s="53"/>
      <c r="F85" s="38"/>
    </row>
    <row r="86" spans="1:6" ht="15">
      <c r="A86" s="17" t="s">
        <v>614</v>
      </c>
      <c r="B86" s="41" t="s">
        <v>615</v>
      </c>
      <c r="C86" s="53">
        <v>32672</v>
      </c>
      <c r="D86" s="53"/>
      <c r="E86" s="53"/>
      <c r="F86" s="38">
        <f>SUM(C86:E86)</f>
        <v>32672</v>
      </c>
    </row>
    <row r="87" spans="1:6" ht="15.75">
      <c r="A87" s="64" t="s">
        <v>49</v>
      </c>
      <c r="B87" s="67" t="s">
        <v>616</v>
      </c>
      <c r="C87" s="181">
        <f>SUM(C83:C86)</f>
        <v>153679</v>
      </c>
      <c r="D87" s="181"/>
      <c r="E87" s="181"/>
      <c r="F87" s="187">
        <f>SUM(F83:F86)</f>
        <v>153679</v>
      </c>
    </row>
    <row r="88" spans="1:6" ht="15" hidden="1">
      <c r="A88" s="17" t="s">
        <v>617</v>
      </c>
      <c r="B88" s="41" t="s">
        <v>618</v>
      </c>
      <c r="C88" s="53"/>
      <c r="D88" s="53"/>
      <c r="E88" s="53"/>
      <c r="F88" s="38"/>
    </row>
    <row r="89" spans="1:6" ht="15">
      <c r="A89" s="17" t="s">
        <v>88</v>
      </c>
      <c r="B89" s="41" t="s">
        <v>619</v>
      </c>
      <c r="C89" s="53"/>
      <c r="D89" s="53"/>
      <c r="E89" s="53"/>
      <c r="F89" s="38"/>
    </row>
    <row r="90" spans="1:6" ht="15">
      <c r="A90" s="17" t="s">
        <v>89</v>
      </c>
      <c r="B90" s="41" t="s">
        <v>620</v>
      </c>
      <c r="C90" s="53"/>
      <c r="D90" s="53"/>
      <c r="E90" s="53"/>
      <c r="F90" s="38"/>
    </row>
    <row r="91" spans="1:6" ht="15">
      <c r="A91" s="17" t="s">
        <v>90</v>
      </c>
      <c r="B91" s="41" t="s">
        <v>621</v>
      </c>
      <c r="C91" s="53"/>
      <c r="D91" s="53"/>
      <c r="E91" s="53"/>
      <c r="F91" s="38"/>
    </row>
    <row r="92" spans="1:6" ht="15" hidden="1">
      <c r="A92" s="17" t="s">
        <v>91</v>
      </c>
      <c r="B92" s="41" t="s">
        <v>622</v>
      </c>
      <c r="C92" s="53"/>
      <c r="D92" s="53"/>
      <c r="E92" s="53"/>
      <c r="F92" s="38"/>
    </row>
    <row r="93" spans="1:6" ht="15">
      <c r="A93" s="17" t="s">
        <v>92</v>
      </c>
      <c r="B93" s="41" t="s">
        <v>623</v>
      </c>
      <c r="C93" s="53"/>
      <c r="D93" s="53"/>
      <c r="E93" s="53"/>
      <c r="F93" s="38"/>
    </row>
    <row r="94" spans="1:6" ht="15">
      <c r="A94" s="17" t="s">
        <v>624</v>
      </c>
      <c r="B94" s="41" t="s">
        <v>625</v>
      </c>
      <c r="C94" s="53">
        <v>600</v>
      </c>
      <c r="D94" s="53"/>
      <c r="E94" s="53"/>
      <c r="F94" s="38">
        <v>600</v>
      </c>
    </row>
    <row r="95" spans="1:6" ht="15">
      <c r="A95" s="17" t="s">
        <v>93</v>
      </c>
      <c r="B95" s="41" t="s">
        <v>626</v>
      </c>
      <c r="C95" s="53"/>
      <c r="D95" s="53"/>
      <c r="E95" s="53"/>
      <c r="F95" s="38"/>
    </row>
    <row r="96" spans="1:6" ht="15">
      <c r="A96" s="64" t="s">
        <v>50</v>
      </c>
      <c r="B96" s="67" t="s">
        <v>627</v>
      </c>
      <c r="C96" s="181">
        <v>600</v>
      </c>
      <c r="D96" s="181"/>
      <c r="E96" s="181"/>
      <c r="F96" s="182">
        <v>600</v>
      </c>
    </row>
    <row r="97" spans="1:6" ht="15.75">
      <c r="A97" s="83" t="s">
        <v>250</v>
      </c>
      <c r="B97" s="67"/>
      <c r="C97" s="53"/>
      <c r="D97" s="53"/>
      <c r="E97" s="53"/>
      <c r="F97" s="38"/>
    </row>
    <row r="98" spans="1:6" ht="15.75">
      <c r="A98" s="46" t="s">
        <v>101</v>
      </c>
      <c r="B98" s="47" t="s">
        <v>628</v>
      </c>
      <c r="C98" s="181">
        <f>SUM(C24+C25+C50+C59+C73+C82+C87+C96)</f>
        <v>507271</v>
      </c>
      <c r="D98" s="181">
        <f>SUM(D24+D25+D73)</f>
        <v>23693</v>
      </c>
      <c r="E98" s="181">
        <v>35567</v>
      </c>
      <c r="F98" s="187">
        <f>SUM(C98:E98)</f>
        <v>566531</v>
      </c>
    </row>
    <row r="99" spans="1:25" ht="15" hidden="1">
      <c r="A99" s="17" t="s">
        <v>94</v>
      </c>
      <c r="B99" s="5" t="s">
        <v>629</v>
      </c>
      <c r="C99" s="183"/>
      <c r="D99" s="17"/>
      <c r="E99" s="17"/>
      <c r="F99" s="146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 hidden="1">
      <c r="A100" s="17" t="s">
        <v>632</v>
      </c>
      <c r="B100" s="5" t="s">
        <v>633</v>
      </c>
      <c r="C100" s="183"/>
      <c r="D100" s="17"/>
      <c r="E100" s="17"/>
      <c r="F100" s="146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95</v>
      </c>
      <c r="B101" s="5" t="s">
        <v>634</v>
      </c>
      <c r="C101" s="183"/>
      <c r="D101" s="17"/>
      <c r="E101" s="17"/>
      <c r="F101" s="146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57</v>
      </c>
      <c r="B102" s="9" t="s">
        <v>636</v>
      </c>
      <c r="C102" s="184"/>
      <c r="D102" s="20"/>
      <c r="E102" s="20"/>
      <c r="F102" s="14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 hidden="1">
      <c r="A103" s="48" t="s">
        <v>96</v>
      </c>
      <c r="B103" s="5" t="s">
        <v>637</v>
      </c>
      <c r="C103" s="185"/>
      <c r="D103" s="48"/>
      <c r="E103" s="48"/>
      <c r="F103" s="148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 hidden="1">
      <c r="A104" s="48" t="s">
        <v>63</v>
      </c>
      <c r="B104" s="5" t="s">
        <v>640</v>
      </c>
      <c r="C104" s="185"/>
      <c r="D104" s="48"/>
      <c r="E104" s="48"/>
      <c r="F104" s="148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17" t="s">
        <v>641</v>
      </c>
      <c r="B105" s="5" t="s">
        <v>642</v>
      </c>
      <c r="C105" s="183"/>
      <c r="D105" s="17"/>
      <c r="E105" s="17"/>
      <c r="F105" s="146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 hidden="1">
      <c r="A106" s="17" t="s">
        <v>97</v>
      </c>
      <c r="B106" s="5" t="s">
        <v>643</v>
      </c>
      <c r="C106" s="183"/>
      <c r="D106" s="17"/>
      <c r="E106" s="17"/>
      <c r="F106" s="146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60</v>
      </c>
      <c r="B107" s="9" t="s">
        <v>644</v>
      </c>
      <c r="C107" s="152"/>
      <c r="D107" s="18"/>
      <c r="E107" s="18"/>
      <c r="F107" s="149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645</v>
      </c>
      <c r="B108" s="5" t="s">
        <v>646</v>
      </c>
      <c r="C108" s="185"/>
      <c r="D108" s="48"/>
      <c r="E108" s="48"/>
      <c r="F108" s="14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647</v>
      </c>
      <c r="B109" s="5" t="s">
        <v>648</v>
      </c>
      <c r="C109" s="185"/>
      <c r="D109" s="48"/>
      <c r="E109" s="48"/>
      <c r="F109" s="14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649</v>
      </c>
      <c r="B110" s="9" t="s">
        <v>650</v>
      </c>
      <c r="C110" s="185"/>
      <c r="D110" s="48"/>
      <c r="E110" s="48"/>
      <c r="F110" s="14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651</v>
      </c>
      <c r="B111" s="5" t="s">
        <v>652</v>
      </c>
      <c r="C111" s="185"/>
      <c r="D111" s="48"/>
      <c r="E111" s="48"/>
      <c r="F111" s="148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 hidden="1">
      <c r="A112" s="48" t="s">
        <v>653</v>
      </c>
      <c r="B112" s="5" t="s">
        <v>654</v>
      </c>
      <c r="C112" s="185"/>
      <c r="D112" s="48"/>
      <c r="E112" s="48"/>
      <c r="F112" s="148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655</v>
      </c>
      <c r="B113" s="5" t="s">
        <v>656</v>
      </c>
      <c r="C113" s="185"/>
      <c r="D113" s="48"/>
      <c r="E113" s="48"/>
      <c r="F113" s="148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61</v>
      </c>
      <c r="B114" s="50" t="s">
        <v>657</v>
      </c>
      <c r="C114" s="152"/>
      <c r="D114" s="18"/>
      <c r="E114" s="18"/>
      <c r="F114" s="149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658</v>
      </c>
      <c r="B115" s="5" t="s">
        <v>659</v>
      </c>
      <c r="C115" s="185"/>
      <c r="D115" s="48"/>
      <c r="E115" s="48"/>
      <c r="F115" s="148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660</v>
      </c>
      <c r="B116" s="5" t="s">
        <v>661</v>
      </c>
      <c r="C116" s="183"/>
      <c r="D116" s="17"/>
      <c r="E116" s="17"/>
      <c r="F116" s="146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 hidden="1">
      <c r="A117" s="48" t="s">
        <v>98</v>
      </c>
      <c r="B117" s="5" t="s">
        <v>662</v>
      </c>
      <c r="C117" s="185"/>
      <c r="D117" s="48"/>
      <c r="E117" s="48"/>
      <c r="F117" s="148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 hidden="1">
      <c r="A118" s="48" t="s">
        <v>66</v>
      </c>
      <c r="B118" s="5" t="s">
        <v>663</v>
      </c>
      <c r="C118" s="185"/>
      <c r="D118" s="48"/>
      <c r="E118" s="48"/>
      <c r="F118" s="148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67</v>
      </c>
      <c r="B119" s="50" t="s">
        <v>667</v>
      </c>
      <c r="C119" s="152"/>
      <c r="D119" s="18"/>
      <c r="E119" s="18"/>
      <c r="F119" s="149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668</v>
      </c>
      <c r="B120" s="5" t="s">
        <v>669</v>
      </c>
      <c r="C120" s="183"/>
      <c r="D120" s="17"/>
      <c r="E120" s="17"/>
      <c r="F120" s="146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102</v>
      </c>
      <c r="B121" s="52" t="s">
        <v>670</v>
      </c>
      <c r="C121" s="152"/>
      <c r="D121" s="18"/>
      <c r="E121" s="18"/>
      <c r="F121" s="149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139</v>
      </c>
      <c r="B122" s="57"/>
      <c r="C122" s="186">
        <f>SUM(C98+C121)</f>
        <v>507271</v>
      </c>
      <c r="D122" s="181">
        <f>SUM(D98+D121)</f>
        <v>23693</v>
      </c>
      <c r="E122" s="181">
        <v>35567</v>
      </c>
      <c r="F122" s="187">
        <f>SUM(C122:E122)</f>
        <v>566531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F1"/>
    <mergeCell ref="A2:F2"/>
    <mergeCell ref="A3:F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3" sqref="A3:K118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3" t="s">
        <v>204</v>
      </c>
      <c r="D1" s="120" t="s">
        <v>405</v>
      </c>
    </row>
    <row r="2" ht="18">
      <c r="A2" s="63" t="s">
        <v>207</v>
      </c>
    </row>
    <row r="3" ht="18">
      <c r="A3" s="63"/>
    </row>
    <row r="4" ht="15">
      <c r="A4" s="4" t="s">
        <v>345</v>
      </c>
    </row>
    <row r="5" spans="1:26" ht="56.25" customHeight="1">
      <c r="A5" s="2" t="s">
        <v>480</v>
      </c>
      <c r="B5" s="3" t="s">
        <v>481</v>
      </c>
      <c r="C5" s="3"/>
      <c r="D5" s="119" t="s">
        <v>393</v>
      </c>
      <c r="E5" s="119" t="s">
        <v>394</v>
      </c>
      <c r="F5" s="119" t="s">
        <v>395</v>
      </c>
      <c r="G5" s="119" t="s">
        <v>396</v>
      </c>
      <c r="H5" s="119" t="s">
        <v>397</v>
      </c>
      <c r="I5" s="119" t="s">
        <v>398</v>
      </c>
      <c r="J5" s="119" t="s">
        <v>399</v>
      </c>
      <c r="K5" s="119" t="s">
        <v>400</v>
      </c>
      <c r="L5" s="119" t="s">
        <v>401</v>
      </c>
      <c r="M5" s="119" t="s">
        <v>402</v>
      </c>
      <c r="N5" s="119" t="s">
        <v>403</v>
      </c>
      <c r="O5" s="53" t="s">
        <v>404</v>
      </c>
      <c r="P5" s="53" t="s">
        <v>409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482</v>
      </c>
      <c r="B6" s="6" t="s">
        <v>483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484</v>
      </c>
      <c r="B7" s="6" t="s">
        <v>485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486</v>
      </c>
      <c r="B8" s="6" t="s">
        <v>487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488</v>
      </c>
      <c r="B9" s="6" t="s">
        <v>489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490</v>
      </c>
      <c r="B10" s="6" t="s">
        <v>491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492</v>
      </c>
      <c r="B11" s="6" t="s">
        <v>493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494</v>
      </c>
      <c r="B12" s="6" t="s">
        <v>495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496</v>
      </c>
      <c r="B13" s="6" t="s">
        <v>497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498</v>
      </c>
      <c r="B14" s="6" t="s">
        <v>499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500</v>
      </c>
      <c r="B15" s="6" t="s">
        <v>501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502</v>
      </c>
      <c r="B16" s="6" t="s">
        <v>503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504</v>
      </c>
      <c r="B17" s="6" t="s">
        <v>505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829</v>
      </c>
      <c r="B18" s="6" t="s">
        <v>506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507</v>
      </c>
      <c r="B19" s="8" t="s">
        <v>506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830</v>
      </c>
      <c r="B20" s="10" t="s">
        <v>508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509</v>
      </c>
      <c r="B21" s="6" t="s">
        <v>510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511</v>
      </c>
      <c r="B22" s="6" t="s">
        <v>512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513</v>
      </c>
      <c r="B23" s="6" t="s">
        <v>514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831</v>
      </c>
      <c r="B24" s="10" t="s">
        <v>515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832</v>
      </c>
      <c r="B25" s="12" t="s">
        <v>516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833</v>
      </c>
      <c r="B26" s="6" t="s">
        <v>517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834</v>
      </c>
      <c r="B27" s="6" t="s">
        <v>517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835</v>
      </c>
      <c r="B28" s="6" t="s">
        <v>517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836</v>
      </c>
      <c r="B29" s="6" t="s">
        <v>517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837</v>
      </c>
      <c r="B30" s="6" t="s">
        <v>517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838</v>
      </c>
      <c r="B31" s="6" t="s">
        <v>517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839</v>
      </c>
      <c r="B32" s="6" t="s">
        <v>517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840</v>
      </c>
      <c r="B33" s="12" t="s">
        <v>517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518</v>
      </c>
      <c r="B34" s="6" t="s">
        <v>519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520</v>
      </c>
      <c r="B35" s="6" t="s">
        <v>521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522</v>
      </c>
      <c r="B36" s="6" t="s">
        <v>523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841</v>
      </c>
      <c r="B37" s="10" t="s">
        <v>524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525</v>
      </c>
      <c r="B38" s="6" t="s">
        <v>526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527</v>
      </c>
      <c r="B39" s="6" t="s">
        <v>528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842</v>
      </c>
      <c r="B40" s="10" t="s">
        <v>529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530</v>
      </c>
      <c r="B41" s="6" t="s">
        <v>531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532</v>
      </c>
      <c r="B42" s="6" t="s">
        <v>533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843</v>
      </c>
      <c r="B43" s="6" t="s">
        <v>534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535</v>
      </c>
      <c r="B44" s="8" t="s">
        <v>534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536</v>
      </c>
      <c r="B45" s="6" t="s">
        <v>537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844</v>
      </c>
      <c r="B46" s="6" t="s">
        <v>538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539</v>
      </c>
      <c r="B47" s="8" t="s">
        <v>538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540</v>
      </c>
      <c r="B48" s="6" t="s">
        <v>541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845</v>
      </c>
      <c r="B49" s="6" t="s">
        <v>542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543</v>
      </c>
      <c r="B50" s="8" t="s">
        <v>542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846</v>
      </c>
      <c r="B51" s="10" t="s">
        <v>544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545</v>
      </c>
      <c r="B52" s="6" t="s">
        <v>546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547</v>
      </c>
      <c r="B53" s="6" t="s">
        <v>548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847</v>
      </c>
      <c r="B54" s="10" t="s">
        <v>549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550</v>
      </c>
      <c r="B55" s="6" t="s">
        <v>551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552</v>
      </c>
      <c r="B56" s="6" t="s">
        <v>553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848</v>
      </c>
      <c r="B57" s="6" t="s">
        <v>554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539</v>
      </c>
      <c r="B58" s="8" t="s">
        <v>554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555</v>
      </c>
      <c r="B59" s="8" t="s">
        <v>554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849</v>
      </c>
      <c r="B60" s="6" t="s">
        <v>556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557</v>
      </c>
      <c r="B61" s="8" t="s">
        <v>556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558</v>
      </c>
      <c r="B62" s="8" t="s">
        <v>556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559</v>
      </c>
      <c r="B63" s="8" t="s">
        <v>556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560</v>
      </c>
      <c r="B64" s="6" t="s">
        <v>561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850</v>
      </c>
      <c r="B65" s="10" t="s">
        <v>562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851</v>
      </c>
      <c r="B66" s="12" t="s">
        <v>563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564</v>
      </c>
      <c r="B67" s="10" t="s">
        <v>565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852</v>
      </c>
      <c r="B68" s="6" t="s">
        <v>566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853</v>
      </c>
      <c r="B69" s="6" t="s">
        <v>566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854</v>
      </c>
      <c r="B70" s="6" t="s">
        <v>566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855</v>
      </c>
      <c r="B71" s="6" t="s">
        <v>566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856</v>
      </c>
      <c r="B72" s="6" t="s">
        <v>566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857</v>
      </c>
      <c r="B73" s="6" t="s">
        <v>566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858</v>
      </c>
      <c r="B74" s="6" t="s">
        <v>566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859</v>
      </c>
      <c r="B75" s="6" t="s">
        <v>566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860</v>
      </c>
      <c r="B76" s="6" t="s">
        <v>566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861</v>
      </c>
      <c r="B77" s="6" t="s">
        <v>566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862</v>
      </c>
      <c r="B78" s="6" t="s">
        <v>566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0</v>
      </c>
      <c r="B79" s="6" t="s">
        <v>566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1</v>
      </c>
      <c r="B80" s="6" t="s">
        <v>566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2</v>
      </c>
      <c r="B81" s="6" t="s">
        <v>566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3</v>
      </c>
      <c r="B82" s="6" t="s">
        <v>566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4</v>
      </c>
      <c r="B83" s="6" t="s">
        <v>566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5</v>
      </c>
      <c r="B84" s="18" t="s">
        <v>566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6</v>
      </c>
      <c r="B85" s="6" t="s">
        <v>567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</v>
      </c>
      <c r="B86" s="6" t="s">
        <v>567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8</v>
      </c>
      <c r="B87" s="6" t="s">
        <v>567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9</v>
      </c>
      <c r="B88" s="10" t="s">
        <v>567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10</v>
      </c>
      <c r="B89" s="6" t="s">
        <v>568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11</v>
      </c>
      <c r="B90" s="6" t="s">
        <v>568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12</v>
      </c>
      <c r="B91" s="6" t="s">
        <v>568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13</v>
      </c>
      <c r="B92" s="6" t="s">
        <v>568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14</v>
      </c>
      <c r="B93" s="6" t="s">
        <v>568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15</v>
      </c>
      <c r="B94" s="6" t="s">
        <v>568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421</v>
      </c>
      <c r="B95" s="18" t="s">
        <v>568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16</v>
      </c>
      <c r="B96" s="6" t="s">
        <v>569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420</v>
      </c>
      <c r="B97" s="18" t="s">
        <v>569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17</v>
      </c>
      <c r="B98" s="6" t="s">
        <v>570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18</v>
      </c>
      <c r="B99" s="6" t="s">
        <v>570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19</v>
      </c>
      <c r="B100" s="6" t="s">
        <v>570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20</v>
      </c>
      <c r="B101" s="6" t="s">
        <v>570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21</v>
      </c>
      <c r="B102" s="6" t="s">
        <v>570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22</v>
      </c>
      <c r="B103" s="6" t="s">
        <v>570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419</v>
      </c>
      <c r="B104" s="18" t="s">
        <v>570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23</v>
      </c>
      <c r="B105" s="6" t="s">
        <v>571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24</v>
      </c>
      <c r="B106" s="6" t="s">
        <v>571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418</v>
      </c>
      <c r="B107" s="10" t="s">
        <v>571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25</v>
      </c>
      <c r="B108" s="6" t="s">
        <v>572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26</v>
      </c>
      <c r="B109" s="6" t="s">
        <v>572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27</v>
      </c>
      <c r="B110" s="6" t="s">
        <v>572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28</v>
      </c>
      <c r="B111" s="6" t="s">
        <v>572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29</v>
      </c>
      <c r="B112" s="6" t="s">
        <v>572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30</v>
      </c>
      <c r="B113" s="6" t="s">
        <v>572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31</v>
      </c>
      <c r="B114" s="6" t="s">
        <v>572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32</v>
      </c>
      <c r="B115" s="6" t="s">
        <v>572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33</v>
      </c>
      <c r="B116" s="6" t="s">
        <v>572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34</v>
      </c>
      <c r="B117" s="6" t="s">
        <v>572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35</v>
      </c>
      <c r="B118" s="6" t="s">
        <v>572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36</v>
      </c>
      <c r="B119" s="6" t="s">
        <v>572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37</v>
      </c>
      <c r="B120" s="18" t="s">
        <v>572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38</v>
      </c>
      <c r="B121" s="12" t="s">
        <v>573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39</v>
      </c>
      <c r="B122" s="10" t="s">
        <v>574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575</v>
      </c>
      <c r="B123" s="8" t="s">
        <v>574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576</v>
      </c>
      <c r="B124" s="10" t="s">
        <v>577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578</v>
      </c>
      <c r="B125" s="10" t="s">
        <v>579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255</v>
      </c>
      <c r="B126" s="6" t="s">
        <v>580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256</v>
      </c>
      <c r="B127" s="6" t="s">
        <v>580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257</v>
      </c>
      <c r="B128" s="6" t="s">
        <v>580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258</v>
      </c>
      <c r="B129" s="6" t="s">
        <v>580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259</v>
      </c>
      <c r="B130" s="6" t="s">
        <v>580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260</v>
      </c>
      <c r="B131" s="6" t="s">
        <v>580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261</v>
      </c>
      <c r="B132" s="6" t="s">
        <v>580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262</v>
      </c>
      <c r="B133" s="6" t="s">
        <v>580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263</v>
      </c>
      <c r="B134" s="6" t="s">
        <v>580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264</v>
      </c>
      <c r="B135" s="6" t="s">
        <v>580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40</v>
      </c>
      <c r="B136" s="10" t="s">
        <v>580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255</v>
      </c>
      <c r="B137" s="6" t="s">
        <v>581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256</v>
      </c>
      <c r="B138" s="6" t="s">
        <v>581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257</v>
      </c>
      <c r="B139" s="6" t="s">
        <v>581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258</v>
      </c>
      <c r="B140" s="6" t="s">
        <v>581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259</v>
      </c>
      <c r="B141" s="6" t="s">
        <v>581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260</v>
      </c>
      <c r="B142" s="6" t="s">
        <v>581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261</v>
      </c>
      <c r="B143" s="6" t="s">
        <v>581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262</v>
      </c>
      <c r="B144" s="6" t="s">
        <v>581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263</v>
      </c>
      <c r="B145" s="6" t="s">
        <v>581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264</v>
      </c>
      <c r="B146" s="6" t="s">
        <v>581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41</v>
      </c>
      <c r="B147" s="10" t="s">
        <v>581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255</v>
      </c>
      <c r="B148" s="6" t="s">
        <v>582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256</v>
      </c>
      <c r="B149" s="6" t="s">
        <v>582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257</v>
      </c>
      <c r="B150" s="6" t="s">
        <v>582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258</v>
      </c>
      <c r="B151" s="6" t="s">
        <v>582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259</v>
      </c>
      <c r="B152" s="6" t="s">
        <v>582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260</v>
      </c>
      <c r="B153" s="6" t="s">
        <v>582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261</v>
      </c>
      <c r="B154" s="6" t="s">
        <v>582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262</v>
      </c>
      <c r="B155" s="6" t="s">
        <v>582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263</v>
      </c>
      <c r="B156" s="6" t="s">
        <v>582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264</v>
      </c>
      <c r="B157" s="6" t="s">
        <v>582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42</v>
      </c>
      <c r="B158" s="10" t="s">
        <v>582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43</v>
      </c>
      <c r="B159" s="10" t="s">
        <v>583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584</v>
      </c>
      <c r="B160" s="8" t="s">
        <v>583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265</v>
      </c>
      <c r="B161" s="5" t="s">
        <v>585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266</v>
      </c>
      <c r="B162" s="5" t="s">
        <v>585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267</v>
      </c>
      <c r="B163" s="5" t="s">
        <v>585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268</v>
      </c>
      <c r="B164" s="5" t="s">
        <v>585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269</v>
      </c>
      <c r="B165" s="5" t="s">
        <v>585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270</v>
      </c>
      <c r="B166" s="5" t="s">
        <v>585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271</v>
      </c>
      <c r="B167" s="5" t="s">
        <v>585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272</v>
      </c>
      <c r="B168" s="5" t="s">
        <v>585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273</v>
      </c>
      <c r="B169" s="5" t="s">
        <v>585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274</v>
      </c>
      <c r="B170" s="5" t="s">
        <v>585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44</v>
      </c>
      <c r="B171" s="10" t="s">
        <v>585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586</v>
      </c>
      <c r="B172" s="10" t="s">
        <v>587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588</v>
      </c>
      <c r="B173" s="10" t="s">
        <v>589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265</v>
      </c>
      <c r="B174" s="5" t="s">
        <v>590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266</v>
      </c>
      <c r="B175" s="5" t="s">
        <v>590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267</v>
      </c>
      <c r="B176" s="5" t="s">
        <v>590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268</v>
      </c>
      <c r="B177" s="5" t="s">
        <v>590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269</v>
      </c>
      <c r="B178" s="5" t="s">
        <v>590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270</v>
      </c>
      <c r="B179" s="5" t="s">
        <v>590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271</v>
      </c>
      <c r="B180" s="5" t="s">
        <v>590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275</v>
      </c>
      <c r="B181" s="5" t="s">
        <v>590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273</v>
      </c>
      <c r="B182" s="5" t="s">
        <v>590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274</v>
      </c>
      <c r="B183" s="5" t="s">
        <v>590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45</v>
      </c>
      <c r="B184" s="10" t="s">
        <v>590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305</v>
      </c>
      <c r="B185" s="10" t="s">
        <v>591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306</v>
      </c>
      <c r="B186" s="10" t="s">
        <v>591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46</v>
      </c>
      <c r="B187" s="12" t="s">
        <v>592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593</v>
      </c>
      <c r="B188" s="6" t="s">
        <v>594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47</v>
      </c>
      <c r="B189" s="6" t="s">
        <v>595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596</v>
      </c>
      <c r="B190" s="8" t="s">
        <v>595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597</v>
      </c>
      <c r="B191" s="6" t="s">
        <v>598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599</v>
      </c>
      <c r="B192" s="6" t="s">
        <v>600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601</v>
      </c>
      <c r="B193" s="6" t="s">
        <v>602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603</v>
      </c>
      <c r="B194" s="6" t="s">
        <v>604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605</v>
      </c>
      <c r="B195" s="6" t="s">
        <v>606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48</v>
      </c>
      <c r="B196" s="12" t="s">
        <v>607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608</v>
      </c>
      <c r="B197" s="6" t="s">
        <v>609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610</v>
      </c>
      <c r="B198" s="6" t="s">
        <v>611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612</v>
      </c>
      <c r="B199" s="6" t="s">
        <v>613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614</v>
      </c>
      <c r="B200" s="6" t="s">
        <v>615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49</v>
      </c>
      <c r="B201" s="12" t="s">
        <v>616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617</v>
      </c>
      <c r="B202" s="10" t="s">
        <v>618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255</v>
      </c>
      <c r="B203" s="6" t="s">
        <v>619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256</v>
      </c>
      <c r="B204" s="6" t="s">
        <v>619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257</v>
      </c>
      <c r="B205" s="6" t="s">
        <v>619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258</v>
      </c>
      <c r="B206" s="6" t="s">
        <v>619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259</v>
      </c>
      <c r="B207" s="6" t="s">
        <v>619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260</v>
      </c>
      <c r="B208" s="6" t="s">
        <v>619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261</v>
      </c>
      <c r="B209" s="6" t="s">
        <v>619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262</v>
      </c>
      <c r="B210" s="6" t="s">
        <v>619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263</v>
      </c>
      <c r="B211" s="6" t="s">
        <v>619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264</v>
      </c>
      <c r="B212" s="6" t="s">
        <v>619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56</v>
      </c>
      <c r="B213" s="10" t="s">
        <v>619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255</v>
      </c>
      <c r="B214" s="6" t="s">
        <v>620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256</v>
      </c>
      <c r="B215" s="6" t="s">
        <v>620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257</v>
      </c>
      <c r="B216" s="6" t="s">
        <v>620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258</v>
      </c>
      <c r="B217" s="6" t="s">
        <v>620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259</v>
      </c>
      <c r="B218" s="6" t="s">
        <v>620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260</v>
      </c>
      <c r="B219" s="6" t="s">
        <v>620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261</v>
      </c>
      <c r="B220" s="6" t="s">
        <v>620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262</v>
      </c>
      <c r="B221" s="6" t="s">
        <v>620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263</v>
      </c>
      <c r="B222" s="6" t="s">
        <v>620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264</v>
      </c>
      <c r="B223" s="6" t="s">
        <v>620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55</v>
      </c>
      <c r="B224" s="10" t="s">
        <v>620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255</v>
      </c>
      <c r="B225" s="6" t="s">
        <v>621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256</v>
      </c>
      <c r="B226" s="6" t="s">
        <v>621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257</v>
      </c>
      <c r="B227" s="6" t="s">
        <v>621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258</v>
      </c>
      <c r="B228" s="6" t="s">
        <v>621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259</v>
      </c>
      <c r="B229" s="6" t="s">
        <v>621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260</v>
      </c>
      <c r="B230" s="6" t="s">
        <v>621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261</v>
      </c>
      <c r="B231" s="6" t="s">
        <v>621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262</v>
      </c>
      <c r="B232" s="6" t="s">
        <v>621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263</v>
      </c>
      <c r="B233" s="6" t="s">
        <v>621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264</v>
      </c>
      <c r="B234" s="6" t="s">
        <v>621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54</v>
      </c>
      <c r="B235" s="10" t="s">
        <v>621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53</v>
      </c>
      <c r="B236" s="10" t="s">
        <v>622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584</v>
      </c>
      <c r="B237" s="8" t="s">
        <v>622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265</v>
      </c>
      <c r="B238" s="5" t="s">
        <v>623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266</v>
      </c>
      <c r="B239" s="6" t="s">
        <v>623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267</v>
      </c>
      <c r="B240" s="5" t="s">
        <v>623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268</v>
      </c>
      <c r="B241" s="6" t="s">
        <v>623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269</v>
      </c>
      <c r="B242" s="5" t="s">
        <v>623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270</v>
      </c>
      <c r="B243" s="6" t="s">
        <v>623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271</v>
      </c>
      <c r="B244" s="5" t="s">
        <v>623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275</v>
      </c>
      <c r="B245" s="6" t="s">
        <v>623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273</v>
      </c>
      <c r="B246" s="5" t="s">
        <v>623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274</v>
      </c>
      <c r="B247" s="6" t="s">
        <v>623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52</v>
      </c>
      <c r="B248" s="10" t="s">
        <v>623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624</v>
      </c>
      <c r="B249" s="10" t="s">
        <v>625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265</v>
      </c>
      <c r="B250" s="5" t="s">
        <v>626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266</v>
      </c>
      <c r="B251" s="5" t="s">
        <v>626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267</v>
      </c>
      <c r="B252" s="5" t="s">
        <v>626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268</v>
      </c>
      <c r="B253" s="5" t="s">
        <v>626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269</v>
      </c>
      <c r="B254" s="5" t="s">
        <v>626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270</v>
      </c>
      <c r="B255" s="5" t="s">
        <v>626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271</v>
      </c>
      <c r="B256" s="5" t="s">
        <v>626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275</v>
      </c>
      <c r="B257" s="5" t="s">
        <v>626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273</v>
      </c>
      <c r="B258" s="5" t="s">
        <v>626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274</v>
      </c>
      <c r="B259" s="5" t="s">
        <v>626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417</v>
      </c>
      <c r="B260" s="10" t="s">
        <v>626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50</v>
      </c>
      <c r="B261" s="12" t="s">
        <v>627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51</v>
      </c>
      <c r="B262" s="28" t="s">
        <v>628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59</v>
      </c>
      <c r="B263" s="5" t="s">
        <v>629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630</v>
      </c>
      <c r="B264" s="25" t="s">
        <v>629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631</v>
      </c>
      <c r="B265" s="25" t="s">
        <v>629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632</v>
      </c>
      <c r="B266" s="5" t="s">
        <v>633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58</v>
      </c>
      <c r="B267" s="5" t="s">
        <v>634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630</v>
      </c>
      <c r="B268" s="25" t="s">
        <v>634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631</v>
      </c>
      <c r="B269" s="25" t="s">
        <v>635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57</v>
      </c>
      <c r="B270" s="9" t="s">
        <v>636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62</v>
      </c>
      <c r="B271" s="5" t="s">
        <v>637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638</v>
      </c>
      <c r="B272" s="25" t="s">
        <v>637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639</v>
      </c>
      <c r="B273" s="25" t="s">
        <v>637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63</v>
      </c>
      <c r="B274" s="5" t="s">
        <v>640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631</v>
      </c>
      <c r="B275" s="25" t="s">
        <v>640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641</v>
      </c>
      <c r="B276" s="5" t="s">
        <v>642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64</v>
      </c>
      <c r="B277" s="5" t="s">
        <v>643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639</v>
      </c>
      <c r="B278" s="25" t="s">
        <v>643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631</v>
      </c>
      <c r="B279" s="25" t="s">
        <v>643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60</v>
      </c>
      <c r="B280" s="9" t="s">
        <v>644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645</v>
      </c>
      <c r="B281" s="5" t="s">
        <v>646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647</v>
      </c>
      <c r="B282" s="5" t="s">
        <v>648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649</v>
      </c>
      <c r="B283" s="9" t="s">
        <v>650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651</v>
      </c>
      <c r="B284" s="5" t="s">
        <v>652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653</v>
      </c>
      <c r="B285" s="5" t="s">
        <v>654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655</v>
      </c>
      <c r="B286" s="5" t="s">
        <v>656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61</v>
      </c>
      <c r="B287" s="60" t="s">
        <v>657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658</v>
      </c>
      <c r="B288" s="5" t="s">
        <v>659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660</v>
      </c>
      <c r="B289" s="5" t="s">
        <v>661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65</v>
      </c>
      <c r="B290" s="5" t="s">
        <v>662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631</v>
      </c>
      <c r="B291" s="25" t="s">
        <v>662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66</v>
      </c>
      <c r="B292" s="5" t="s">
        <v>663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664</v>
      </c>
      <c r="B293" s="25" t="s">
        <v>663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665</v>
      </c>
      <c r="B294" s="25" t="s">
        <v>663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666</v>
      </c>
      <c r="B295" s="25" t="s">
        <v>663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631</v>
      </c>
      <c r="B296" s="25" t="s">
        <v>663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67</v>
      </c>
      <c r="B297" s="60" t="s">
        <v>667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668</v>
      </c>
      <c r="B298" s="60" t="s">
        <v>669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68</v>
      </c>
      <c r="B299" s="52" t="s">
        <v>670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139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200" t="s">
        <v>204</v>
      </c>
      <c r="B1" s="203"/>
      <c r="C1" s="203"/>
      <c r="D1" s="203"/>
      <c r="E1" s="203"/>
      <c r="F1" s="202"/>
    </row>
    <row r="2" spans="1:6" ht="23.25" customHeight="1">
      <c r="A2" s="199" t="s">
        <v>205</v>
      </c>
      <c r="B2" s="201"/>
      <c r="C2" s="201"/>
      <c r="D2" s="201"/>
      <c r="E2" s="201"/>
      <c r="F2" s="202"/>
    </row>
    <row r="3" ht="18">
      <c r="A3" s="63"/>
    </row>
    <row r="5" spans="1:6" ht="45">
      <c r="A5" s="2" t="s">
        <v>480</v>
      </c>
      <c r="B5" s="3" t="s">
        <v>427</v>
      </c>
      <c r="C5" s="85" t="s">
        <v>252</v>
      </c>
      <c r="D5" s="85" t="s">
        <v>253</v>
      </c>
      <c r="E5" s="85" t="s">
        <v>254</v>
      </c>
      <c r="F5" s="145" t="s">
        <v>409</v>
      </c>
    </row>
    <row r="6" spans="1:6" ht="15" customHeight="1">
      <c r="A6" s="42" t="s">
        <v>671</v>
      </c>
      <c r="B6" s="6" t="s">
        <v>672</v>
      </c>
      <c r="C6" s="38"/>
      <c r="D6" s="38"/>
      <c r="E6" s="38"/>
      <c r="F6" s="38"/>
    </row>
    <row r="7" spans="1:6" ht="15" customHeight="1">
      <c r="A7" s="5" t="s">
        <v>673</v>
      </c>
      <c r="B7" s="6" t="s">
        <v>674</v>
      </c>
      <c r="C7" s="38"/>
      <c r="D7" s="38"/>
      <c r="E7" s="38"/>
      <c r="F7" s="38"/>
    </row>
    <row r="8" spans="1:6" ht="15" customHeight="1">
      <c r="A8" s="5" t="s">
        <v>675</v>
      </c>
      <c r="B8" s="6" t="s">
        <v>676</v>
      </c>
      <c r="C8" s="38"/>
      <c r="D8" s="38"/>
      <c r="E8" s="38"/>
      <c r="F8" s="38"/>
    </row>
    <row r="9" spans="1:6" ht="15" customHeight="1">
      <c r="A9" s="5" t="s">
        <v>677</v>
      </c>
      <c r="B9" s="6" t="s">
        <v>678</v>
      </c>
      <c r="C9" s="38"/>
      <c r="D9" s="38"/>
      <c r="E9" s="38"/>
      <c r="F9" s="38"/>
    </row>
    <row r="10" spans="1:6" ht="15" customHeight="1">
      <c r="A10" s="5" t="s">
        <v>679</v>
      </c>
      <c r="B10" s="6" t="s">
        <v>680</v>
      </c>
      <c r="C10" s="38"/>
      <c r="D10" s="38"/>
      <c r="E10" s="38"/>
      <c r="F10" s="38"/>
    </row>
    <row r="11" spans="1:6" ht="15" customHeight="1">
      <c r="A11" s="5" t="s">
        <v>681</v>
      </c>
      <c r="B11" s="6" t="s">
        <v>682</v>
      </c>
      <c r="C11" s="38"/>
      <c r="D11" s="38"/>
      <c r="E11" s="38"/>
      <c r="F11" s="38"/>
    </row>
    <row r="12" spans="1:6" ht="15" customHeight="1">
      <c r="A12" s="9" t="s">
        <v>142</v>
      </c>
      <c r="B12" s="10" t="s">
        <v>683</v>
      </c>
      <c r="C12" s="38"/>
      <c r="D12" s="38"/>
      <c r="E12" s="38"/>
      <c r="F12" s="38"/>
    </row>
    <row r="13" spans="1:6" ht="15" customHeight="1">
      <c r="A13" s="5" t="s">
        <v>684</v>
      </c>
      <c r="B13" s="6" t="s">
        <v>685</v>
      </c>
      <c r="C13" s="38"/>
      <c r="D13" s="38"/>
      <c r="E13" s="38"/>
      <c r="F13" s="38"/>
    </row>
    <row r="14" spans="1:6" ht="15" customHeight="1">
      <c r="A14" s="5" t="s">
        <v>686</v>
      </c>
      <c r="B14" s="6" t="s">
        <v>687</v>
      </c>
      <c r="C14" s="38"/>
      <c r="D14" s="38"/>
      <c r="E14" s="38"/>
      <c r="F14" s="38"/>
    </row>
    <row r="15" spans="1:6" ht="15" customHeight="1">
      <c r="A15" s="5" t="s">
        <v>103</v>
      </c>
      <c r="B15" s="6" t="s">
        <v>688</v>
      </c>
      <c r="C15" s="38"/>
      <c r="D15" s="38"/>
      <c r="E15" s="38"/>
      <c r="F15" s="38"/>
    </row>
    <row r="16" spans="1:6" ht="15" customHeight="1">
      <c r="A16" s="5" t="s">
        <v>104</v>
      </c>
      <c r="B16" s="6" t="s">
        <v>689</v>
      </c>
      <c r="C16" s="38"/>
      <c r="D16" s="38"/>
      <c r="E16" s="38"/>
      <c r="F16" s="38"/>
    </row>
    <row r="17" spans="1:6" ht="15" customHeight="1">
      <c r="A17" s="5" t="s">
        <v>105</v>
      </c>
      <c r="B17" s="6" t="s">
        <v>690</v>
      </c>
      <c r="C17" s="38"/>
      <c r="D17" s="38"/>
      <c r="E17" s="38"/>
      <c r="F17" s="38"/>
    </row>
    <row r="18" spans="1:6" ht="15" customHeight="1">
      <c r="A18" s="50" t="s">
        <v>143</v>
      </c>
      <c r="B18" s="65" t="s">
        <v>691</v>
      </c>
      <c r="C18" s="38"/>
      <c r="D18" s="38"/>
      <c r="E18" s="38"/>
      <c r="F18" s="38"/>
    </row>
    <row r="19" spans="1:6" ht="15" customHeight="1">
      <c r="A19" s="5" t="s">
        <v>692</v>
      </c>
      <c r="B19" s="6" t="s">
        <v>693</v>
      </c>
      <c r="C19" s="38"/>
      <c r="D19" s="38"/>
      <c r="E19" s="38"/>
      <c r="F19" s="38"/>
    </row>
    <row r="20" spans="1:6" ht="15" customHeight="1">
      <c r="A20" s="5" t="s">
        <v>694</v>
      </c>
      <c r="B20" s="6" t="s">
        <v>695</v>
      </c>
      <c r="C20" s="38"/>
      <c r="D20" s="38"/>
      <c r="E20" s="38"/>
      <c r="F20" s="38"/>
    </row>
    <row r="21" spans="1:6" ht="15" customHeight="1">
      <c r="A21" s="5" t="s">
        <v>106</v>
      </c>
      <c r="B21" s="6" t="s">
        <v>696</v>
      </c>
      <c r="C21" s="38"/>
      <c r="D21" s="38"/>
      <c r="E21" s="38"/>
      <c r="F21" s="38"/>
    </row>
    <row r="22" spans="1:6" ht="15" customHeight="1">
      <c r="A22" s="5" t="s">
        <v>107</v>
      </c>
      <c r="B22" s="6" t="s">
        <v>697</v>
      </c>
      <c r="C22" s="38"/>
      <c r="D22" s="38"/>
      <c r="E22" s="38"/>
      <c r="F22" s="38"/>
    </row>
    <row r="23" spans="1:6" ht="15" customHeight="1">
      <c r="A23" s="5" t="s">
        <v>108</v>
      </c>
      <c r="B23" s="6" t="s">
        <v>698</v>
      </c>
      <c r="C23" s="38"/>
      <c r="D23" s="38"/>
      <c r="E23" s="38"/>
      <c r="F23" s="38"/>
    </row>
    <row r="24" spans="1:6" ht="15" customHeight="1">
      <c r="A24" s="50" t="s">
        <v>144</v>
      </c>
      <c r="B24" s="65" t="s">
        <v>699</v>
      </c>
      <c r="C24" s="38"/>
      <c r="D24" s="38"/>
      <c r="E24" s="38"/>
      <c r="F24" s="38"/>
    </row>
    <row r="25" spans="1:6" ht="15" customHeight="1">
      <c r="A25" s="5" t="s">
        <v>109</v>
      </c>
      <c r="B25" s="6" t="s">
        <v>700</v>
      </c>
      <c r="C25" s="38"/>
      <c r="D25" s="38"/>
      <c r="E25" s="38"/>
      <c r="F25" s="38"/>
    </row>
    <row r="26" spans="1:6" ht="15" customHeight="1">
      <c r="A26" s="5" t="s">
        <v>110</v>
      </c>
      <c r="B26" s="6" t="s">
        <v>704</v>
      </c>
      <c r="C26" s="38"/>
      <c r="D26" s="38"/>
      <c r="E26" s="38"/>
      <c r="F26" s="38"/>
    </row>
    <row r="27" spans="1:6" ht="15" customHeight="1">
      <c r="A27" s="9" t="s">
        <v>145</v>
      </c>
      <c r="B27" s="10" t="s">
        <v>705</v>
      </c>
      <c r="C27" s="38"/>
      <c r="D27" s="38"/>
      <c r="E27" s="38"/>
      <c r="F27" s="38"/>
    </row>
    <row r="28" spans="1:6" ht="15" customHeight="1">
      <c r="A28" s="5" t="s">
        <v>111</v>
      </c>
      <c r="B28" s="6" t="s">
        <v>706</v>
      </c>
      <c r="C28" s="38"/>
      <c r="D28" s="38"/>
      <c r="E28" s="38"/>
      <c r="F28" s="38"/>
    </row>
    <row r="29" spans="1:6" ht="15" customHeight="1">
      <c r="A29" s="5" t="s">
        <v>112</v>
      </c>
      <c r="B29" s="6" t="s">
        <v>707</v>
      </c>
      <c r="C29" s="38"/>
      <c r="D29" s="38"/>
      <c r="E29" s="38"/>
      <c r="F29" s="38"/>
    </row>
    <row r="30" spans="1:6" ht="15" customHeight="1">
      <c r="A30" s="5" t="s">
        <v>113</v>
      </c>
      <c r="B30" s="6" t="s">
        <v>708</v>
      </c>
      <c r="C30" s="38"/>
      <c r="D30" s="38"/>
      <c r="E30" s="38"/>
      <c r="F30" s="38"/>
    </row>
    <row r="31" spans="1:6" ht="15" customHeight="1">
      <c r="A31" s="5" t="s">
        <v>114</v>
      </c>
      <c r="B31" s="6" t="s">
        <v>709</v>
      </c>
      <c r="C31" s="38"/>
      <c r="D31" s="38"/>
      <c r="E31" s="38"/>
      <c r="F31" s="38"/>
    </row>
    <row r="32" spans="1:6" ht="15" customHeight="1">
      <c r="A32" s="5" t="s">
        <v>115</v>
      </c>
      <c r="B32" s="6" t="s">
        <v>712</v>
      </c>
      <c r="C32" s="38"/>
      <c r="D32" s="38"/>
      <c r="E32" s="38"/>
      <c r="F32" s="38"/>
    </row>
    <row r="33" spans="1:6" ht="15" customHeight="1">
      <c r="A33" s="5" t="s">
        <v>713</v>
      </c>
      <c r="B33" s="6" t="s">
        <v>714</v>
      </c>
      <c r="C33" s="38"/>
      <c r="D33" s="38"/>
      <c r="E33" s="38"/>
      <c r="F33" s="38"/>
    </row>
    <row r="34" spans="1:6" ht="15" customHeight="1">
      <c r="A34" s="5" t="s">
        <v>116</v>
      </c>
      <c r="B34" s="6" t="s">
        <v>715</v>
      </c>
      <c r="C34" s="38"/>
      <c r="D34" s="38"/>
      <c r="E34" s="38"/>
      <c r="F34" s="38"/>
    </row>
    <row r="35" spans="1:6" ht="15" customHeight="1">
      <c r="A35" s="5" t="s">
        <v>117</v>
      </c>
      <c r="B35" s="6" t="s">
        <v>720</v>
      </c>
      <c r="C35" s="38"/>
      <c r="D35" s="38"/>
      <c r="E35" s="38"/>
      <c r="F35" s="38"/>
    </row>
    <row r="36" spans="1:6" ht="15" customHeight="1">
      <c r="A36" s="9" t="s">
        <v>146</v>
      </c>
      <c r="B36" s="10" t="s">
        <v>736</v>
      </c>
      <c r="C36" s="38"/>
      <c r="D36" s="38"/>
      <c r="E36" s="38"/>
      <c r="F36" s="38"/>
    </row>
    <row r="37" spans="1:6" ht="15" customHeight="1">
      <c r="A37" s="5" t="s">
        <v>118</v>
      </c>
      <c r="B37" s="6" t="s">
        <v>737</v>
      </c>
      <c r="C37" s="38"/>
      <c r="D37" s="38"/>
      <c r="E37" s="38"/>
      <c r="F37" s="38"/>
    </row>
    <row r="38" spans="1:6" ht="15" customHeight="1">
      <c r="A38" s="50" t="s">
        <v>147</v>
      </c>
      <c r="B38" s="65" t="s">
        <v>738</v>
      </c>
      <c r="C38" s="38"/>
      <c r="D38" s="38"/>
      <c r="E38" s="38"/>
      <c r="F38" s="38"/>
    </row>
    <row r="39" spans="1:6" ht="15" customHeight="1">
      <c r="A39" s="17" t="s">
        <v>739</v>
      </c>
      <c r="B39" s="6" t="s">
        <v>740</v>
      </c>
      <c r="C39" s="38"/>
      <c r="D39" s="38"/>
      <c r="E39" s="38"/>
      <c r="F39" s="38"/>
    </row>
    <row r="40" spans="1:6" ht="15" customHeight="1">
      <c r="A40" s="17" t="s">
        <v>119</v>
      </c>
      <c r="B40" s="6" t="s">
        <v>741</v>
      </c>
      <c r="C40" s="38"/>
      <c r="D40" s="38"/>
      <c r="E40" s="38"/>
      <c r="F40" s="38"/>
    </row>
    <row r="41" spans="1:6" ht="15" customHeight="1">
      <c r="A41" s="17" t="s">
        <v>120</v>
      </c>
      <c r="B41" s="6" t="s">
        <v>744</v>
      </c>
      <c r="C41" s="38"/>
      <c r="D41" s="38"/>
      <c r="E41" s="38"/>
      <c r="F41" s="38"/>
    </row>
    <row r="42" spans="1:6" ht="15" customHeight="1">
      <c r="A42" s="17" t="s">
        <v>121</v>
      </c>
      <c r="B42" s="6" t="s">
        <v>745</v>
      </c>
      <c r="C42" s="38"/>
      <c r="D42" s="38"/>
      <c r="E42" s="38"/>
      <c r="F42" s="38"/>
    </row>
    <row r="43" spans="1:6" ht="15" customHeight="1">
      <c r="A43" s="17" t="s">
        <v>752</v>
      </c>
      <c r="B43" s="6" t="s">
        <v>753</v>
      </c>
      <c r="C43" s="38"/>
      <c r="D43" s="38"/>
      <c r="E43" s="38"/>
      <c r="F43" s="38"/>
    </row>
    <row r="44" spans="1:6" ht="15" customHeight="1">
      <c r="A44" s="17" t="s">
        <v>754</v>
      </c>
      <c r="B44" s="6" t="s">
        <v>755</v>
      </c>
      <c r="C44" s="38"/>
      <c r="D44" s="38"/>
      <c r="E44" s="38"/>
      <c r="F44" s="38"/>
    </row>
    <row r="45" spans="1:6" ht="15" customHeight="1">
      <c r="A45" s="17" t="s">
        <v>756</v>
      </c>
      <c r="B45" s="6" t="s">
        <v>757</v>
      </c>
      <c r="C45" s="38"/>
      <c r="D45" s="38"/>
      <c r="E45" s="38"/>
      <c r="F45" s="38"/>
    </row>
    <row r="46" spans="1:6" ht="15" customHeight="1">
      <c r="A46" s="17" t="s">
        <v>122</v>
      </c>
      <c r="B46" s="6" t="s">
        <v>758</v>
      </c>
      <c r="C46" s="38"/>
      <c r="D46" s="38"/>
      <c r="E46" s="38"/>
      <c r="F46" s="38"/>
    </row>
    <row r="47" spans="1:6" ht="15" customHeight="1">
      <c r="A47" s="17" t="s">
        <v>123</v>
      </c>
      <c r="B47" s="6" t="s">
        <v>760</v>
      </c>
      <c r="C47" s="38"/>
      <c r="D47" s="38"/>
      <c r="E47" s="38"/>
      <c r="F47" s="38"/>
    </row>
    <row r="48" spans="1:6" ht="15" customHeight="1">
      <c r="A48" s="17" t="s">
        <v>124</v>
      </c>
      <c r="B48" s="6" t="s">
        <v>765</v>
      </c>
      <c r="C48" s="38"/>
      <c r="D48" s="38"/>
      <c r="E48" s="38"/>
      <c r="F48" s="38"/>
    </row>
    <row r="49" spans="1:6" ht="15" customHeight="1">
      <c r="A49" s="64" t="s">
        <v>148</v>
      </c>
      <c r="B49" s="65" t="s">
        <v>769</v>
      </c>
      <c r="C49" s="38"/>
      <c r="D49" s="38"/>
      <c r="E49" s="38"/>
      <c r="F49" s="38"/>
    </row>
    <row r="50" spans="1:6" ht="15" customHeight="1">
      <c r="A50" s="17" t="s">
        <v>125</v>
      </c>
      <c r="B50" s="6" t="s">
        <v>770</v>
      </c>
      <c r="C50" s="38"/>
      <c r="D50" s="38"/>
      <c r="E50" s="38"/>
      <c r="F50" s="38"/>
    </row>
    <row r="51" spans="1:6" ht="15" customHeight="1">
      <c r="A51" s="17" t="s">
        <v>126</v>
      </c>
      <c r="B51" s="6" t="s">
        <v>772</v>
      </c>
      <c r="C51" s="38"/>
      <c r="D51" s="38"/>
      <c r="E51" s="38"/>
      <c r="F51" s="38"/>
    </row>
    <row r="52" spans="1:6" ht="15" customHeight="1">
      <c r="A52" s="17" t="s">
        <v>774</v>
      </c>
      <c r="B52" s="6" t="s">
        <v>775</v>
      </c>
      <c r="C52" s="38"/>
      <c r="D52" s="38"/>
      <c r="E52" s="38"/>
      <c r="F52" s="38"/>
    </row>
    <row r="53" spans="1:6" ht="15" customHeight="1">
      <c r="A53" s="17" t="s">
        <v>127</v>
      </c>
      <c r="B53" s="6" t="s">
        <v>776</v>
      </c>
      <c r="C53" s="38"/>
      <c r="D53" s="38"/>
      <c r="E53" s="38"/>
      <c r="F53" s="38"/>
    </row>
    <row r="54" spans="1:6" ht="15" customHeight="1">
      <c r="A54" s="17" t="s">
        <v>778</v>
      </c>
      <c r="B54" s="6" t="s">
        <v>779</v>
      </c>
      <c r="C54" s="38"/>
      <c r="D54" s="38"/>
      <c r="E54" s="38"/>
      <c r="F54" s="38"/>
    </row>
    <row r="55" spans="1:6" ht="15" customHeight="1">
      <c r="A55" s="50" t="s">
        <v>149</v>
      </c>
      <c r="B55" s="65" t="s">
        <v>780</v>
      </c>
      <c r="C55" s="38"/>
      <c r="D55" s="38"/>
      <c r="E55" s="38"/>
      <c r="F55" s="38"/>
    </row>
    <row r="56" spans="1:6" ht="15" customHeight="1">
      <c r="A56" s="17" t="s">
        <v>781</v>
      </c>
      <c r="B56" s="6" t="s">
        <v>782</v>
      </c>
      <c r="C56" s="38"/>
      <c r="D56" s="38"/>
      <c r="E56" s="38"/>
      <c r="F56" s="38"/>
    </row>
    <row r="57" spans="1:6" ht="15" customHeight="1">
      <c r="A57" s="5" t="s">
        <v>128</v>
      </c>
      <c r="B57" s="6" t="s">
        <v>783</v>
      </c>
      <c r="C57" s="38"/>
      <c r="D57" s="38"/>
      <c r="E57" s="38"/>
      <c r="F57" s="38"/>
    </row>
    <row r="58" spans="1:6" ht="15" customHeight="1">
      <c r="A58" s="17" t="s">
        <v>129</v>
      </c>
      <c r="B58" s="6" t="s">
        <v>784</v>
      </c>
      <c r="C58" s="38"/>
      <c r="D58" s="38"/>
      <c r="E58" s="38"/>
      <c r="F58" s="38"/>
    </row>
    <row r="59" spans="1:6" ht="15" customHeight="1">
      <c r="A59" s="50" t="s">
        <v>150</v>
      </c>
      <c r="B59" s="65" t="s">
        <v>785</v>
      </c>
      <c r="C59" s="38"/>
      <c r="D59" s="38"/>
      <c r="E59" s="38"/>
      <c r="F59" s="38"/>
    </row>
    <row r="60" spans="1:6" ht="15" customHeight="1">
      <c r="A60" s="17" t="s">
        <v>786</v>
      </c>
      <c r="B60" s="6" t="s">
        <v>787</v>
      </c>
      <c r="C60" s="38"/>
      <c r="D60" s="38"/>
      <c r="E60" s="38"/>
      <c r="F60" s="38"/>
    </row>
    <row r="61" spans="1:6" ht="15" customHeight="1">
      <c r="A61" s="5" t="s">
        <v>130</v>
      </c>
      <c r="B61" s="6" t="s">
        <v>788</v>
      </c>
      <c r="C61" s="38"/>
      <c r="D61" s="38"/>
      <c r="E61" s="38"/>
      <c r="F61" s="38"/>
    </row>
    <row r="62" spans="1:6" ht="15" customHeight="1">
      <c r="A62" s="17" t="s">
        <v>131</v>
      </c>
      <c r="B62" s="6" t="s">
        <v>789</v>
      </c>
      <c r="C62" s="38"/>
      <c r="D62" s="38"/>
      <c r="E62" s="38"/>
      <c r="F62" s="38"/>
    </row>
    <row r="63" spans="1:6" ht="15" customHeight="1">
      <c r="A63" s="50" t="s">
        <v>152</v>
      </c>
      <c r="B63" s="65" t="s">
        <v>790</v>
      </c>
      <c r="C63" s="38"/>
      <c r="D63" s="38"/>
      <c r="E63" s="38"/>
      <c r="F63" s="38"/>
    </row>
    <row r="64" spans="1:6" ht="15.75">
      <c r="A64" s="62" t="s">
        <v>151</v>
      </c>
      <c r="B64" s="46" t="s">
        <v>791</v>
      </c>
      <c r="C64" s="38"/>
      <c r="D64" s="38"/>
      <c r="E64" s="38"/>
      <c r="F64" s="38"/>
    </row>
    <row r="65" spans="1:6" ht="15.75">
      <c r="A65" s="87" t="s">
        <v>303</v>
      </c>
      <c r="B65" s="86"/>
      <c r="C65" s="38"/>
      <c r="D65" s="38"/>
      <c r="E65" s="38"/>
      <c r="F65" s="38"/>
    </row>
    <row r="66" spans="1:6" ht="15.75">
      <c r="A66" s="87" t="s">
        <v>304</v>
      </c>
      <c r="B66" s="86"/>
      <c r="C66" s="38"/>
      <c r="D66" s="38"/>
      <c r="E66" s="38"/>
      <c r="F66" s="38"/>
    </row>
    <row r="67" spans="1:6" ht="15">
      <c r="A67" s="48" t="s">
        <v>133</v>
      </c>
      <c r="B67" s="5" t="s">
        <v>792</v>
      </c>
      <c r="C67" s="38"/>
      <c r="D67" s="38"/>
      <c r="E67" s="38"/>
      <c r="F67" s="38"/>
    </row>
    <row r="68" spans="1:6" ht="15">
      <c r="A68" s="17" t="s">
        <v>793</v>
      </c>
      <c r="B68" s="5" t="s">
        <v>794</v>
      </c>
      <c r="C68" s="38"/>
      <c r="D68" s="38"/>
      <c r="E68" s="38"/>
      <c r="F68" s="38"/>
    </row>
    <row r="69" spans="1:6" ht="15">
      <c r="A69" s="48" t="s">
        <v>134</v>
      </c>
      <c r="B69" s="5" t="s">
        <v>795</v>
      </c>
      <c r="C69" s="38"/>
      <c r="D69" s="38"/>
      <c r="E69" s="38"/>
      <c r="F69" s="38"/>
    </row>
    <row r="70" spans="1:6" ht="15">
      <c r="A70" s="20" t="s">
        <v>153</v>
      </c>
      <c r="B70" s="9" t="s">
        <v>796</v>
      </c>
      <c r="C70" s="38"/>
      <c r="D70" s="38"/>
      <c r="E70" s="38"/>
      <c r="F70" s="38"/>
    </row>
    <row r="71" spans="1:6" ht="15">
      <c r="A71" s="17" t="s">
        <v>135</v>
      </c>
      <c r="B71" s="5" t="s">
        <v>797</v>
      </c>
      <c r="C71" s="38"/>
      <c r="D71" s="38"/>
      <c r="E71" s="38"/>
      <c r="F71" s="38"/>
    </row>
    <row r="72" spans="1:6" ht="15">
      <c r="A72" s="48" t="s">
        <v>798</v>
      </c>
      <c r="B72" s="5" t="s">
        <v>799</v>
      </c>
      <c r="C72" s="38"/>
      <c r="D72" s="38"/>
      <c r="E72" s="38"/>
      <c r="F72" s="38"/>
    </row>
    <row r="73" spans="1:6" ht="15">
      <c r="A73" s="17" t="s">
        <v>136</v>
      </c>
      <c r="B73" s="5" t="s">
        <v>800</v>
      </c>
      <c r="C73" s="38"/>
      <c r="D73" s="38"/>
      <c r="E73" s="38"/>
      <c r="F73" s="38"/>
    </row>
    <row r="74" spans="1:6" ht="15">
      <c r="A74" s="48" t="s">
        <v>801</v>
      </c>
      <c r="B74" s="5" t="s">
        <v>802</v>
      </c>
      <c r="C74" s="38"/>
      <c r="D74" s="38"/>
      <c r="E74" s="38"/>
      <c r="F74" s="38"/>
    </row>
    <row r="75" spans="1:6" ht="15">
      <c r="A75" s="18" t="s">
        <v>154</v>
      </c>
      <c r="B75" s="9" t="s">
        <v>803</v>
      </c>
      <c r="C75" s="38"/>
      <c r="D75" s="38"/>
      <c r="E75" s="38"/>
      <c r="F75" s="38"/>
    </row>
    <row r="76" spans="1:6" ht="15">
      <c r="A76" s="5" t="s">
        <v>301</v>
      </c>
      <c r="B76" s="5" t="s">
        <v>804</v>
      </c>
      <c r="C76" s="38"/>
      <c r="D76" s="38"/>
      <c r="E76" s="38"/>
      <c r="F76" s="38"/>
    </row>
    <row r="77" spans="1:6" ht="15">
      <c r="A77" s="5" t="s">
        <v>302</v>
      </c>
      <c r="B77" s="5" t="s">
        <v>804</v>
      </c>
      <c r="C77" s="38"/>
      <c r="D77" s="38"/>
      <c r="E77" s="38"/>
      <c r="F77" s="38"/>
    </row>
    <row r="78" spans="1:6" ht="15">
      <c r="A78" s="5" t="s">
        <v>299</v>
      </c>
      <c r="B78" s="5" t="s">
        <v>805</v>
      </c>
      <c r="C78" s="38"/>
      <c r="D78" s="38"/>
      <c r="E78" s="38"/>
      <c r="F78" s="38"/>
    </row>
    <row r="79" spans="1:6" ht="15">
      <c r="A79" s="5" t="s">
        <v>300</v>
      </c>
      <c r="B79" s="5" t="s">
        <v>805</v>
      </c>
      <c r="C79" s="38"/>
      <c r="D79" s="38"/>
      <c r="E79" s="38"/>
      <c r="F79" s="38"/>
    </row>
    <row r="80" spans="1:6" ht="15">
      <c r="A80" s="9" t="s">
        <v>155</v>
      </c>
      <c r="B80" s="9" t="s">
        <v>806</v>
      </c>
      <c r="C80" s="38"/>
      <c r="D80" s="38"/>
      <c r="E80" s="38"/>
      <c r="F80" s="38"/>
    </row>
    <row r="81" spans="1:6" ht="15">
      <c r="A81" s="48" t="s">
        <v>807</v>
      </c>
      <c r="B81" s="5" t="s">
        <v>808</v>
      </c>
      <c r="C81" s="38"/>
      <c r="D81" s="38"/>
      <c r="E81" s="38"/>
      <c r="F81" s="38"/>
    </row>
    <row r="82" spans="1:6" ht="15">
      <c r="A82" s="48" t="s">
        <v>809</v>
      </c>
      <c r="B82" s="5" t="s">
        <v>810</v>
      </c>
      <c r="C82" s="38"/>
      <c r="D82" s="38"/>
      <c r="E82" s="38"/>
      <c r="F82" s="38"/>
    </row>
    <row r="83" spans="1:6" ht="15">
      <c r="A83" s="48" t="s">
        <v>811</v>
      </c>
      <c r="B83" s="5" t="s">
        <v>812</v>
      </c>
      <c r="C83" s="38"/>
      <c r="D83" s="38"/>
      <c r="E83" s="38"/>
      <c r="F83" s="38"/>
    </row>
    <row r="84" spans="1:6" ht="15">
      <c r="A84" s="48" t="s">
        <v>813</v>
      </c>
      <c r="B84" s="5" t="s">
        <v>814</v>
      </c>
      <c r="C84" s="38"/>
      <c r="D84" s="38"/>
      <c r="E84" s="38"/>
      <c r="F84" s="38"/>
    </row>
    <row r="85" spans="1:6" ht="15">
      <c r="A85" s="17" t="s">
        <v>137</v>
      </c>
      <c r="B85" s="5" t="s">
        <v>815</v>
      </c>
      <c r="C85" s="38"/>
      <c r="D85" s="38"/>
      <c r="E85" s="38"/>
      <c r="F85" s="38"/>
    </row>
    <row r="86" spans="1:6" ht="15">
      <c r="A86" s="20" t="s">
        <v>156</v>
      </c>
      <c r="B86" s="9" t="s">
        <v>817</v>
      </c>
      <c r="C86" s="38"/>
      <c r="D86" s="38"/>
      <c r="E86" s="38"/>
      <c r="F86" s="38"/>
    </row>
    <row r="87" spans="1:6" ht="15">
      <c r="A87" s="17" t="s">
        <v>818</v>
      </c>
      <c r="B87" s="5" t="s">
        <v>819</v>
      </c>
      <c r="C87" s="38"/>
      <c r="D87" s="38"/>
      <c r="E87" s="38"/>
      <c r="F87" s="38"/>
    </row>
    <row r="88" spans="1:6" ht="15">
      <c r="A88" s="17" t="s">
        <v>820</v>
      </c>
      <c r="B88" s="5" t="s">
        <v>821</v>
      </c>
      <c r="C88" s="38"/>
      <c r="D88" s="38"/>
      <c r="E88" s="38"/>
      <c r="F88" s="38"/>
    </row>
    <row r="89" spans="1:6" ht="15">
      <c r="A89" s="48" t="s">
        <v>822</v>
      </c>
      <c r="B89" s="5" t="s">
        <v>823</v>
      </c>
      <c r="C89" s="38"/>
      <c r="D89" s="38"/>
      <c r="E89" s="38"/>
      <c r="F89" s="38"/>
    </row>
    <row r="90" spans="1:6" ht="15">
      <c r="A90" s="48" t="s">
        <v>138</v>
      </c>
      <c r="B90" s="5" t="s">
        <v>824</v>
      </c>
      <c r="C90" s="38"/>
      <c r="D90" s="38"/>
      <c r="E90" s="38"/>
      <c r="F90" s="38"/>
    </row>
    <row r="91" spans="1:6" ht="15">
      <c r="A91" s="18" t="s">
        <v>157</v>
      </c>
      <c r="B91" s="9" t="s">
        <v>825</v>
      </c>
      <c r="C91" s="38"/>
      <c r="D91" s="38"/>
      <c r="E91" s="38"/>
      <c r="F91" s="38"/>
    </row>
    <row r="92" spans="1:6" ht="15">
      <c r="A92" s="20" t="s">
        <v>826</v>
      </c>
      <c r="B92" s="9" t="s">
        <v>827</v>
      </c>
      <c r="C92" s="38"/>
      <c r="D92" s="38"/>
      <c r="E92" s="38"/>
      <c r="F92" s="38"/>
    </row>
    <row r="93" spans="1:6" ht="15.75">
      <c r="A93" s="51" t="s">
        <v>158</v>
      </c>
      <c r="B93" s="52" t="s">
        <v>828</v>
      </c>
      <c r="C93" s="38"/>
      <c r="D93" s="38"/>
      <c r="E93" s="38"/>
      <c r="F93" s="38"/>
    </row>
    <row r="94" spans="1:6" ht="15.75">
      <c r="A94" s="56" t="s">
        <v>140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61">
      <selection activeCell="A2" sqref="A2:F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</cols>
  <sheetData>
    <row r="1" spans="1:6" ht="15">
      <c r="A1" s="197"/>
      <c r="B1" s="197"/>
      <c r="C1" s="197"/>
      <c r="D1" s="197"/>
      <c r="E1" s="197"/>
      <c r="F1" s="197"/>
    </row>
    <row r="2" spans="1:6" ht="24" customHeight="1">
      <c r="A2" s="196" t="s">
        <v>878</v>
      </c>
      <c r="B2" s="197"/>
      <c r="C2" s="197"/>
      <c r="D2" s="197"/>
      <c r="E2" s="197"/>
      <c r="F2" s="197"/>
    </row>
    <row r="3" spans="1:8" ht="24" customHeight="1">
      <c r="A3" s="200" t="s">
        <v>228</v>
      </c>
      <c r="B3" s="203"/>
      <c r="C3" s="203"/>
      <c r="D3" s="203"/>
      <c r="E3" s="203"/>
      <c r="F3" s="202"/>
      <c r="H3" s="125"/>
    </row>
    <row r="4" spans="1:6" ht="15">
      <c r="A4" s="199" t="s">
        <v>205</v>
      </c>
      <c r="B4" s="201"/>
      <c r="C4" s="201"/>
      <c r="D4" s="201"/>
      <c r="E4" s="201"/>
      <c r="F4" s="202"/>
    </row>
    <row r="5" ht="15">
      <c r="A5" s="4" t="s">
        <v>345</v>
      </c>
    </row>
    <row r="6" spans="1:6" ht="45">
      <c r="A6" s="2" t="s">
        <v>480</v>
      </c>
      <c r="B6" s="3" t="s">
        <v>427</v>
      </c>
      <c r="C6" s="85" t="s">
        <v>252</v>
      </c>
      <c r="D6" s="85" t="s">
        <v>253</v>
      </c>
      <c r="E6" s="85" t="s">
        <v>254</v>
      </c>
      <c r="F6" s="145" t="s">
        <v>409</v>
      </c>
    </row>
    <row r="7" spans="1:6" ht="15" customHeight="1">
      <c r="A7" s="42" t="s">
        <v>671</v>
      </c>
      <c r="B7" s="6" t="s">
        <v>672</v>
      </c>
      <c r="C7" s="191">
        <v>0</v>
      </c>
      <c r="D7" s="191"/>
      <c r="E7" s="191"/>
      <c r="F7" s="191">
        <v>0</v>
      </c>
    </row>
    <row r="8" spans="1:6" ht="15" customHeight="1">
      <c r="A8" s="5" t="s">
        <v>673</v>
      </c>
      <c r="B8" s="6" t="s">
        <v>674</v>
      </c>
      <c r="C8" s="191">
        <v>41172</v>
      </c>
      <c r="D8" s="191"/>
      <c r="E8" s="191"/>
      <c r="F8" s="191">
        <v>41172</v>
      </c>
    </row>
    <row r="9" spans="1:6" ht="15" customHeight="1">
      <c r="A9" s="5" t="s">
        <v>675</v>
      </c>
      <c r="B9" s="6" t="s">
        <v>676</v>
      </c>
      <c r="C9" s="191">
        <v>23847</v>
      </c>
      <c r="D9" s="191"/>
      <c r="E9" s="191"/>
      <c r="F9" s="191">
        <v>23847</v>
      </c>
    </row>
    <row r="10" spans="1:6" ht="15" customHeight="1">
      <c r="A10" s="5" t="s">
        <v>677</v>
      </c>
      <c r="B10" s="6" t="s">
        <v>678</v>
      </c>
      <c r="C10" s="191">
        <v>1613</v>
      </c>
      <c r="D10" s="191"/>
      <c r="E10" s="191"/>
      <c r="F10" s="191">
        <v>1613</v>
      </c>
    </row>
    <row r="11" spans="1:6" ht="15" customHeight="1">
      <c r="A11" s="5" t="s">
        <v>679</v>
      </c>
      <c r="B11" s="6" t="s">
        <v>680</v>
      </c>
      <c r="C11" s="191"/>
      <c r="D11" s="191"/>
      <c r="E11" s="191"/>
      <c r="F11" s="191"/>
    </row>
    <row r="12" spans="1:6" ht="15" customHeight="1">
      <c r="A12" s="5" t="s">
        <v>681</v>
      </c>
      <c r="B12" s="6" t="s">
        <v>682</v>
      </c>
      <c r="C12" s="191"/>
      <c r="D12" s="191"/>
      <c r="E12" s="191"/>
      <c r="F12" s="191"/>
    </row>
    <row r="13" spans="1:6" ht="15" customHeight="1">
      <c r="A13" s="9" t="s">
        <v>142</v>
      </c>
      <c r="B13" s="10" t="s">
        <v>683</v>
      </c>
      <c r="C13" s="191">
        <f>SUM(C7:C12)</f>
        <v>66632</v>
      </c>
      <c r="D13" s="191"/>
      <c r="E13" s="191"/>
      <c r="F13" s="191">
        <v>66632</v>
      </c>
    </row>
    <row r="14" spans="1:6" ht="15" customHeight="1">
      <c r="A14" s="5" t="s">
        <v>684</v>
      </c>
      <c r="B14" s="6" t="s">
        <v>685</v>
      </c>
      <c r="C14" s="191"/>
      <c r="D14" s="191"/>
      <c r="E14" s="191"/>
      <c r="F14" s="191"/>
    </row>
    <row r="15" spans="1:6" ht="15" customHeight="1">
      <c r="A15" s="5" t="s">
        <v>686</v>
      </c>
      <c r="B15" s="6" t="s">
        <v>687</v>
      </c>
      <c r="C15" s="191"/>
      <c r="D15" s="191"/>
      <c r="E15" s="191"/>
      <c r="F15" s="191"/>
    </row>
    <row r="16" spans="1:6" ht="15" customHeight="1">
      <c r="A16" s="5" t="s">
        <v>103</v>
      </c>
      <c r="B16" s="6" t="s">
        <v>688</v>
      </c>
      <c r="C16" s="191"/>
      <c r="D16" s="191">
        <v>2000</v>
      </c>
      <c r="E16" s="191"/>
      <c r="F16" s="191">
        <f>SUM(C16:E16)</f>
        <v>2000</v>
      </c>
    </row>
    <row r="17" spans="1:6" ht="15" customHeight="1">
      <c r="A17" s="5" t="s">
        <v>104</v>
      </c>
      <c r="B17" s="6" t="s">
        <v>689</v>
      </c>
      <c r="C17" s="191"/>
      <c r="D17" s="191"/>
      <c r="E17" s="191"/>
      <c r="F17" s="191"/>
    </row>
    <row r="18" spans="1:6" ht="15" customHeight="1">
      <c r="A18" s="5" t="s">
        <v>105</v>
      </c>
      <c r="B18" s="6" t="s">
        <v>690</v>
      </c>
      <c r="C18" s="191">
        <v>4353</v>
      </c>
      <c r="D18" s="191"/>
      <c r="E18" s="191"/>
      <c r="F18" s="191">
        <v>4353</v>
      </c>
    </row>
    <row r="19" spans="1:6" ht="15" customHeight="1">
      <c r="A19" s="50" t="s">
        <v>143</v>
      </c>
      <c r="B19" s="65" t="s">
        <v>691</v>
      </c>
      <c r="C19" s="180">
        <f>SUM(C13:C18)</f>
        <v>70985</v>
      </c>
      <c r="D19" s="180">
        <v>2000</v>
      </c>
      <c r="E19" s="180"/>
      <c r="F19" s="180">
        <f>SUM(C19:E19)</f>
        <v>72985</v>
      </c>
    </row>
    <row r="20" spans="1:6" ht="15" customHeight="1">
      <c r="A20" s="5" t="s">
        <v>109</v>
      </c>
      <c r="B20" s="6" t="s">
        <v>700</v>
      </c>
      <c r="C20" s="191"/>
      <c r="D20" s="191"/>
      <c r="E20" s="191"/>
      <c r="F20" s="191"/>
    </row>
    <row r="21" spans="1:6" ht="15" customHeight="1">
      <c r="A21" s="5" t="s">
        <v>110</v>
      </c>
      <c r="B21" s="6" t="s">
        <v>704</v>
      </c>
      <c r="C21" s="191"/>
      <c r="D21" s="191"/>
      <c r="E21" s="191"/>
      <c r="F21" s="191"/>
    </row>
    <row r="22" spans="1:6" ht="15" customHeight="1">
      <c r="A22" s="9" t="s">
        <v>145</v>
      </c>
      <c r="B22" s="10" t="s">
        <v>705</v>
      </c>
      <c r="C22" s="191"/>
      <c r="D22" s="191"/>
      <c r="E22" s="191"/>
      <c r="F22" s="191"/>
    </row>
    <row r="23" spans="1:6" ht="15" customHeight="1">
      <c r="A23" s="5" t="s">
        <v>111</v>
      </c>
      <c r="B23" s="6" t="s">
        <v>706</v>
      </c>
      <c r="C23" s="191"/>
      <c r="D23" s="191"/>
      <c r="E23" s="191"/>
      <c r="F23" s="191"/>
    </row>
    <row r="24" spans="1:6" ht="15" customHeight="1">
      <c r="A24" s="5" t="s">
        <v>112</v>
      </c>
      <c r="B24" s="6" t="s">
        <v>707</v>
      </c>
      <c r="C24" s="191"/>
      <c r="D24" s="191"/>
      <c r="E24" s="191"/>
      <c r="F24" s="191"/>
    </row>
    <row r="25" spans="1:6" ht="15" customHeight="1">
      <c r="A25" s="5" t="s">
        <v>113</v>
      </c>
      <c r="B25" s="6" t="s">
        <v>708</v>
      </c>
      <c r="C25" s="191">
        <v>1900</v>
      </c>
      <c r="D25" s="191"/>
      <c r="E25" s="191"/>
      <c r="F25" s="191">
        <v>1900</v>
      </c>
    </row>
    <row r="26" spans="1:6" ht="15" customHeight="1">
      <c r="A26" s="5" t="s">
        <v>114</v>
      </c>
      <c r="B26" s="6" t="s">
        <v>709</v>
      </c>
      <c r="C26" s="191">
        <v>180000</v>
      </c>
      <c r="D26" s="191"/>
      <c r="E26" s="191"/>
      <c r="F26" s="191">
        <v>180000</v>
      </c>
    </row>
    <row r="27" spans="1:6" ht="15" customHeight="1">
      <c r="A27" s="5" t="s">
        <v>115</v>
      </c>
      <c r="B27" s="6" t="s">
        <v>712</v>
      </c>
      <c r="C27" s="191"/>
      <c r="D27" s="191"/>
      <c r="E27" s="191"/>
      <c r="F27" s="191"/>
    </row>
    <row r="28" spans="1:6" ht="15" customHeight="1">
      <c r="A28" s="5" t="s">
        <v>713</v>
      </c>
      <c r="B28" s="6" t="s">
        <v>714</v>
      </c>
      <c r="C28" s="191"/>
      <c r="D28" s="191"/>
      <c r="E28" s="191"/>
      <c r="F28" s="191"/>
    </row>
    <row r="29" spans="1:6" ht="15" customHeight="1">
      <c r="A29" s="5" t="s">
        <v>116</v>
      </c>
      <c r="B29" s="6" t="s">
        <v>715</v>
      </c>
      <c r="C29" s="191">
        <v>5900</v>
      </c>
      <c r="D29" s="191"/>
      <c r="E29" s="191"/>
      <c r="F29" s="191">
        <v>5900</v>
      </c>
    </row>
    <row r="30" spans="1:6" ht="15" customHeight="1">
      <c r="A30" s="5" t="s">
        <v>117</v>
      </c>
      <c r="B30" s="6" t="s">
        <v>720</v>
      </c>
      <c r="C30" s="191">
        <v>200</v>
      </c>
      <c r="D30" s="191"/>
      <c r="E30" s="191"/>
      <c r="F30" s="191">
        <v>200</v>
      </c>
    </row>
    <row r="31" spans="1:6" ht="15" customHeight="1">
      <c r="A31" s="9" t="s">
        <v>146</v>
      </c>
      <c r="B31" s="10" t="s">
        <v>736</v>
      </c>
      <c r="C31" s="191">
        <f>SUM(C26:C30)</f>
        <v>186100</v>
      </c>
      <c r="D31" s="191"/>
      <c r="E31" s="191"/>
      <c r="F31" s="191">
        <v>186100</v>
      </c>
    </row>
    <row r="32" spans="1:6" ht="15" customHeight="1">
      <c r="A32" s="5" t="s">
        <v>118</v>
      </c>
      <c r="B32" s="6" t="s">
        <v>737</v>
      </c>
      <c r="C32" s="191"/>
      <c r="D32" s="191"/>
      <c r="E32" s="191"/>
      <c r="F32" s="191"/>
    </row>
    <row r="33" spans="1:6" ht="15" customHeight="1">
      <c r="A33" s="50" t="s">
        <v>147</v>
      </c>
      <c r="B33" s="65" t="s">
        <v>738</v>
      </c>
      <c r="C33" s="180">
        <f>SUM(C22+C23+C24+C25+C31)</f>
        <v>188000</v>
      </c>
      <c r="D33" s="180"/>
      <c r="E33" s="180"/>
      <c r="F33" s="180">
        <v>188000</v>
      </c>
    </row>
    <row r="34" spans="1:6" ht="15" customHeight="1">
      <c r="A34" s="17" t="s">
        <v>739</v>
      </c>
      <c r="B34" s="6" t="s">
        <v>740</v>
      </c>
      <c r="C34" s="191"/>
      <c r="D34" s="191"/>
      <c r="E34" s="191"/>
      <c r="F34" s="191"/>
    </row>
    <row r="35" spans="1:6" ht="15" customHeight="1">
      <c r="A35" s="17" t="s">
        <v>119</v>
      </c>
      <c r="B35" s="6" t="s">
        <v>741</v>
      </c>
      <c r="C35" s="191">
        <v>13034</v>
      </c>
      <c r="D35" s="191"/>
      <c r="E35" s="191"/>
      <c r="F35" s="191">
        <v>13034</v>
      </c>
    </row>
    <row r="36" spans="1:6" ht="15" customHeight="1">
      <c r="A36" s="17" t="s">
        <v>120</v>
      </c>
      <c r="B36" s="6" t="s">
        <v>744</v>
      </c>
      <c r="C36" s="191"/>
      <c r="D36" s="191">
        <v>3434</v>
      </c>
      <c r="E36" s="191"/>
      <c r="F36" s="191">
        <v>3434</v>
      </c>
    </row>
    <row r="37" spans="1:6" ht="15" customHeight="1">
      <c r="A37" s="17" t="s">
        <v>121</v>
      </c>
      <c r="B37" s="6" t="s">
        <v>745</v>
      </c>
      <c r="C37" s="191"/>
      <c r="D37" s="191"/>
      <c r="E37" s="191"/>
      <c r="F37" s="191"/>
    </row>
    <row r="38" spans="1:6" ht="15" customHeight="1">
      <c r="A38" s="17" t="s">
        <v>752</v>
      </c>
      <c r="B38" s="6" t="s">
        <v>753</v>
      </c>
      <c r="C38" s="191">
        <v>4333</v>
      </c>
      <c r="D38" s="191"/>
      <c r="E38" s="191"/>
      <c r="F38" s="191">
        <v>4333</v>
      </c>
    </row>
    <row r="39" spans="1:6" ht="15" customHeight="1">
      <c r="A39" s="17" t="s">
        <v>754</v>
      </c>
      <c r="B39" s="6" t="s">
        <v>755</v>
      </c>
      <c r="C39" s="191">
        <v>4611</v>
      </c>
      <c r="D39" s="191"/>
      <c r="E39" s="191"/>
      <c r="F39" s="191">
        <v>4611</v>
      </c>
    </row>
    <row r="40" spans="1:6" ht="15" customHeight="1">
      <c r="A40" s="17" t="s">
        <v>756</v>
      </c>
      <c r="B40" s="6" t="s">
        <v>757</v>
      </c>
      <c r="C40" s="191"/>
      <c r="D40" s="191"/>
      <c r="E40" s="191"/>
      <c r="F40" s="191"/>
    </row>
    <row r="41" spans="1:6" ht="15" customHeight="1">
      <c r="A41" s="17" t="s">
        <v>122</v>
      </c>
      <c r="B41" s="6" t="s">
        <v>758</v>
      </c>
      <c r="C41" s="191"/>
      <c r="D41" s="191">
        <v>5000</v>
      </c>
      <c r="E41" s="191"/>
      <c r="F41" s="191">
        <v>5000</v>
      </c>
    </row>
    <row r="42" spans="1:6" ht="15" customHeight="1">
      <c r="A42" s="17" t="s">
        <v>123</v>
      </c>
      <c r="B42" s="6" t="s">
        <v>760</v>
      </c>
      <c r="C42" s="191"/>
      <c r="D42" s="191"/>
      <c r="E42" s="191"/>
      <c r="F42" s="191"/>
    </row>
    <row r="43" spans="1:6" ht="15" customHeight="1">
      <c r="A43" s="17" t="s">
        <v>124</v>
      </c>
      <c r="B43" s="6" t="s">
        <v>765</v>
      </c>
      <c r="C43" s="191"/>
      <c r="D43" s="191"/>
      <c r="E43" s="191"/>
      <c r="F43" s="191"/>
    </row>
    <row r="44" spans="1:6" ht="15" customHeight="1">
      <c r="A44" s="64" t="s">
        <v>148</v>
      </c>
      <c r="B44" s="65" t="s">
        <v>769</v>
      </c>
      <c r="C44" s="180">
        <f>SUM(C34:C43)</f>
        <v>21978</v>
      </c>
      <c r="D44" s="180">
        <f>SUM(D34:D43)</f>
        <v>8434</v>
      </c>
      <c r="E44" s="180"/>
      <c r="F44" s="180">
        <v>30412</v>
      </c>
    </row>
    <row r="45" spans="1:6" ht="15" customHeight="1">
      <c r="A45" s="17" t="s">
        <v>781</v>
      </c>
      <c r="B45" s="6" t="s">
        <v>782</v>
      </c>
      <c r="C45" s="191"/>
      <c r="D45" s="191"/>
      <c r="E45" s="191"/>
      <c r="F45" s="191"/>
    </row>
    <row r="46" spans="1:6" ht="15" customHeight="1">
      <c r="A46" s="5" t="s">
        <v>128</v>
      </c>
      <c r="B46" s="6" t="s">
        <v>783</v>
      </c>
      <c r="C46" s="191"/>
      <c r="D46" s="191"/>
      <c r="E46" s="191"/>
      <c r="F46" s="191"/>
    </row>
    <row r="47" spans="1:6" ht="15" customHeight="1">
      <c r="A47" s="17" t="s">
        <v>129</v>
      </c>
      <c r="B47" s="6" t="s">
        <v>784</v>
      </c>
      <c r="C47" s="191"/>
      <c r="D47" s="191"/>
      <c r="E47" s="191"/>
      <c r="F47" s="191"/>
    </row>
    <row r="48" spans="1:6" ht="15" customHeight="1">
      <c r="A48" s="50" t="s">
        <v>150</v>
      </c>
      <c r="B48" s="65" t="s">
        <v>785</v>
      </c>
      <c r="C48" s="180"/>
      <c r="D48" s="180"/>
      <c r="E48" s="180"/>
      <c r="F48" s="180"/>
    </row>
    <row r="49" spans="1:6" ht="15" customHeight="1">
      <c r="A49" s="83" t="s">
        <v>251</v>
      </c>
      <c r="B49" s="88"/>
      <c r="C49" s="191"/>
      <c r="D49" s="191"/>
      <c r="E49" s="191"/>
      <c r="F49" s="191"/>
    </row>
    <row r="50" spans="1:6" ht="15" customHeight="1">
      <c r="A50" s="5" t="s">
        <v>692</v>
      </c>
      <c r="B50" s="6" t="s">
        <v>693</v>
      </c>
      <c r="C50" s="191"/>
      <c r="D50" s="191"/>
      <c r="E50" s="191"/>
      <c r="F50" s="191"/>
    </row>
    <row r="51" spans="1:6" ht="15" customHeight="1">
      <c r="A51" s="5" t="s">
        <v>694</v>
      </c>
      <c r="B51" s="6" t="s">
        <v>695</v>
      </c>
      <c r="C51" s="191"/>
      <c r="D51" s="191"/>
      <c r="E51" s="191"/>
      <c r="F51" s="191"/>
    </row>
    <row r="52" spans="1:6" ht="15" customHeight="1">
      <c r="A52" s="5" t="s">
        <v>106</v>
      </c>
      <c r="B52" s="6" t="s">
        <v>696</v>
      </c>
      <c r="C52" s="191"/>
      <c r="D52" s="191"/>
      <c r="E52" s="191"/>
      <c r="F52" s="191"/>
    </row>
    <row r="53" spans="1:6" ht="15" customHeight="1">
      <c r="A53" s="5" t="s">
        <v>107</v>
      </c>
      <c r="B53" s="6" t="s">
        <v>697</v>
      </c>
      <c r="C53" s="191"/>
      <c r="D53" s="191"/>
      <c r="E53" s="191"/>
      <c r="F53" s="191"/>
    </row>
    <row r="54" spans="1:6" ht="15" customHeight="1">
      <c r="A54" s="5" t="s">
        <v>108</v>
      </c>
      <c r="B54" s="6" t="s">
        <v>698</v>
      </c>
      <c r="C54" s="191">
        <v>67615</v>
      </c>
      <c r="D54" s="191"/>
      <c r="E54" s="191"/>
      <c r="F54" s="191">
        <v>67615</v>
      </c>
    </row>
    <row r="55" spans="1:6" ht="15" customHeight="1">
      <c r="A55" s="50" t="s">
        <v>144</v>
      </c>
      <c r="B55" s="65" t="s">
        <v>699</v>
      </c>
      <c r="C55" s="180">
        <v>67615</v>
      </c>
      <c r="D55" s="180"/>
      <c r="E55" s="180"/>
      <c r="F55" s="180">
        <v>67615</v>
      </c>
    </row>
    <row r="56" spans="1:6" ht="15" customHeight="1">
      <c r="A56" s="17" t="s">
        <v>125</v>
      </c>
      <c r="B56" s="6" t="s">
        <v>770</v>
      </c>
      <c r="C56" s="191"/>
      <c r="D56" s="191"/>
      <c r="E56" s="191"/>
      <c r="F56" s="191"/>
    </row>
    <row r="57" spans="1:6" ht="15" customHeight="1">
      <c r="A57" s="17" t="s">
        <v>126</v>
      </c>
      <c r="B57" s="6" t="s">
        <v>772</v>
      </c>
      <c r="C57" s="191"/>
      <c r="D57" s="191"/>
      <c r="E57" s="191"/>
      <c r="F57" s="191"/>
    </row>
    <row r="58" spans="1:6" ht="15" customHeight="1">
      <c r="A58" s="17" t="s">
        <v>774</v>
      </c>
      <c r="B58" s="6" t="s">
        <v>775</v>
      </c>
      <c r="C58" s="191"/>
      <c r="D58" s="191"/>
      <c r="E58" s="191"/>
      <c r="F58" s="191"/>
    </row>
    <row r="59" spans="1:6" ht="15" customHeight="1">
      <c r="A59" s="17" t="s">
        <v>127</v>
      </c>
      <c r="B59" s="6" t="s">
        <v>776</v>
      </c>
      <c r="C59" s="191"/>
      <c r="D59" s="191"/>
      <c r="E59" s="191"/>
      <c r="F59" s="191"/>
    </row>
    <row r="60" spans="1:6" ht="15" customHeight="1">
      <c r="A60" s="17" t="s">
        <v>778</v>
      </c>
      <c r="B60" s="6" t="s">
        <v>779</v>
      </c>
      <c r="C60" s="191"/>
      <c r="D60" s="191"/>
      <c r="E60" s="191"/>
      <c r="F60" s="191"/>
    </row>
    <row r="61" spans="1:6" ht="15" customHeight="1">
      <c r="A61" s="50" t="s">
        <v>149</v>
      </c>
      <c r="B61" s="65" t="s">
        <v>780</v>
      </c>
      <c r="C61" s="180"/>
      <c r="D61" s="180"/>
      <c r="E61" s="180"/>
      <c r="F61" s="180"/>
    </row>
    <row r="62" spans="1:6" ht="15" customHeight="1">
      <c r="A62" s="17" t="s">
        <v>786</v>
      </c>
      <c r="B62" s="6" t="s">
        <v>787</v>
      </c>
      <c r="C62" s="191"/>
      <c r="D62" s="191"/>
      <c r="E62" s="191"/>
      <c r="F62" s="191"/>
    </row>
    <row r="63" spans="1:6" ht="15" customHeight="1">
      <c r="A63" s="5" t="s">
        <v>130</v>
      </c>
      <c r="B63" s="6" t="s">
        <v>788</v>
      </c>
      <c r="C63" s="191"/>
      <c r="D63" s="191"/>
      <c r="E63" s="191"/>
      <c r="F63" s="191"/>
    </row>
    <row r="64" spans="1:6" ht="15" customHeight="1">
      <c r="A64" s="17" t="s">
        <v>131</v>
      </c>
      <c r="B64" s="6" t="s">
        <v>789</v>
      </c>
      <c r="C64" s="191"/>
      <c r="D64" s="191"/>
      <c r="E64" s="191"/>
      <c r="F64" s="191"/>
    </row>
    <row r="65" spans="1:6" ht="15" customHeight="1">
      <c r="A65" s="50" t="s">
        <v>152</v>
      </c>
      <c r="B65" s="65" t="s">
        <v>790</v>
      </c>
      <c r="C65" s="180"/>
      <c r="D65" s="180"/>
      <c r="E65" s="180"/>
      <c r="F65" s="180"/>
    </row>
    <row r="66" spans="1:6" ht="15" customHeight="1">
      <c r="A66" s="83" t="s">
        <v>250</v>
      </c>
      <c r="B66" s="88"/>
      <c r="C66" s="191"/>
      <c r="D66" s="191"/>
      <c r="E66" s="191"/>
      <c r="F66" s="191"/>
    </row>
    <row r="67" spans="1:6" ht="15.75">
      <c r="A67" s="62" t="s">
        <v>151</v>
      </c>
      <c r="B67" s="46" t="s">
        <v>791</v>
      </c>
      <c r="C67" s="191">
        <f>SUM(C19+C33+C44+C48+C55+C61+C65)</f>
        <v>348578</v>
      </c>
      <c r="D67" s="191">
        <f>SUM(D19+D33+D44+D48+D55+D61+D65)</f>
        <v>10434</v>
      </c>
      <c r="E67" s="191"/>
      <c r="F67" s="191">
        <f>SUM(F19+F33+F44+F48+F55+F61+F65)</f>
        <v>359012</v>
      </c>
    </row>
    <row r="68" spans="1:6" ht="15.75">
      <c r="A68" s="87" t="s">
        <v>303</v>
      </c>
      <c r="B68" s="86"/>
      <c r="C68" s="191"/>
      <c r="D68" s="191"/>
      <c r="E68" s="191"/>
      <c r="F68" s="191"/>
    </row>
    <row r="69" spans="1:6" ht="15.75">
      <c r="A69" s="87" t="s">
        <v>304</v>
      </c>
      <c r="B69" s="86"/>
      <c r="C69" s="191"/>
      <c r="D69" s="191"/>
      <c r="E69" s="191"/>
      <c r="F69" s="191"/>
    </row>
    <row r="70" spans="1:6" ht="15">
      <c r="A70" s="48" t="s">
        <v>133</v>
      </c>
      <c r="B70" s="5" t="s">
        <v>792</v>
      </c>
      <c r="C70" s="191"/>
      <c r="D70" s="191"/>
      <c r="E70" s="191"/>
      <c r="F70" s="191"/>
    </row>
    <row r="71" spans="1:6" ht="15">
      <c r="A71" s="17" t="s">
        <v>793</v>
      </c>
      <c r="B71" s="5" t="s">
        <v>794</v>
      </c>
      <c r="C71" s="191"/>
      <c r="D71" s="191"/>
      <c r="E71" s="191"/>
      <c r="F71" s="191"/>
    </row>
    <row r="72" spans="1:6" ht="15">
      <c r="A72" s="48" t="s">
        <v>134</v>
      </c>
      <c r="B72" s="5" t="s">
        <v>795</v>
      </c>
      <c r="C72" s="191"/>
      <c r="D72" s="191"/>
      <c r="E72" s="191"/>
      <c r="F72" s="191"/>
    </row>
    <row r="73" spans="1:6" ht="15">
      <c r="A73" s="20" t="s">
        <v>153</v>
      </c>
      <c r="B73" s="9" t="s">
        <v>796</v>
      </c>
      <c r="C73" s="191"/>
      <c r="D73" s="191"/>
      <c r="E73" s="191"/>
      <c r="F73" s="191"/>
    </row>
    <row r="74" spans="1:6" ht="15">
      <c r="A74" s="17" t="s">
        <v>135</v>
      </c>
      <c r="B74" s="5" t="s">
        <v>797</v>
      </c>
      <c r="C74" s="191"/>
      <c r="D74" s="191"/>
      <c r="E74" s="191"/>
      <c r="F74" s="191"/>
    </row>
    <row r="75" spans="1:6" ht="15">
      <c r="A75" s="48" t="s">
        <v>798</v>
      </c>
      <c r="B75" s="5" t="s">
        <v>799</v>
      </c>
      <c r="C75" s="191"/>
      <c r="D75" s="191"/>
      <c r="E75" s="191"/>
      <c r="F75" s="191"/>
    </row>
    <row r="76" spans="1:6" ht="15">
      <c r="A76" s="17" t="s">
        <v>136</v>
      </c>
      <c r="B76" s="5" t="s">
        <v>800</v>
      </c>
      <c r="C76" s="191"/>
      <c r="D76" s="191"/>
      <c r="E76" s="191"/>
      <c r="F76" s="191"/>
    </row>
    <row r="77" spans="1:6" ht="15">
      <c r="A77" s="48" t="s">
        <v>801</v>
      </c>
      <c r="B77" s="5" t="s">
        <v>802</v>
      </c>
      <c r="C77" s="191"/>
      <c r="D77" s="191"/>
      <c r="E77" s="191"/>
      <c r="F77" s="191"/>
    </row>
    <row r="78" spans="1:6" ht="15">
      <c r="A78" s="18" t="s">
        <v>154</v>
      </c>
      <c r="B78" s="9" t="s">
        <v>803</v>
      </c>
      <c r="C78" s="191"/>
      <c r="D78" s="191"/>
      <c r="E78" s="191"/>
      <c r="F78" s="191"/>
    </row>
    <row r="79" spans="1:6" ht="15">
      <c r="A79" s="5" t="s">
        <v>301</v>
      </c>
      <c r="B79" s="5" t="s">
        <v>804</v>
      </c>
      <c r="C79" s="191"/>
      <c r="D79" s="191">
        <v>200000</v>
      </c>
      <c r="E79" s="191"/>
      <c r="F79" s="191">
        <v>200000</v>
      </c>
    </row>
    <row r="80" spans="1:6" ht="15">
      <c r="A80" s="5" t="s">
        <v>302</v>
      </c>
      <c r="B80" s="5" t="s">
        <v>804</v>
      </c>
      <c r="C80" s="191"/>
      <c r="D80" s="191"/>
      <c r="E80" s="191"/>
      <c r="F80" s="191"/>
    </row>
    <row r="81" spans="1:6" ht="15">
      <c r="A81" s="5" t="s">
        <v>299</v>
      </c>
      <c r="B81" s="5" t="s">
        <v>805</v>
      </c>
      <c r="C81" s="191"/>
      <c r="D81" s="191"/>
      <c r="E81" s="191"/>
      <c r="F81" s="191"/>
    </row>
    <row r="82" spans="1:6" ht="15">
      <c r="A82" s="5" t="s">
        <v>300</v>
      </c>
      <c r="B82" s="5" t="s">
        <v>805</v>
      </c>
      <c r="C82" s="191"/>
      <c r="D82" s="191"/>
      <c r="E82" s="191"/>
      <c r="F82" s="191"/>
    </row>
    <row r="83" spans="1:6" ht="15">
      <c r="A83" s="9" t="s">
        <v>155</v>
      </c>
      <c r="B83" s="9" t="s">
        <v>806</v>
      </c>
      <c r="C83" s="191"/>
      <c r="D83" s="191">
        <v>200000</v>
      </c>
      <c r="E83" s="191"/>
      <c r="F83" s="191">
        <v>200000</v>
      </c>
    </row>
    <row r="84" spans="1:6" ht="15">
      <c r="A84" s="48" t="s">
        <v>807</v>
      </c>
      <c r="B84" s="5" t="s">
        <v>808</v>
      </c>
      <c r="C84" s="191"/>
      <c r="D84" s="191"/>
      <c r="E84" s="191"/>
      <c r="F84" s="191"/>
    </row>
    <row r="85" spans="1:6" ht="15">
      <c r="A85" s="48" t="s">
        <v>809</v>
      </c>
      <c r="B85" s="5" t="s">
        <v>810</v>
      </c>
      <c r="C85" s="191"/>
      <c r="D85" s="191"/>
      <c r="E85" s="191"/>
      <c r="F85" s="191"/>
    </row>
    <row r="86" spans="1:6" ht="15">
      <c r="A86" s="48" t="s">
        <v>811</v>
      </c>
      <c r="B86" s="5" t="s">
        <v>812</v>
      </c>
      <c r="C86" s="191"/>
      <c r="D86" s="191"/>
      <c r="E86" s="191"/>
      <c r="F86" s="191"/>
    </row>
    <row r="87" spans="1:6" ht="15">
      <c r="A87" s="48" t="s">
        <v>813</v>
      </c>
      <c r="B87" s="5" t="s">
        <v>814</v>
      </c>
      <c r="C87" s="191"/>
      <c r="D87" s="191"/>
      <c r="E87" s="191"/>
      <c r="F87" s="191"/>
    </row>
    <row r="88" spans="1:6" ht="15">
      <c r="A88" s="17" t="s">
        <v>137</v>
      </c>
      <c r="B88" s="5" t="s">
        <v>815</v>
      </c>
      <c r="C88" s="191"/>
      <c r="D88" s="191"/>
      <c r="E88" s="191"/>
      <c r="F88" s="191"/>
    </row>
    <row r="89" spans="1:6" ht="15">
      <c r="A89" s="20" t="s">
        <v>156</v>
      </c>
      <c r="B89" s="9" t="s">
        <v>817</v>
      </c>
      <c r="C89" s="191"/>
      <c r="D89" s="191"/>
      <c r="E89" s="191"/>
      <c r="F89" s="191"/>
    </row>
    <row r="90" spans="1:6" ht="15">
      <c r="A90" s="17" t="s">
        <v>818</v>
      </c>
      <c r="B90" s="5" t="s">
        <v>819</v>
      </c>
      <c r="C90" s="191"/>
      <c r="D90" s="191"/>
      <c r="E90" s="191"/>
      <c r="F90" s="191"/>
    </row>
    <row r="91" spans="1:6" ht="15">
      <c r="A91" s="17" t="s">
        <v>820</v>
      </c>
      <c r="B91" s="5" t="s">
        <v>821</v>
      </c>
      <c r="C91" s="191"/>
      <c r="D91" s="191"/>
      <c r="E91" s="191"/>
      <c r="F91" s="191"/>
    </row>
    <row r="92" spans="1:6" ht="15">
      <c r="A92" s="48" t="s">
        <v>822</v>
      </c>
      <c r="B92" s="5" t="s">
        <v>823</v>
      </c>
      <c r="C92" s="191"/>
      <c r="D92" s="191"/>
      <c r="E92" s="191"/>
      <c r="F92" s="191"/>
    </row>
    <row r="93" spans="1:6" ht="15">
      <c r="A93" s="48" t="s">
        <v>138</v>
      </c>
      <c r="B93" s="5" t="s">
        <v>824</v>
      </c>
      <c r="C93" s="191"/>
      <c r="D93" s="191"/>
      <c r="E93" s="191"/>
      <c r="F93" s="191"/>
    </row>
    <row r="94" spans="1:6" ht="15">
      <c r="A94" s="18" t="s">
        <v>157</v>
      </c>
      <c r="B94" s="9" t="s">
        <v>825</v>
      </c>
      <c r="C94" s="191"/>
      <c r="D94" s="191"/>
      <c r="E94" s="191"/>
      <c r="F94" s="191"/>
    </row>
    <row r="95" spans="1:6" ht="15">
      <c r="A95" s="20" t="s">
        <v>826</v>
      </c>
      <c r="B95" s="9" t="s">
        <v>827</v>
      </c>
      <c r="C95" s="191"/>
      <c r="D95" s="191"/>
      <c r="E95" s="191"/>
      <c r="F95" s="191"/>
    </row>
    <row r="96" spans="1:6" ht="15.75">
      <c r="A96" s="51" t="s">
        <v>158</v>
      </c>
      <c r="B96" s="52" t="s">
        <v>828</v>
      </c>
      <c r="C96" s="180">
        <v>0</v>
      </c>
      <c r="D96" s="180">
        <v>200000</v>
      </c>
      <c r="E96" s="180"/>
      <c r="F96" s="180">
        <v>200000</v>
      </c>
    </row>
    <row r="97" spans="1:6" ht="15.75">
      <c r="A97" s="56" t="s">
        <v>140</v>
      </c>
      <c r="B97" s="57"/>
      <c r="C97" s="191">
        <f>SUM(C67+C96)</f>
        <v>348578</v>
      </c>
      <c r="D97" s="191">
        <f>SUM(D67+D96)</f>
        <v>210434</v>
      </c>
      <c r="E97" s="191"/>
      <c r="F97" s="191">
        <f>SUM(F67+F96)</f>
        <v>559012</v>
      </c>
    </row>
  </sheetData>
  <sheetProtection/>
  <mergeCells count="4">
    <mergeCell ref="A2:F2"/>
    <mergeCell ref="A3:F3"/>
    <mergeCell ref="A1:F1"/>
    <mergeCell ref="A4:F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140625" style="0" customWidth="1"/>
  </cols>
  <sheetData>
    <row r="1" spans="1:6" ht="24" customHeight="1">
      <c r="A1" s="196" t="s">
        <v>879</v>
      </c>
      <c r="B1" s="197"/>
      <c r="C1" s="197"/>
      <c r="D1" s="197"/>
      <c r="E1" s="197"/>
      <c r="F1" s="197"/>
    </row>
    <row r="2" spans="1:8" ht="24" customHeight="1">
      <c r="A2" s="200" t="s">
        <v>228</v>
      </c>
      <c r="B2" s="203"/>
      <c r="C2" s="203"/>
      <c r="D2" s="203"/>
      <c r="E2" s="203"/>
      <c r="F2" s="202"/>
      <c r="H2" s="125"/>
    </row>
    <row r="3" spans="1:6" ht="15">
      <c r="A3" s="199" t="s">
        <v>205</v>
      </c>
      <c r="B3" s="201"/>
      <c r="C3" s="201"/>
      <c r="D3" s="201"/>
      <c r="E3" s="201"/>
      <c r="F3" s="202"/>
    </row>
    <row r="4" ht="15">
      <c r="A4" s="4" t="s">
        <v>319</v>
      </c>
    </row>
    <row r="5" spans="1:6" ht="45">
      <c r="A5" s="2" t="s">
        <v>480</v>
      </c>
      <c r="B5" s="3" t="s">
        <v>427</v>
      </c>
      <c r="C5" s="85" t="s">
        <v>252</v>
      </c>
      <c r="D5" s="85" t="s">
        <v>253</v>
      </c>
      <c r="E5" s="85" t="s">
        <v>254</v>
      </c>
      <c r="F5" s="145" t="s">
        <v>409</v>
      </c>
    </row>
    <row r="6" spans="1:6" ht="15" customHeight="1">
      <c r="A6" s="42" t="s">
        <v>671</v>
      </c>
      <c r="B6" s="6" t="s">
        <v>672</v>
      </c>
      <c r="C6" s="38"/>
      <c r="D6" s="38"/>
      <c r="E6" s="167"/>
      <c r="F6" s="167"/>
    </row>
    <row r="7" spans="1:6" ht="15" customHeight="1">
      <c r="A7" s="5" t="s">
        <v>673</v>
      </c>
      <c r="B7" s="6" t="s">
        <v>674</v>
      </c>
      <c r="C7" s="38"/>
      <c r="D7" s="38"/>
      <c r="E7" s="167"/>
      <c r="F7" s="167"/>
    </row>
    <row r="8" spans="1:6" ht="15" customHeight="1">
      <c r="A8" s="5" t="s">
        <v>675</v>
      </c>
      <c r="B8" s="6" t="s">
        <v>676</v>
      </c>
      <c r="C8" s="38"/>
      <c r="D8" s="38"/>
      <c r="E8" s="167"/>
      <c r="F8" s="167"/>
    </row>
    <row r="9" spans="1:6" ht="15" customHeight="1">
      <c r="A9" s="5" t="s">
        <v>677</v>
      </c>
      <c r="B9" s="6" t="s">
        <v>678</v>
      </c>
      <c r="C9" s="38"/>
      <c r="D9" s="38"/>
      <c r="E9" s="167"/>
      <c r="F9" s="167"/>
    </row>
    <row r="10" spans="1:6" ht="15" customHeight="1">
      <c r="A10" s="5" t="s">
        <v>679</v>
      </c>
      <c r="B10" s="6" t="s">
        <v>680</v>
      </c>
      <c r="C10" s="38"/>
      <c r="D10" s="38"/>
      <c r="E10" s="167"/>
      <c r="F10" s="167"/>
    </row>
    <row r="11" spans="1:6" ht="15" customHeight="1">
      <c r="A11" s="5" t="s">
        <v>681</v>
      </c>
      <c r="B11" s="6" t="s">
        <v>682</v>
      </c>
      <c r="C11" s="38"/>
      <c r="D11" s="38"/>
      <c r="E11" s="167"/>
      <c r="F11" s="167"/>
    </row>
    <row r="12" spans="1:6" ht="15" customHeight="1">
      <c r="A12" s="9" t="s">
        <v>142</v>
      </c>
      <c r="B12" s="10" t="s">
        <v>683</v>
      </c>
      <c r="C12" s="38"/>
      <c r="D12" s="38"/>
      <c r="E12" s="167"/>
      <c r="F12" s="167"/>
    </row>
    <row r="13" spans="1:6" ht="15" customHeight="1">
      <c r="A13" s="5" t="s">
        <v>684</v>
      </c>
      <c r="B13" s="6" t="s">
        <v>685</v>
      </c>
      <c r="C13" s="38"/>
      <c r="D13" s="38"/>
      <c r="E13" s="167"/>
      <c r="F13" s="167"/>
    </row>
    <row r="14" spans="1:6" ht="15" customHeight="1">
      <c r="A14" s="5" t="s">
        <v>686</v>
      </c>
      <c r="B14" s="6" t="s">
        <v>687</v>
      </c>
      <c r="C14" s="38"/>
      <c r="D14" s="38"/>
      <c r="E14" s="167"/>
      <c r="F14" s="167"/>
    </row>
    <row r="15" spans="1:6" ht="15" customHeight="1">
      <c r="A15" s="5" t="s">
        <v>103</v>
      </c>
      <c r="B15" s="6" t="s">
        <v>688</v>
      </c>
      <c r="C15" s="38"/>
      <c r="D15" s="38"/>
      <c r="E15" s="167"/>
      <c r="F15" s="167"/>
    </row>
    <row r="16" spans="1:6" ht="15" customHeight="1">
      <c r="A16" s="5" t="s">
        <v>104</v>
      </c>
      <c r="B16" s="6" t="s">
        <v>689</v>
      </c>
      <c r="C16" s="38"/>
      <c r="D16" s="38"/>
      <c r="E16" s="167"/>
      <c r="F16" s="167"/>
    </row>
    <row r="17" spans="1:6" ht="15" customHeight="1">
      <c r="A17" s="5" t="s">
        <v>105</v>
      </c>
      <c r="B17" s="6" t="s">
        <v>690</v>
      </c>
      <c r="C17" s="38"/>
      <c r="D17" s="38"/>
      <c r="E17" s="167"/>
      <c r="F17" s="167"/>
    </row>
    <row r="18" spans="1:6" ht="15" customHeight="1">
      <c r="A18" s="50" t="s">
        <v>143</v>
      </c>
      <c r="B18" s="65" t="s">
        <v>691</v>
      </c>
      <c r="C18" s="38"/>
      <c r="D18" s="38"/>
      <c r="E18" s="167"/>
      <c r="F18" s="167"/>
    </row>
    <row r="19" spans="1:6" ht="15" customHeight="1">
      <c r="A19" s="5" t="s">
        <v>109</v>
      </c>
      <c r="B19" s="6" t="s">
        <v>700</v>
      </c>
      <c r="C19" s="38"/>
      <c r="D19" s="38"/>
      <c r="E19" s="167"/>
      <c r="F19" s="167"/>
    </row>
    <row r="20" spans="1:6" ht="15" customHeight="1">
      <c r="A20" s="5" t="s">
        <v>110</v>
      </c>
      <c r="B20" s="6" t="s">
        <v>704</v>
      </c>
      <c r="C20" s="38"/>
      <c r="D20" s="38"/>
      <c r="E20" s="167"/>
      <c r="F20" s="167"/>
    </row>
    <row r="21" spans="1:6" ht="15" customHeight="1">
      <c r="A21" s="9" t="s">
        <v>145</v>
      </c>
      <c r="B21" s="10" t="s">
        <v>705</v>
      </c>
      <c r="C21" s="38"/>
      <c r="D21" s="38"/>
      <c r="E21" s="167"/>
      <c r="F21" s="167"/>
    </row>
    <row r="22" spans="1:6" ht="15" customHeight="1">
      <c r="A22" s="5" t="s">
        <v>111</v>
      </c>
      <c r="B22" s="6" t="s">
        <v>706</v>
      </c>
      <c r="C22" s="38"/>
      <c r="D22" s="38"/>
      <c r="E22" s="167"/>
      <c r="F22" s="167"/>
    </row>
    <row r="23" spans="1:6" ht="15" customHeight="1">
      <c r="A23" s="5" t="s">
        <v>112</v>
      </c>
      <c r="B23" s="6" t="s">
        <v>707</v>
      </c>
      <c r="C23" s="38"/>
      <c r="D23" s="38"/>
      <c r="E23" s="167"/>
      <c r="F23" s="167"/>
    </row>
    <row r="24" spans="1:6" ht="15" customHeight="1">
      <c r="A24" s="5" t="s">
        <v>113</v>
      </c>
      <c r="B24" s="6" t="s">
        <v>708</v>
      </c>
      <c r="C24" s="38"/>
      <c r="D24" s="38"/>
      <c r="E24" s="167"/>
      <c r="F24" s="167"/>
    </row>
    <row r="25" spans="1:6" ht="15" customHeight="1">
      <c r="A25" s="5" t="s">
        <v>114</v>
      </c>
      <c r="B25" s="6" t="s">
        <v>709</v>
      </c>
      <c r="C25" s="38"/>
      <c r="D25" s="38"/>
      <c r="E25" s="167"/>
      <c r="F25" s="167"/>
    </row>
    <row r="26" spans="1:6" ht="15" customHeight="1">
      <c r="A26" s="5" t="s">
        <v>115</v>
      </c>
      <c r="B26" s="6" t="s">
        <v>712</v>
      </c>
      <c r="C26" s="38"/>
      <c r="D26" s="38"/>
      <c r="E26" s="167"/>
      <c r="F26" s="167"/>
    </row>
    <row r="27" spans="1:6" ht="15" customHeight="1">
      <c r="A27" s="5" t="s">
        <v>713</v>
      </c>
      <c r="B27" s="6" t="s">
        <v>714</v>
      </c>
      <c r="C27" s="38"/>
      <c r="D27" s="38"/>
      <c r="E27" s="167"/>
      <c r="F27" s="167"/>
    </row>
    <row r="28" spans="1:6" ht="15" customHeight="1">
      <c r="A28" s="5" t="s">
        <v>116</v>
      </c>
      <c r="B28" s="6" t="s">
        <v>715</v>
      </c>
      <c r="C28" s="38"/>
      <c r="D28" s="38"/>
      <c r="E28" s="167"/>
      <c r="F28" s="167"/>
    </row>
    <row r="29" spans="1:6" ht="15" customHeight="1">
      <c r="A29" s="5" t="s">
        <v>117</v>
      </c>
      <c r="B29" s="6" t="s">
        <v>720</v>
      </c>
      <c r="C29" s="38"/>
      <c r="D29" s="38"/>
      <c r="E29" s="167"/>
      <c r="F29" s="167"/>
    </row>
    <row r="30" spans="1:6" ht="15" customHeight="1">
      <c r="A30" s="9" t="s">
        <v>146</v>
      </c>
      <c r="B30" s="10" t="s">
        <v>736</v>
      </c>
      <c r="C30" s="38"/>
      <c r="D30" s="38"/>
      <c r="E30" s="167"/>
      <c r="F30" s="167"/>
    </row>
    <row r="31" spans="1:6" ht="15" customHeight="1">
      <c r="A31" s="5" t="s">
        <v>118</v>
      </c>
      <c r="B31" s="6" t="s">
        <v>737</v>
      </c>
      <c r="C31" s="38"/>
      <c r="D31" s="38"/>
      <c r="E31" s="167"/>
      <c r="F31" s="167"/>
    </row>
    <row r="32" spans="1:6" ht="15" customHeight="1">
      <c r="A32" s="50" t="s">
        <v>147</v>
      </c>
      <c r="B32" s="65" t="s">
        <v>738</v>
      </c>
      <c r="C32" s="38"/>
      <c r="D32" s="38"/>
      <c r="E32" s="167"/>
      <c r="F32" s="167"/>
    </row>
    <row r="33" spans="1:6" ht="15" customHeight="1">
      <c r="A33" s="17" t="s">
        <v>739</v>
      </c>
      <c r="B33" s="6" t="s">
        <v>740</v>
      </c>
      <c r="C33" s="38"/>
      <c r="D33" s="38"/>
      <c r="E33" s="167"/>
      <c r="F33" s="167"/>
    </row>
    <row r="34" spans="1:6" ht="15" customHeight="1">
      <c r="A34" s="17" t="s">
        <v>119</v>
      </c>
      <c r="B34" s="6" t="s">
        <v>741</v>
      </c>
      <c r="C34" s="38"/>
      <c r="D34" s="38"/>
      <c r="E34" s="167"/>
      <c r="F34" s="167"/>
    </row>
    <row r="35" spans="1:6" ht="15" customHeight="1">
      <c r="A35" s="17" t="s">
        <v>120</v>
      </c>
      <c r="B35" s="6" t="s">
        <v>744</v>
      </c>
      <c r="C35" s="38"/>
      <c r="D35" s="38"/>
      <c r="E35" s="167"/>
      <c r="F35" s="167"/>
    </row>
    <row r="36" spans="1:6" ht="15" customHeight="1">
      <c r="A36" s="17" t="s">
        <v>121</v>
      </c>
      <c r="B36" s="6" t="s">
        <v>745</v>
      </c>
      <c r="C36" s="38"/>
      <c r="D36" s="38"/>
      <c r="E36" s="167"/>
      <c r="F36" s="167"/>
    </row>
    <row r="37" spans="1:6" ht="15" customHeight="1">
      <c r="A37" s="17" t="s">
        <v>752</v>
      </c>
      <c r="B37" s="6" t="s">
        <v>753</v>
      </c>
      <c r="C37" s="38"/>
      <c r="D37" s="38"/>
      <c r="E37" s="167"/>
      <c r="F37" s="167"/>
    </row>
    <row r="38" spans="1:6" ht="15" customHeight="1">
      <c r="A38" s="17" t="s">
        <v>754</v>
      </c>
      <c r="B38" s="6" t="s">
        <v>755</v>
      </c>
      <c r="C38" s="38"/>
      <c r="D38" s="38"/>
      <c r="E38" s="167"/>
      <c r="F38" s="167"/>
    </row>
    <row r="39" spans="1:6" ht="15" customHeight="1">
      <c r="A39" s="17" t="s">
        <v>756</v>
      </c>
      <c r="B39" s="6" t="s">
        <v>757</v>
      </c>
      <c r="C39" s="38"/>
      <c r="D39" s="38"/>
      <c r="E39" s="167"/>
      <c r="F39" s="167"/>
    </row>
    <row r="40" spans="1:6" ht="15" customHeight="1">
      <c r="A40" s="17" t="s">
        <v>122</v>
      </c>
      <c r="B40" s="6" t="s">
        <v>758</v>
      </c>
      <c r="C40" s="38"/>
      <c r="D40" s="38"/>
      <c r="E40" s="167"/>
      <c r="F40" s="167"/>
    </row>
    <row r="41" spans="1:6" ht="15" customHeight="1">
      <c r="A41" s="17" t="s">
        <v>123</v>
      </c>
      <c r="B41" s="6" t="s">
        <v>760</v>
      </c>
      <c r="C41" s="38"/>
      <c r="D41" s="38"/>
      <c r="E41" s="167"/>
      <c r="F41" s="167"/>
    </row>
    <row r="42" spans="1:6" ht="15" customHeight="1">
      <c r="A42" s="17" t="s">
        <v>124</v>
      </c>
      <c r="B42" s="6" t="s">
        <v>765</v>
      </c>
      <c r="C42" s="38"/>
      <c r="D42" s="38"/>
      <c r="E42" s="167"/>
      <c r="F42" s="167"/>
    </row>
    <row r="43" spans="1:6" ht="15" customHeight="1">
      <c r="A43" s="64" t="s">
        <v>148</v>
      </c>
      <c r="B43" s="65" t="s">
        <v>769</v>
      </c>
      <c r="C43" s="38"/>
      <c r="D43" s="38"/>
      <c r="E43" s="167"/>
      <c r="F43" s="167"/>
    </row>
    <row r="44" spans="1:6" ht="15" customHeight="1">
      <c r="A44" s="17" t="s">
        <v>781</v>
      </c>
      <c r="B44" s="6" t="s">
        <v>782</v>
      </c>
      <c r="C44" s="38"/>
      <c r="D44" s="38"/>
      <c r="E44" s="167"/>
      <c r="F44" s="167"/>
    </row>
    <row r="45" spans="1:6" ht="15" customHeight="1">
      <c r="A45" s="5" t="s">
        <v>128</v>
      </c>
      <c r="B45" s="6" t="s">
        <v>783</v>
      </c>
      <c r="C45" s="38"/>
      <c r="D45" s="38"/>
      <c r="E45" s="167"/>
      <c r="F45" s="167"/>
    </row>
    <row r="46" spans="1:6" ht="15" customHeight="1">
      <c r="A46" s="17" t="s">
        <v>129</v>
      </c>
      <c r="B46" s="6" t="s">
        <v>784</v>
      </c>
      <c r="C46" s="38"/>
      <c r="D46" s="38"/>
      <c r="E46" s="167"/>
      <c r="F46" s="167"/>
    </row>
    <row r="47" spans="1:6" ht="15" customHeight="1">
      <c r="A47" s="50" t="s">
        <v>150</v>
      </c>
      <c r="B47" s="65" t="s">
        <v>785</v>
      </c>
      <c r="C47" s="38"/>
      <c r="D47" s="38"/>
      <c r="E47" s="167"/>
      <c r="F47" s="167"/>
    </row>
    <row r="48" spans="1:6" ht="15" customHeight="1">
      <c r="A48" s="83" t="s">
        <v>251</v>
      </c>
      <c r="B48" s="88"/>
      <c r="C48" s="38"/>
      <c r="D48" s="38"/>
      <c r="E48" s="167"/>
      <c r="F48" s="167"/>
    </row>
    <row r="49" spans="1:6" ht="15" customHeight="1">
      <c r="A49" s="5" t="s">
        <v>692</v>
      </c>
      <c r="B49" s="6" t="s">
        <v>693</v>
      </c>
      <c r="C49" s="38"/>
      <c r="D49" s="38"/>
      <c r="E49" s="167"/>
      <c r="F49" s="167"/>
    </row>
    <row r="50" spans="1:6" ht="15" customHeight="1">
      <c r="A50" s="5" t="s">
        <v>694</v>
      </c>
      <c r="B50" s="6" t="s">
        <v>695</v>
      </c>
      <c r="C50" s="38"/>
      <c r="D50" s="38"/>
      <c r="E50" s="167"/>
      <c r="F50" s="167"/>
    </row>
    <row r="51" spans="1:6" ht="15" customHeight="1">
      <c r="A51" s="5" t="s">
        <v>106</v>
      </c>
      <c r="B51" s="6" t="s">
        <v>696</v>
      </c>
      <c r="C51" s="38"/>
      <c r="D51" s="38"/>
      <c r="E51" s="167"/>
      <c r="F51" s="167"/>
    </row>
    <row r="52" spans="1:6" ht="15" customHeight="1">
      <c r="A52" s="5" t="s">
        <v>107</v>
      </c>
      <c r="B52" s="6" t="s">
        <v>697</v>
      </c>
      <c r="C52" s="38"/>
      <c r="D52" s="38"/>
      <c r="E52" s="167"/>
      <c r="F52" s="167"/>
    </row>
    <row r="53" spans="1:6" ht="15" customHeight="1">
      <c r="A53" s="5" t="s">
        <v>108</v>
      </c>
      <c r="B53" s="6" t="s">
        <v>698</v>
      </c>
      <c r="C53" s="38"/>
      <c r="D53" s="38"/>
      <c r="E53" s="167"/>
      <c r="F53" s="167"/>
    </row>
    <row r="54" spans="1:6" ht="15" customHeight="1">
      <c r="A54" s="50" t="s">
        <v>144</v>
      </c>
      <c r="B54" s="65" t="s">
        <v>699</v>
      </c>
      <c r="C54" s="38"/>
      <c r="D54" s="38"/>
      <c r="E54" s="167"/>
      <c r="F54" s="167"/>
    </row>
    <row r="55" spans="1:6" ht="15" customHeight="1">
      <c r="A55" s="17" t="s">
        <v>125</v>
      </c>
      <c r="B55" s="6" t="s">
        <v>770</v>
      </c>
      <c r="C55" s="38"/>
      <c r="D55" s="38"/>
      <c r="E55" s="167"/>
      <c r="F55" s="167"/>
    </row>
    <row r="56" spans="1:6" ht="15" customHeight="1">
      <c r="A56" s="17" t="s">
        <v>126</v>
      </c>
      <c r="B56" s="6" t="s">
        <v>772</v>
      </c>
      <c r="C56" s="38"/>
      <c r="D56" s="38"/>
      <c r="E56" s="167"/>
      <c r="F56" s="167"/>
    </row>
    <row r="57" spans="1:6" ht="15" customHeight="1">
      <c r="A57" s="17" t="s">
        <v>774</v>
      </c>
      <c r="B57" s="6" t="s">
        <v>775</v>
      </c>
      <c r="C57" s="38"/>
      <c r="D57" s="38"/>
      <c r="E57" s="167"/>
      <c r="F57" s="167"/>
    </row>
    <row r="58" spans="1:6" ht="15" customHeight="1">
      <c r="A58" s="17" t="s">
        <v>127</v>
      </c>
      <c r="B58" s="6" t="s">
        <v>776</v>
      </c>
      <c r="C58" s="38"/>
      <c r="D58" s="38"/>
      <c r="E58" s="167"/>
      <c r="F58" s="167"/>
    </row>
    <row r="59" spans="1:6" ht="15" customHeight="1">
      <c r="A59" s="17" t="s">
        <v>778</v>
      </c>
      <c r="B59" s="6" t="s">
        <v>779</v>
      </c>
      <c r="C59" s="38"/>
      <c r="D59" s="38"/>
      <c r="E59" s="167"/>
      <c r="F59" s="167"/>
    </row>
    <row r="60" spans="1:6" ht="15" customHeight="1">
      <c r="A60" s="50" t="s">
        <v>149</v>
      </c>
      <c r="B60" s="65" t="s">
        <v>780</v>
      </c>
      <c r="C60" s="38"/>
      <c r="D60" s="38"/>
      <c r="E60" s="167"/>
      <c r="F60" s="167"/>
    </row>
    <row r="61" spans="1:6" ht="15" customHeight="1">
      <c r="A61" s="17" t="s">
        <v>786</v>
      </c>
      <c r="B61" s="6" t="s">
        <v>787</v>
      </c>
      <c r="C61" s="38"/>
      <c r="D61" s="38"/>
      <c r="E61" s="167"/>
      <c r="F61" s="167"/>
    </row>
    <row r="62" spans="1:6" ht="15" customHeight="1">
      <c r="A62" s="5" t="s">
        <v>130</v>
      </c>
      <c r="B62" s="6" t="s">
        <v>788</v>
      </c>
      <c r="C62" s="38"/>
      <c r="D62" s="38"/>
      <c r="E62" s="167"/>
      <c r="F62" s="167"/>
    </row>
    <row r="63" spans="1:6" ht="15" customHeight="1">
      <c r="A63" s="17" t="s">
        <v>131</v>
      </c>
      <c r="B63" s="6" t="s">
        <v>789</v>
      </c>
      <c r="C63" s="38"/>
      <c r="D63" s="38"/>
      <c r="E63" s="167"/>
      <c r="F63" s="167"/>
    </row>
    <row r="64" spans="1:6" ht="15" customHeight="1">
      <c r="A64" s="50" t="s">
        <v>152</v>
      </c>
      <c r="B64" s="65" t="s">
        <v>790</v>
      </c>
      <c r="C64" s="38"/>
      <c r="D64" s="38"/>
      <c r="E64" s="167"/>
      <c r="F64" s="167"/>
    </row>
    <row r="65" spans="1:6" ht="15" customHeight="1">
      <c r="A65" s="83" t="s">
        <v>250</v>
      </c>
      <c r="B65" s="88"/>
      <c r="C65" s="38"/>
      <c r="D65" s="38"/>
      <c r="E65" s="167"/>
      <c r="F65" s="167"/>
    </row>
    <row r="66" spans="1:6" ht="15.75">
      <c r="A66" s="62" t="s">
        <v>151</v>
      </c>
      <c r="B66" s="46" t="s">
        <v>791</v>
      </c>
      <c r="C66" s="38"/>
      <c r="D66" s="38"/>
      <c r="E66" s="167"/>
      <c r="F66" s="167"/>
    </row>
    <row r="67" spans="1:6" ht="15.75">
      <c r="A67" s="87" t="s">
        <v>303</v>
      </c>
      <c r="B67" s="86"/>
      <c r="C67" s="38"/>
      <c r="D67" s="38"/>
      <c r="E67" s="167"/>
      <c r="F67" s="167"/>
    </row>
    <row r="68" spans="1:6" ht="15.75">
      <c r="A68" s="87" t="s">
        <v>304</v>
      </c>
      <c r="B68" s="86"/>
      <c r="C68" s="38"/>
      <c r="D68" s="38"/>
      <c r="E68" s="167"/>
      <c r="F68" s="167"/>
    </row>
    <row r="69" spans="1:6" ht="15">
      <c r="A69" s="48" t="s">
        <v>133</v>
      </c>
      <c r="B69" s="5" t="s">
        <v>792</v>
      </c>
      <c r="C69" s="38"/>
      <c r="D69" s="38"/>
      <c r="E69" s="167"/>
      <c r="F69" s="167"/>
    </row>
    <row r="70" spans="1:6" ht="15">
      <c r="A70" s="17" t="s">
        <v>793</v>
      </c>
      <c r="B70" s="5" t="s">
        <v>794</v>
      </c>
      <c r="C70" s="38"/>
      <c r="D70" s="38"/>
      <c r="E70" s="167"/>
      <c r="F70" s="167"/>
    </row>
    <row r="71" spans="1:6" ht="15">
      <c r="A71" s="48" t="s">
        <v>134</v>
      </c>
      <c r="B71" s="5" t="s">
        <v>795</v>
      </c>
      <c r="C71" s="38"/>
      <c r="D71" s="38"/>
      <c r="E71" s="167"/>
      <c r="F71" s="167"/>
    </row>
    <row r="72" spans="1:6" ht="15">
      <c r="A72" s="20" t="s">
        <v>153</v>
      </c>
      <c r="B72" s="9" t="s">
        <v>796</v>
      </c>
      <c r="C72" s="38"/>
      <c r="D72" s="38"/>
      <c r="E72" s="167"/>
      <c r="F72" s="167"/>
    </row>
    <row r="73" spans="1:6" ht="15">
      <c r="A73" s="17" t="s">
        <v>135</v>
      </c>
      <c r="B73" s="5" t="s">
        <v>797</v>
      </c>
      <c r="C73" s="38"/>
      <c r="D73" s="38"/>
      <c r="E73" s="167"/>
      <c r="F73" s="167"/>
    </row>
    <row r="74" spans="1:6" ht="15">
      <c r="A74" s="48" t="s">
        <v>798</v>
      </c>
      <c r="B74" s="5" t="s">
        <v>799</v>
      </c>
      <c r="C74" s="38"/>
      <c r="D74" s="38"/>
      <c r="E74" s="167"/>
      <c r="F74" s="167"/>
    </row>
    <row r="75" spans="1:6" ht="15">
      <c r="A75" s="17" t="s">
        <v>136</v>
      </c>
      <c r="B75" s="5" t="s">
        <v>800</v>
      </c>
      <c r="C75" s="38"/>
      <c r="D75" s="38"/>
      <c r="E75" s="167"/>
      <c r="F75" s="167"/>
    </row>
    <row r="76" spans="1:6" ht="15">
      <c r="A76" s="48" t="s">
        <v>801</v>
      </c>
      <c r="B76" s="5" t="s">
        <v>802</v>
      </c>
      <c r="C76" s="38"/>
      <c r="D76" s="38"/>
      <c r="E76" s="167"/>
      <c r="F76" s="167"/>
    </row>
    <row r="77" spans="1:6" ht="15">
      <c r="A77" s="18" t="s">
        <v>154</v>
      </c>
      <c r="B77" s="9" t="s">
        <v>803</v>
      </c>
      <c r="C77" s="38"/>
      <c r="D77" s="38"/>
      <c r="E77" s="167"/>
      <c r="F77" s="167"/>
    </row>
    <row r="78" spans="1:6" ht="15">
      <c r="A78" s="5" t="s">
        <v>301</v>
      </c>
      <c r="B78" s="5" t="s">
        <v>804</v>
      </c>
      <c r="C78" s="167">
        <v>3050</v>
      </c>
      <c r="D78" s="38"/>
      <c r="E78" s="167">
        <v>4469</v>
      </c>
      <c r="F78" s="167">
        <f>SUM(C78:E78)</f>
        <v>7519</v>
      </c>
    </row>
    <row r="79" spans="1:6" ht="15">
      <c r="A79" s="5" t="s">
        <v>302</v>
      </c>
      <c r="B79" s="5" t="s">
        <v>804</v>
      </c>
      <c r="C79" s="167"/>
      <c r="D79" s="38"/>
      <c r="E79" s="167"/>
      <c r="F79" s="167"/>
    </row>
    <row r="80" spans="1:6" ht="15">
      <c r="A80" s="5" t="s">
        <v>299</v>
      </c>
      <c r="B80" s="5" t="s">
        <v>805</v>
      </c>
      <c r="C80" s="167"/>
      <c r="D80" s="38"/>
      <c r="E80" s="167"/>
      <c r="F80" s="167"/>
    </row>
    <row r="81" spans="1:6" ht="15">
      <c r="A81" s="5" t="s">
        <v>300</v>
      </c>
      <c r="B81" s="5" t="s">
        <v>805</v>
      </c>
      <c r="C81" s="167"/>
      <c r="D81" s="38"/>
      <c r="E81" s="167"/>
      <c r="F81" s="167"/>
    </row>
    <row r="82" spans="1:6" ht="15">
      <c r="A82" s="9" t="s">
        <v>155</v>
      </c>
      <c r="B82" s="9" t="s">
        <v>806</v>
      </c>
      <c r="C82" s="167">
        <v>3050</v>
      </c>
      <c r="D82" s="38"/>
      <c r="E82" s="167">
        <v>4469</v>
      </c>
      <c r="F82" s="167">
        <f>SUM(C82:E82)</f>
        <v>7519</v>
      </c>
    </row>
    <row r="83" spans="1:6" ht="15">
      <c r="A83" s="48" t="s">
        <v>807</v>
      </c>
      <c r="B83" s="5" t="s">
        <v>808</v>
      </c>
      <c r="C83" s="167"/>
      <c r="D83" s="38"/>
      <c r="E83" s="167"/>
      <c r="F83" s="167"/>
    </row>
    <row r="84" spans="1:6" ht="15">
      <c r="A84" s="48" t="s">
        <v>809</v>
      </c>
      <c r="B84" s="5" t="s">
        <v>810</v>
      </c>
      <c r="C84" s="167"/>
      <c r="D84" s="38"/>
      <c r="E84" s="167"/>
      <c r="F84" s="167"/>
    </row>
    <row r="85" spans="1:6" ht="15">
      <c r="A85" s="48" t="s">
        <v>811</v>
      </c>
      <c r="B85" s="5" t="s">
        <v>812</v>
      </c>
      <c r="C85" s="167">
        <v>47583</v>
      </c>
      <c r="D85" s="38"/>
      <c r="E85" s="167">
        <v>31098</v>
      </c>
      <c r="F85" s="167">
        <f>SUM(C85:E85)</f>
        <v>78681</v>
      </c>
    </row>
    <row r="86" spans="1:6" ht="15">
      <c r="A86" s="48" t="s">
        <v>813</v>
      </c>
      <c r="B86" s="5" t="s">
        <v>814</v>
      </c>
      <c r="C86" s="167"/>
      <c r="D86" s="38"/>
      <c r="E86" s="167"/>
      <c r="F86" s="167"/>
    </row>
    <row r="87" spans="1:6" ht="15">
      <c r="A87" s="17" t="s">
        <v>137</v>
      </c>
      <c r="B87" s="5" t="s">
        <v>815</v>
      </c>
      <c r="C87" s="167"/>
      <c r="D87" s="38"/>
      <c r="E87" s="167"/>
      <c r="F87" s="167"/>
    </row>
    <row r="88" spans="1:6" ht="15">
      <c r="A88" s="20" t="s">
        <v>156</v>
      </c>
      <c r="B88" s="9" t="s">
        <v>817</v>
      </c>
      <c r="C88" s="167">
        <v>50633</v>
      </c>
      <c r="D88" s="38"/>
      <c r="E88" s="167">
        <v>35567</v>
      </c>
      <c r="F88" s="167">
        <f>SUM(C88:E88)</f>
        <v>86200</v>
      </c>
    </row>
    <row r="89" spans="1:6" ht="15">
      <c r="A89" s="17" t="s">
        <v>818</v>
      </c>
      <c r="B89" s="5" t="s">
        <v>819</v>
      </c>
      <c r="C89" s="167"/>
      <c r="D89" s="38"/>
      <c r="E89" s="167"/>
      <c r="F89" s="167"/>
    </row>
    <row r="90" spans="1:6" ht="15">
      <c r="A90" s="17" t="s">
        <v>820</v>
      </c>
      <c r="B90" s="5" t="s">
        <v>821</v>
      </c>
      <c r="C90" s="167"/>
      <c r="D90" s="38"/>
      <c r="E90" s="167"/>
      <c r="F90" s="167"/>
    </row>
    <row r="91" spans="1:6" ht="15">
      <c r="A91" s="48" t="s">
        <v>822</v>
      </c>
      <c r="B91" s="5" t="s">
        <v>823</v>
      </c>
      <c r="C91" s="167"/>
      <c r="D91" s="38"/>
      <c r="E91" s="167"/>
      <c r="F91" s="167"/>
    </row>
    <row r="92" spans="1:6" ht="15">
      <c r="A92" s="48" t="s">
        <v>138</v>
      </c>
      <c r="B92" s="5" t="s">
        <v>824</v>
      </c>
      <c r="C92" s="167"/>
      <c r="D92" s="38"/>
      <c r="E92" s="167"/>
      <c r="F92" s="167"/>
    </row>
    <row r="93" spans="1:6" ht="15">
      <c r="A93" s="18" t="s">
        <v>157</v>
      </c>
      <c r="B93" s="9" t="s">
        <v>825</v>
      </c>
      <c r="C93" s="167"/>
      <c r="D93" s="38"/>
      <c r="E93" s="167"/>
      <c r="F93" s="167"/>
    </row>
    <row r="94" spans="1:6" ht="15">
      <c r="A94" s="20" t="s">
        <v>826</v>
      </c>
      <c r="B94" s="9" t="s">
        <v>827</v>
      </c>
      <c r="C94" s="167"/>
      <c r="D94" s="38"/>
      <c r="E94" s="167"/>
      <c r="F94" s="167"/>
    </row>
    <row r="95" spans="1:6" ht="15.75">
      <c r="A95" s="51" t="s">
        <v>158</v>
      </c>
      <c r="B95" s="52" t="s">
        <v>828</v>
      </c>
      <c r="C95" s="167">
        <v>50633</v>
      </c>
      <c r="D95" s="38"/>
      <c r="E95" s="167">
        <v>35567</v>
      </c>
      <c r="F95" s="167">
        <f>SUM(C95:E95)</f>
        <v>86200</v>
      </c>
    </row>
    <row r="96" spans="1:6" ht="15.75">
      <c r="A96" s="56" t="s">
        <v>140</v>
      </c>
      <c r="B96" s="57"/>
      <c r="C96" s="167">
        <v>50633</v>
      </c>
      <c r="D96" s="38"/>
      <c r="E96" s="167">
        <v>35567</v>
      </c>
      <c r="F96" s="167">
        <f>SUM(C96:E96)</f>
        <v>86200</v>
      </c>
    </row>
  </sheetData>
  <sheetProtection/>
  <mergeCells count="3">
    <mergeCell ref="A1:F1"/>
    <mergeCell ref="A2:F2"/>
    <mergeCell ref="A3:F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  <col min="6" max="6" width="13.28125" style="0" customWidth="1"/>
  </cols>
  <sheetData>
    <row r="1" spans="1:6" ht="17.25" customHeight="1">
      <c r="A1" s="196" t="s">
        <v>880</v>
      </c>
      <c r="B1" s="197"/>
      <c r="C1" s="197"/>
      <c r="D1" s="197"/>
      <c r="E1" s="197"/>
      <c r="F1" s="197"/>
    </row>
    <row r="2" spans="1:8" ht="17.25" customHeight="1">
      <c r="A2" s="200" t="s">
        <v>228</v>
      </c>
      <c r="B2" s="203"/>
      <c r="C2" s="203"/>
      <c r="D2" s="203"/>
      <c r="E2" s="203"/>
      <c r="F2" s="202"/>
      <c r="H2" s="125"/>
    </row>
    <row r="3" spans="1:6" ht="14.25" customHeight="1">
      <c r="A3" s="199" t="s">
        <v>205</v>
      </c>
      <c r="B3" s="201"/>
      <c r="C3" s="201"/>
      <c r="D3" s="201"/>
      <c r="E3" s="201"/>
      <c r="F3" s="202"/>
    </row>
    <row r="4" ht="15">
      <c r="A4" s="4" t="s">
        <v>348</v>
      </c>
    </row>
    <row r="5" spans="1:6" ht="42" customHeight="1">
      <c r="A5" s="2" t="s">
        <v>480</v>
      </c>
      <c r="B5" s="3" t="s">
        <v>427</v>
      </c>
      <c r="C5" s="85" t="s">
        <v>252</v>
      </c>
      <c r="D5" s="85" t="s">
        <v>253</v>
      </c>
      <c r="E5" s="85" t="s">
        <v>254</v>
      </c>
      <c r="F5" s="145" t="s">
        <v>409</v>
      </c>
    </row>
    <row r="6" spans="1:6" ht="15" customHeight="1">
      <c r="A6" s="42" t="s">
        <v>671</v>
      </c>
      <c r="B6" s="6" t="s">
        <v>672</v>
      </c>
      <c r="C6" s="191"/>
      <c r="D6" s="191"/>
      <c r="E6" s="191"/>
      <c r="F6" s="191"/>
    </row>
    <row r="7" spans="1:6" ht="15" customHeight="1">
      <c r="A7" s="5" t="s">
        <v>673</v>
      </c>
      <c r="B7" s="6" t="s">
        <v>674</v>
      </c>
      <c r="C7" s="191">
        <v>41172</v>
      </c>
      <c r="D7" s="191"/>
      <c r="E7" s="191"/>
      <c r="F7" s="191">
        <v>41172</v>
      </c>
    </row>
    <row r="8" spans="1:6" ht="15" customHeight="1">
      <c r="A8" s="5" t="s">
        <v>675</v>
      </c>
      <c r="B8" s="6" t="s">
        <v>676</v>
      </c>
      <c r="C8" s="191">
        <v>23847</v>
      </c>
      <c r="D8" s="191"/>
      <c r="E8" s="191"/>
      <c r="F8" s="191">
        <v>23847</v>
      </c>
    </row>
    <row r="9" spans="1:6" ht="15" customHeight="1">
      <c r="A9" s="5" t="s">
        <v>677</v>
      </c>
      <c r="B9" s="6" t="s">
        <v>678</v>
      </c>
      <c r="C9" s="191">
        <v>1613</v>
      </c>
      <c r="D9" s="191"/>
      <c r="E9" s="191"/>
      <c r="F9" s="191">
        <v>1613</v>
      </c>
    </row>
    <row r="10" spans="1:6" ht="15" customHeight="1">
      <c r="A10" s="5" t="s">
        <v>679</v>
      </c>
      <c r="B10" s="6" t="s">
        <v>680</v>
      </c>
      <c r="C10" s="191"/>
      <c r="D10" s="191"/>
      <c r="E10" s="191"/>
      <c r="F10" s="191"/>
    </row>
    <row r="11" spans="1:6" ht="15" customHeight="1">
      <c r="A11" s="5" t="s">
        <v>681</v>
      </c>
      <c r="B11" s="6" t="s">
        <v>682</v>
      </c>
      <c r="C11" s="191"/>
      <c r="D11" s="191"/>
      <c r="E11" s="191"/>
      <c r="F11" s="191"/>
    </row>
    <row r="12" spans="1:6" ht="15" customHeight="1">
      <c r="A12" s="9" t="s">
        <v>142</v>
      </c>
      <c r="B12" s="10" t="s">
        <v>683</v>
      </c>
      <c r="C12" s="191">
        <f>SUM(C6:C11)</f>
        <v>66632</v>
      </c>
      <c r="D12" s="191"/>
      <c r="E12" s="191"/>
      <c r="F12" s="191">
        <v>66632</v>
      </c>
    </row>
    <row r="13" spans="1:6" ht="15" customHeight="1">
      <c r="A13" s="5" t="s">
        <v>684</v>
      </c>
      <c r="B13" s="6" t="s">
        <v>685</v>
      </c>
      <c r="C13" s="191"/>
      <c r="D13" s="191"/>
      <c r="E13" s="191"/>
      <c r="F13" s="191"/>
    </row>
    <row r="14" spans="1:6" ht="15" customHeight="1">
      <c r="A14" s="5" t="s">
        <v>686</v>
      </c>
      <c r="B14" s="6" t="s">
        <v>687</v>
      </c>
      <c r="C14" s="191"/>
      <c r="D14" s="191"/>
      <c r="E14" s="191"/>
      <c r="F14" s="191"/>
    </row>
    <row r="15" spans="1:6" ht="15" customHeight="1">
      <c r="A15" s="5" t="s">
        <v>103</v>
      </c>
      <c r="B15" s="6" t="s">
        <v>688</v>
      </c>
      <c r="C15" s="191"/>
      <c r="D15" s="191">
        <v>2000</v>
      </c>
      <c r="E15" s="191"/>
      <c r="F15" s="191">
        <v>2000</v>
      </c>
    </row>
    <row r="16" spans="1:6" ht="15" customHeight="1">
      <c r="A16" s="5" t="s">
        <v>104</v>
      </c>
      <c r="B16" s="6" t="s">
        <v>689</v>
      </c>
      <c r="C16" s="191"/>
      <c r="D16" s="191"/>
      <c r="E16" s="191"/>
      <c r="F16" s="191"/>
    </row>
    <row r="17" spans="1:6" ht="15" customHeight="1">
      <c r="A17" s="5" t="s">
        <v>105</v>
      </c>
      <c r="B17" s="6" t="s">
        <v>690</v>
      </c>
      <c r="C17" s="191">
        <v>4353</v>
      </c>
      <c r="D17" s="191"/>
      <c r="E17" s="191"/>
      <c r="F17" s="191">
        <v>4353</v>
      </c>
    </row>
    <row r="18" spans="1:6" ht="15" customHeight="1">
      <c r="A18" s="50" t="s">
        <v>143</v>
      </c>
      <c r="B18" s="65" t="s">
        <v>691</v>
      </c>
      <c r="C18" s="180">
        <f>SUM(C12:C17)</f>
        <v>70985</v>
      </c>
      <c r="D18" s="180">
        <v>2000</v>
      </c>
      <c r="E18" s="180"/>
      <c r="F18" s="180">
        <f>SUM(F12:F17)</f>
        <v>72985</v>
      </c>
    </row>
    <row r="19" spans="1:6" ht="12.75" customHeight="1">
      <c r="A19" s="5" t="s">
        <v>109</v>
      </c>
      <c r="B19" s="6" t="s">
        <v>700</v>
      </c>
      <c r="C19" s="191"/>
      <c r="D19" s="191"/>
      <c r="E19" s="191"/>
      <c r="F19" s="191"/>
    </row>
    <row r="20" spans="1:6" ht="12.75" customHeight="1">
      <c r="A20" s="5" t="s">
        <v>110</v>
      </c>
      <c r="B20" s="6" t="s">
        <v>704</v>
      </c>
      <c r="C20" s="191"/>
      <c r="D20" s="191"/>
      <c r="E20" s="191"/>
      <c r="F20" s="191"/>
    </row>
    <row r="21" spans="1:6" ht="13.5" customHeight="1">
      <c r="A21" s="9" t="s">
        <v>145</v>
      </c>
      <c r="B21" s="10" t="s">
        <v>705</v>
      </c>
      <c r="C21" s="191"/>
      <c r="D21" s="191"/>
      <c r="E21" s="191"/>
      <c r="F21" s="191"/>
    </row>
    <row r="22" spans="1:6" ht="12" customHeight="1">
      <c r="A22" s="5" t="s">
        <v>111</v>
      </c>
      <c r="B22" s="6" t="s">
        <v>706</v>
      </c>
      <c r="C22" s="191"/>
      <c r="D22" s="191"/>
      <c r="E22" s="191"/>
      <c r="F22" s="191"/>
    </row>
    <row r="23" spans="1:6" ht="12" customHeight="1">
      <c r="A23" s="5" t="s">
        <v>112</v>
      </c>
      <c r="B23" s="6" t="s">
        <v>707</v>
      </c>
      <c r="C23" s="191"/>
      <c r="D23" s="191"/>
      <c r="E23" s="191"/>
      <c r="F23" s="191"/>
    </row>
    <row r="24" spans="1:6" ht="15" customHeight="1">
      <c r="A24" s="5" t="s">
        <v>113</v>
      </c>
      <c r="B24" s="6" t="s">
        <v>708</v>
      </c>
      <c r="C24" s="191">
        <v>1900</v>
      </c>
      <c r="D24" s="191"/>
      <c r="E24" s="191"/>
      <c r="F24" s="191">
        <v>1900</v>
      </c>
    </row>
    <row r="25" spans="1:6" ht="15" customHeight="1">
      <c r="A25" s="5" t="s">
        <v>114</v>
      </c>
      <c r="B25" s="6" t="s">
        <v>709</v>
      </c>
      <c r="C25" s="191">
        <v>180000</v>
      </c>
      <c r="D25" s="191"/>
      <c r="E25" s="191"/>
      <c r="F25" s="191">
        <v>180000</v>
      </c>
    </row>
    <row r="26" spans="1:6" ht="12" customHeight="1">
      <c r="A26" s="5" t="s">
        <v>115</v>
      </c>
      <c r="B26" s="6" t="s">
        <v>712</v>
      </c>
      <c r="C26" s="191"/>
      <c r="D26" s="191"/>
      <c r="E26" s="191"/>
      <c r="F26" s="191"/>
    </row>
    <row r="27" spans="1:6" ht="12" customHeight="1">
      <c r="A27" s="5" t="s">
        <v>713</v>
      </c>
      <c r="B27" s="6" t="s">
        <v>714</v>
      </c>
      <c r="C27" s="191"/>
      <c r="D27" s="191"/>
      <c r="E27" s="191"/>
      <c r="F27" s="191"/>
    </row>
    <row r="28" spans="1:6" ht="15" customHeight="1">
      <c r="A28" s="5" t="s">
        <v>116</v>
      </c>
      <c r="B28" s="6" t="s">
        <v>715</v>
      </c>
      <c r="C28" s="191">
        <v>5900</v>
      </c>
      <c r="D28" s="191"/>
      <c r="E28" s="191"/>
      <c r="F28" s="191">
        <v>5900</v>
      </c>
    </row>
    <row r="29" spans="1:6" ht="15" customHeight="1">
      <c r="A29" s="5" t="s">
        <v>117</v>
      </c>
      <c r="B29" s="6" t="s">
        <v>720</v>
      </c>
      <c r="C29" s="191">
        <v>200</v>
      </c>
      <c r="D29" s="191"/>
      <c r="E29" s="191"/>
      <c r="F29" s="191">
        <v>200</v>
      </c>
    </row>
    <row r="30" spans="1:6" ht="15" customHeight="1">
      <c r="A30" s="9" t="s">
        <v>146</v>
      </c>
      <c r="B30" s="10" t="s">
        <v>736</v>
      </c>
      <c r="C30" s="191">
        <v>186100</v>
      </c>
      <c r="D30" s="191"/>
      <c r="E30" s="191"/>
      <c r="F30" s="191">
        <v>186100</v>
      </c>
    </row>
    <row r="31" spans="1:6" ht="13.5" customHeight="1">
      <c r="A31" s="5" t="s">
        <v>118</v>
      </c>
      <c r="B31" s="6" t="s">
        <v>737</v>
      </c>
      <c r="C31" s="191"/>
      <c r="D31" s="191"/>
      <c r="E31" s="191"/>
      <c r="F31" s="191"/>
    </row>
    <row r="32" spans="1:6" ht="15" customHeight="1">
      <c r="A32" s="50" t="s">
        <v>147</v>
      </c>
      <c r="B32" s="65" t="s">
        <v>738</v>
      </c>
      <c r="C32" s="191">
        <v>188000</v>
      </c>
      <c r="D32" s="191"/>
      <c r="E32" s="191"/>
      <c r="F32" s="191">
        <v>188000</v>
      </c>
    </row>
    <row r="33" spans="1:6" ht="12.75" customHeight="1">
      <c r="A33" s="17" t="s">
        <v>739</v>
      </c>
      <c r="B33" s="6" t="s">
        <v>740</v>
      </c>
      <c r="C33" s="191"/>
      <c r="D33" s="191"/>
      <c r="E33" s="191"/>
      <c r="F33" s="191"/>
    </row>
    <row r="34" spans="1:6" ht="15" customHeight="1">
      <c r="A34" s="17" t="s">
        <v>119</v>
      </c>
      <c r="B34" s="6" t="s">
        <v>741</v>
      </c>
      <c r="C34" s="191">
        <v>13034</v>
      </c>
      <c r="D34" s="191"/>
      <c r="E34" s="191"/>
      <c r="F34" s="191">
        <v>13034</v>
      </c>
    </row>
    <row r="35" spans="1:6" ht="15" customHeight="1">
      <c r="A35" s="17" t="s">
        <v>120</v>
      </c>
      <c r="B35" s="6" t="s">
        <v>744</v>
      </c>
      <c r="C35" s="191"/>
      <c r="D35" s="191">
        <v>3434</v>
      </c>
      <c r="E35" s="191"/>
      <c r="F35" s="191">
        <v>3434</v>
      </c>
    </row>
    <row r="36" spans="1:6" ht="12" customHeight="1">
      <c r="A36" s="17" t="s">
        <v>121</v>
      </c>
      <c r="B36" s="6" t="s">
        <v>745</v>
      </c>
      <c r="C36" s="191"/>
      <c r="D36" s="191"/>
      <c r="E36" s="191"/>
      <c r="F36" s="191"/>
    </row>
    <row r="37" spans="1:6" ht="15" customHeight="1">
      <c r="A37" s="17" t="s">
        <v>752</v>
      </c>
      <c r="B37" s="6" t="s">
        <v>753</v>
      </c>
      <c r="C37" s="191">
        <v>4333</v>
      </c>
      <c r="D37" s="191"/>
      <c r="E37" s="191"/>
      <c r="F37" s="191">
        <v>4333</v>
      </c>
    </row>
    <row r="38" spans="1:6" ht="15" customHeight="1">
      <c r="A38" s="17" t="s">
        <v>754</v>
      </c>
      <c r="B38" s="6" t="s">
        <v>755</v>
      </c>
      <c r="C38" s="191">
        <v>4611</v>
      </c>
      <c r="D38" s="191"/>
      <c r="E38" s="191"/>
      <c r="F38" s="191">
        <v>4611</v>
      </c>
    </row>
    <row r="39" spans="1:6" ht="15" customHeight="1">
      <c r="A39" s="17" t="s">
        <v>756</v>
      </c>
      <c r="B39" s="6" t="s">
        <v>757</v>
      </c>
      <c r="C39" s="191"/>
      <c r="D39" s="191"/>
      <c r="E39" s="191"/>
      <c r="F39" s="191"/>
    </row>
    <row r="40" spans="1:6" ht="15" customHeight="1">
      <c r="A40" s="17" t="s">
        <v>122</v>
      </c>
      <c r="B40" s="6" t="s">
        <v>758</v>
      </c>
      <c r="C40" s="191"/>
      <c r="D40" s="191">
        <v>5000</v>
      </c>
      <c r="E40" s="191"/>
      <c r="F40" s="191">
        <v>5000</v>
      </c>
    </row>
    <row r="41" spans="1:6" ht="13.5" customHeight="1">
      <c r="A41" s="17" t="s">
        <v>123</v>
      </c>
      <c r="B41" s="6" t="s">
        <v>760</v>
      </c>
      <c r="C41" s="191"/>
      <c r="D41" s="191"/>
      <c r="E41" s="191"/>
      <c r="F41" s="191"/>
    </row>
    <row r="42" spans="1:6" ht="12.75" customHeight="1">
      <c r="A42" s="17" t="s">
        <v>124</v>
      </c>
      <c r="B42" s="6" t="s">
        <v>765</v>
      </c>
      <c r="C42" s="191"/>
      <c r="D42" s="191"/>
      <c r="E42" s="191"/>
      <c r="F42" s="191"/>
    </row>
    <row r="43" spans="1:6" ht="15" customHeight="1">
      <c r="A43" s="64" t="s">
        <v>148</v>
      </c>
      <c r="B43" s="65" t="s">
        <v>769</v>
      </c>
      <c r="C43" s="191">
        <v>21978</v>
      </c>
      <c r="D43" s="191">
        <v>8434</v>
      </c>
      <c r="E43" s="191"/>
      <c r="F43" s="191">
        <f>SUM(F33:F42)</f>
        <v>30412</v>
      </c>
    </row>
    <row r="44" spans="1:6" ht="15" customHeight="1">
      <c r="A44" s="17" t="s">
        <v>781</v>
      </c>
      <c r="B44" s="6" t="s">
        <v>782</v>
      </c>
      <c r="C44" s="191"/>
      <c r="D44" s="191"/>
      <c r="E44" s="191"/>
      <c r="F44" s="191"/>
    </row>
    <row r="45" spans="1:6" ht="15" customHeight="1">
      <c r="A45" s="5" t="s">
        <v>128</v>
      </c>
      <c r="B45" s="6" t="s">
        <v>783</v>
      </c>
      <c r="C45" s="191"/>
      <c r="D45" s="191"/>
      <c r="E45" s="191"/>
      <c r="F45" s="191"/>
    </row>
    <row r="46" spans="1:6" ht="15" customHeight="1">
      <c r="A46" s="17" t="s">
        <v>129</v>
      </c>
      <c r="B46" s="6" t="s">
        <v>784</v>
      </c>
      <c r="C46" s="191"/>
      <c r="D46" s="191"/>
      <c r="E46" s="191"/>
      <c r="F46" s="191"/>
    </row>
    <row r="47" spans="1:6" ht="15" customHeight="1">
      <c r="A47" s="50" t="s">
        <v>150</v>
      </c>
      <c r="B47" s="65" t="s">
        <v>785</v>
      </c>
      <c r="C47" s="191"/>
      <c r="D47" s="191"/>
      <c r="E47" s="191"/>
      <c r="F47" s="191"/>
    </row>
    <row r="48" spans="1:6" ht="15" customHeight="1">
      <c r="A48" s="83" t="s">
        <v>251</v>
      </c>
      <c r="B48" s="88"/>
      <c r="C48" s="191"/>
      <c r="D48" s="191"/>
      <c r="E48" s="191"/>
      <c r="F48" s="191"/>
    </row>
    <row r="49" spans="1:6" ht="12.75" customHeight="1">
      <c r="A49" s="5" t="s">
        <v>692</v>
      </c>
      <c r="B49" s="6" t="s">
        <v>693</v>
      </c>
      <c r="C49" s="191"/>
      <c r="D49" s="191"/>
      <c r="E49" s="191"/>
      <c r="F49" s="191"/>
    </row>
    <row r="50" spans="1:6" ht="12.75" customHeight="1">
      <c r="A50" s="5" t="s">
        <v>694</v>
      </c>
      <c r="B50" s="6" t="s">
        <v>695</v>
      </c>
      <c r="C50" s="191"/>
      <c r="D50" s="191"/>
      <c r="E50" s="191"/>
      <c r="F50" s="191"/>
    </row>
    <row r="51" spans="1:6" ht="15" customHeight="1">
      <c r="A51" s="5" t="s">
        <v>106</v>
      </c>
      <c r="B51" s="6" t="s">
        <v>696</v>
      </c>
      <c r="C51" s="191"/>
      <c r="D51" s="191"/>
      <c r="E51" s="191"/>
      <c r="F51" s="191"/>
    </row>
    <row r="52" spans="1:6" ht="12.75" customHeight="1">
      <c r="A52" s="5" t="s">
        <v>107</v>
      </c>
      <c r="B52" s="6" t="s">
        <v>697</v>
      </c>
      <c r="C52" s="191"/>
      <c r="D52" s="191"/>
      <c r="E52" s="191"/>
      <c r="F52" s="191"/>
    </row>
    <row r="53" spans="1:6" ht="15" customHeight="1">
      <c r="A53" s="5" t="s">
        <v>108</v>
      </c>
      <c r="B53" s="6" t="s">
        <v>698</v>
      </c>
      <c r="C53" s="191">
        <v>67615</v>
      </c>
      <c r="D53" s="191"/>
      <c r="E53" s="191"/>
      <c r="F53" s="191">
        <v>67615</v>
      </c>
    </row>
    <row r="54" spans="1:6" ht="15" customHeight="1">
      <c r="A54" s="50" t="s">
        <v>144</v>
      </c>
      <c r="B54" s="65" t="s">
        <v>699</v>
      </c>
      <c r="C54" s="191">
        <v>67615</v>
      </c>
      <c r="D54" s="191"/>
      <c r="E54" s="191"/>
      <c r="F54" s="191">
        <v>67615</v>
      </c>
    </row>
    <row r="55" spans="1:6" ht="13.5" customHeight="1">
      <c r="A55" s="17" t="s">
        <v>125</v>
      </c>
      <c r="B55" s="6" t="s">
        <v>770</v>
      </c>
      <c r="C55" s="191"/>
      <c r="D55" s="191"/>
      <c r="E55" s="191"/>
      <c r="F55" s="191"/>
    </row>
    <row r="56" spans="1:6" ht="12.75" customHeight="1">
      <c r="A56" s="17" t="s">
        <v>126</v>
      </c>
      <c r="B56" s="6" t="s">
        <v>772</v>
      </c>
      <c r="C56" s="191"/>
      <c r="D56" s="191"/>
      <c r="E56" s="191"/>
      <c r="F56" s="191"/>
    </row>
    <row r="57" spans="1:6" ht="12" customHeight="1">
      <c r="A57" s="17" t="s">
        <v>774</v>
      </c>
      <c r="B57" s="6" t="s">
        <v>775</v>
      </c>
      <c r="C57" s="191"/>
      <c r="D57" s="191"/>
      <c r="E57" s="191"/>
      <c r="F57" s="191"/>
    </row>
    <row r="58" spans="1:6" ht="13.5" customHeight="1">
      <c r="A58" s="17" t="s">
        <v>127</v>
      </c>
      <c r="B58" s="6" t="s">
        <v>776</v>
      </c>
      <c r="C58" s="191"/>
      <c r="D58" s="191"/>
      <c r="E58" s="191"/>
      <c r="F58" s="191"/>
    </row>
    <row r="59" spans="1:6" ht="12" customHeight="1">
      <c r="A59" s="17" t="s">
        <v>778</v>
      </c>
      <c r="B59" s="6" t="s">
        <v>779</v>
      </c>
      <c r="C59" s="191"/>
      <c r="D59" s="191"/>
      <c r="E59" s="191"/>
      <c r="F59" s="191"/>
    </row>
    <row r="60" spans="1:6" ht="13.5" customHeight="1">
      <c r="A60" s="50" t="s">
        <v>149</v>
      </c>
      <c r="B60" s="65" t="s">
        <v>780</v>
      </c>
      <c r="C60" s="191"/>
      <c r="D60" s="191"/>
      <c r="E60" s="191"/>
      <c r="F60" s="191"/>
    </row>
    <row r="61" spans="1:6" ht="12" customHeight="1">
      <c r="A61" s="17" t="s">
        <v>786</v>
      </c>
      <c r="B61" s="6" t="s">
        <v>787</v>
      </c>
      <c r="C61" s="191"/>
      <c r="D61" s="191"/>
      <c r="E61" s="191"/>
      <c r="F61" s="191"/>
    </row>
    <row r="62" spans="1:6" ht="12" customHeight="1">
      <c r="A62" s="5" t="s">
        <v>130</v>
      </c>
      <c r="B62" s="6" t="s">
        <v>788</v>
      </c>
      <c r="C62" s="191"/>
      <c r="D62" s="191"/>
      <c r="E62" s="191"/>
      <c r="F62" s="191"/>
    </row>
    <row r="63" spans="1:6" ht="12.75" customHeight="1">
      <c r="A63" s="17" t="s">
        <v>131</v>
      </c>
      <c r="B63" s="6" t="s">
        <v>789</v>
      </c>
      <c r="C63" s="191"/>
      <c r="D63" s="191"/>
      <c r="E63" s="191"/>
      <c r="F63" s="191"/>
    </row>
    <row r="64" spans="1:6" ht="12.75" customHeight="1">
      <c r="A64" s="50" t="s">
        <v>152</v>
      </c>
      <c r="B64" s="65" t="s">
        <v>790</v>
      </c>
      <c r="C64" s="191"/>
      <c r="D64" s="191"/>
      <c r="E64" s="191"/>
      <c r="F64" s="191"/>
    </row>
    <row r="65" spans="1:6" ht="15" customHeight="1">
      <c r="A65" s="83" t="s">
        <v>250</v>
      </c>
      <c r="B65" s="88"/>
      <c r="C65" s="191"/>
      <c r="D65" s="191"/>
      <c r="E65" s="191"/>
      <c r="F65" s="191"/>
    </row>
    <row r="66" spans="1:6" ht="15.75">
      <c r="A66" s="62" t="s">
        <v>151</v>
      </c>
      <c r="B66" s="46" t="s">
        <v>791</v>
      </c>
      <c r="C66" s="191">
        <f>SUM(C18+C32+C43+C47+C54+C60+C64)</f>
        <v>348578</v>
      </c>
      <c r="D66" s="191">
        <f>SUM(D18+D32+D43+D47+D54+D60+D64)</f>
        <v>10434</v>
      </c>
      <c r="E66" s="191"/>
      <c r="F66" s="191">
        <f>SUM(F18+F32+F43+F47+F54+F60+F64)</f>
        <v>359012</v>
      </c>
    </row>
    <row r="67" spans="1:6" ht="14.25" customHeight="1">
      <c r="A67" s="87" t="s">
        <v>303</v>
      </c>
      <c r="B67" s="86"/>
      <c r="C67" s="191"/>
      <c r="D67" s="191"/>
      <c r="E67" s="191"/>
      <c r="F67" s="191"/>
    </row>
    <row r="68" spans="1:6" ht="13.5" customHeight="1">
      <c r="A68" s="87" t="s">
        <v>304</v>
      </c>
      <c r="B68" s="86"/>
      <c r="C68" s="191"/>
      <c r="D68" s="191"/>
      <c r="E68" s="191"/>
      <c r="F68" s="191"/>
    </row>
    <row r="69" spans="1:6" ht="12.75" customHeight="1">
      <c r="A69" s="48" t="s">
        <v>133</v>
      </c>
      <c r="B69" s="5" t="s">
        <v>792</v>
      </c>
      <c r="C69" s="191"/>
      <c r="D69" s="191"/>
      <c r="E69" s="191"/>
      <c r="F69" s="191"/>
    </row>
    <row r="70" spans="1:6" ht="12.75" customHeight="1">
      <c r="A70" s="17" t="s">
        <v>793</v>
      </c>
      <c r="B70" s="5" t="s">
        <v>794</v>
      </c>
      <c r="C70" s="191"/>
      <c r="D70" s="191"/>
      <c r="E70" s="191"/>
      <c r="F70" s="191"/>
    </row>
    <row r="71" spans="1:6" ht="13.5" customHeight="1">
      <c r="A71" s="48" t="s">
        <v>134</v>
      </c>
      <c r="B71" s="5" t="s">
        <v>795</v>
      </c>
      <c r="C71" s="191"/>
      <c r="D71" s="191"/>
      <c r="E71" s="191"/>
      <c r="F71" s="191"/>
    </row>
    <row r="72" spans="1:6" ht="12" customHeight="1">
      <c r="A72" s="20" t="s">
        <v>153</v>
      </c>
      <c r="B72" s="9" t="s">
        <v>796</v>
      </c>
      <c r="C72" s="191"/>
      <c r="D72" s="191"/>
      <c r="E72" s="191"/>
      <c r="F72" s="191"/>
    </row>
    <row r="73" spans="1:6" ht="12.75" customHeight="1">
      <c r="A73" s="17" t="s">
        <v>135</v>
      </c>
      <c r="B73" s="5" t="s">
        <v>797</v>
      </c>
      <c r="C73" s="191"/>
      <c r="D73" s="191"/>
      <c r="E73" s="191"/>
      <c r="F73" s="191"/>
    </row>
    <row r="74" spans="1:6" ht="12.75" customHeight="1">
      <c r="A74" s="48" t="s">
        <v>798</v>
      </c>
      <c r="B74" s="5" t="s">
        <v>799</v>
      </c>
      <c r="C74" s="191"/>
      <c r="D74" s="191"/>
      <c r="E74" s="191"/>
      <c r="F74" s="191"/>
    </row>
    <row r="75" spans="1:6" ht="12.75" customHeight="1">
      <c r="A75" s="17" t="s">
        <v>136</v>
      </c>
      <c r="B75" s="5" t="s">
        <v>800</v>
      </c>
      <c r="C75" s="191"/>
      <c r="D75" s="191"/>
      <c r="E75" s="191"/>
      <c r="F75" s="191"/>
    </row>
    <row r="76" spans="1:6" ht="13.5" customHeight="1">
      <c r="A76" s="48" t="s">
        <v>801</v>
      </c>
      <c r="B76" s="5" t="s">
        <v>802</v>
      </c>
      <c r="C76" s="191"/>
      <c r="D76" s="191"/>
      <c r="E76" s="191"/>
      <c r="F76" s="191"/>
    </row>
    <row r="77" spans="1:6" ht="12.75" customHeight="1">
      <c r="A77" s="18" t="s">
        <v>154</v>
      </c>
      <c r="B77" s="9" t="s">
        <v>803</v>
      </c>
      <c r="C77" s="191"/>
      <c r="D77" s="191"/>
      <c r="E77" s="191"/>
      <c r="F77" s="191"/>
    </row>
    <row r="78" spans="1:6" ht="15">
      <c r="A78" s="5" t="s">
        <v>301</v>
      </c>
      <c r="B78" s="5" t="s">
        <v>804</v>
      </c>
      <c r="C78" s="191">
        <v>3050</v>
      </c>
      <c r="D78" s="191">
        <v>200000</v>
      </c>
      <c r="E78" s="191">
        <v>4469</v>
      </c>
      <c r="F78" s="191">
        <f>SUM(C78:E78)</f>
        <v>207519</v>
      </c>
    </row>
    <row r="79" spans="1:6" ht="15">
      <c r="A79" s="5" t="s">
        <v>302</v>
      </c>
      <c r="B79" s="5" t="s">
        <v>804</v>
      </c>
      <c r="C79" s="191"/>
      <c r="D79" s="191"/>
      <c r="E79" s="191"/>
      <c r="F79" s="191"/>
    </row>
    <row r="80" spans="1:6" ht="15">
      <c r="A80" s="5" t="s">
        <v>299</v>
      </c>
      <c r="B80" s="5" t="s">
        <v>805</v>
      </c>
      <c r="C80" s="191"/>
      <c r="D80" s="191"/>
      <c r="E80" s="191"/>
      <c r="F80" s="191"/>
    </row>
    <row r="81" spans="1:6" ht="15">
      <c r="A81" s="5" t="s">
        <v>300</v>
      </c>
      <c r="B81" s="5" t="s">
        <v>805</v>
      </c>
      <c r="C81" s="191"/>
      <c r="D81" s="191"/>
      <c r="E81" s="191"/>
      <c r="F81" s="191"/>
    </row>
    <row r="82" spans="1:6" ht="15">
      <c r="A82" s="9" t="s">
        <v>155</v>
      </c>
      <c r="B82" s="9" t="s">
        <v>806</v>
      </c>
      <c r="C82" s="191">
        <v>3050</v>
      </c>
      <c r="D82" s="191">
        <v>200000</v>
      </c>
      <c r="E82" s="191">
        <v>4469</v>
      </c>
      <c r="F82" s="191">
        <f>SUM(C82:E82)</f>
        <v>207519</v>
      </c>
    </row>
    <row r="83" spans="1:6" ht="12.75" customHeight="1">
      <c r="A83" s="48" t="s">
        <v>807</v>
      </c>
      <c r="B83" s="5" t="s">
        <v>808</v>
      </c>
      <c r="C83" s="191"/>
      <c r="D83" s="191"/>
      <c r="E83" s="191"/>
      <c r="F83" s="191"/>
    </row>
    <row r="84" spans="1:6" ht="12.75" customHeight="1">
      <c r="A84" s="48" t="s">
        <v>809</v>
      </c>
      <c r="B84" s="5" t="s">
        <v>810</v>
      </c>
      <c r="C84" s="191"/>
      <c r="D84" s="191"/>
      <c r="E84" s="191"/>
      <c r="F84" s="191"/>
    </row>
    <row r="85" spans="1:6" ht="12.75" customHeight="1">
      <c r="A85" s="48" t="s">
        <v>811</v>
      </c>
      <c r="B85" s="5" t="s">
        <v>812</v>
      </c>
      <c r="C85" s="191"/>
      <c r="D85" s="191"/>
      <c r="E85" s="191"/>
      <c r="F85" s="191"/>
    </row>
    <row r="86" spans="1:6" ht="12" customHeight="1">
      <c r="A86" s="48" t="s">
        <v>813</v>
      </c>
      <c r="B86" s="5" t="s">
        <v>814</v>
      </c>
      <c r="C86" s="191"/>
      <c r="D86" s="191"/>
      <c r="E86" s="191"/>
      <c r="F86" s="191"/>
    </row>
    <row r="87" spans="1:6" ht="12.75" customHeight="1">
      <c r="A87" s="17" t="s">
        <v>137</v>
      </c>
      <c r="B87" s="5" t="s">
        <v>815</v>
      </c>
      <c r="C87" s="191"/>
      <c r="D87" s="191"/>
      <c r="E87" s="191"/>
      <c r="F87" s="191"/>
    </row>
    <row r="88" spans="1:6" ht="15">
      <c r="A88" s="20" t="s">
        <v>156</v>
      </c>
      <c r="B88" s="9" t="s">
        <v>817</v>
      </c>
      <c r="C88" s="191">
        <f>SUM(C82:C87)</f>
        <v>3050</v>
      </c>
      <c r="D88" s="191">
        <v>200000</v>
      </c>
      <c r="E88" s="191">
        <v>4469</v>
      </c>
      <c r="F88" s="191">
        <f>SUM(C88:E88)</f>
        <v>207519</v>
      </c>
    </row>
    <row r="89" spans="1:6" ht="12" customHeight="1">
      <c r="A89" s="17" t="s">
        <v>818</v>
      </c>
      <c r="B89" s="5" t="s">
        <v>819</v>
      </c>
      <c r="C89" s="191"/>
      <c r="D89" s="191"/>
      <c r="E89" s="191"/>
      <c r="F89" s="191"/>
    </row>
    <row r="90" spans="1:6" ht="13.5" customHeight="1">
      <c r="A90" s="17" t="s">
        <v>820</v>
      </c>
      <c r="B90" s="5" t="s">
        <v>821</v>
      </c>
      <c r="C90" s="191"/>
      <c r="D90" s="191"/>
      <c r="E90" s="191"/>
      <c r="F90" s="191"/>
    </row>
    <row r="91" spans="1:6" ht="12.75" customHeight="1">
      <c r="A91" s="48" t="s">
        <v>822</v>
      </c>
      <c r="B91" s="5" t="s">
        <v>823</v>
      </c>
      <c r="C91" s="191"/>
      <c r="D91" s="191"/>
      <c r="E91" s="191"/>
      <c r="F91" s="191"/>
    </row>
    <row r="92" spans="1:6" ht="12.75" customHeight="1">
      <c r="A92" s="48" t="s">
        <v>138</v>
      </c>
      <c r="B92" s="5" t="s">
        <v>824</v>
      </c>
      <c r="C92" s="191"/>
      <c r="D92" s="191"/>
      <c r="E92" s="191"/>
      <c r="F92" s="191"/>
    </row>
    <row r="93" spans="1:6" ht="12.75" customHeight="1">
      <c r="A93" s="18" t="s">
        <v>157</v>
      </c>
      <c r="B93" s="9" t="s">
        <v>825</v>
      </c>
      <c r="C93" s="191"/>
      <c r="D93" s="191"/>
      <c r="E93" s="191"/>
      <c r="F93" s="191"/>
    </row>
    <row r="94" spans="1:6" ht="15">
      <c r="A94" s="20" t="s">
        <v>826</v>
      </c>
      <c r="B94" s="9" t="s">
        <v>827</v>
      </c>
      <c r="C94" s="191"/>
      <c r="D94" s="191"/>
      <c r="E94" s="191"/>
      <c r="F94" s="191"/>
    </row>
    <row r="95" spans="1:6" ht="15.75">
      <c r="A95" s="51" t="s">
        <v>158</v>
      </c>
      <c r="B95" s="52" t="s">
        <v>828</v>
      </c>
      <c r="C95" s="191">
        <v>3050</v>
      </c>
      <c r="D95" s="191">
        <v>200000</v>
      </c>
      <c r="E95" s="191">
        <v>4469</v>
      </c>
      <c r="F95" s="191">
        <f>SUM(C95:E95)</f>
        <v>207519</v>
      </c>
    </row>
    <row r="96" spans="1:6" ht="15.75">
      <c r="A96" s="56" t="s">
        <v>140</v>
      </c>
      <c r="B96" s="57"/>
      <c r="C96" s="191">
        <f>SUM(C66+C95)</f>
        <v>351628</v>
      </c>
      <c r="D96" s="191">
        <f>SUM(D18+D32+D43+D47+D54+D60+D64+D95)</f>
        <v>210434</v>
      </c>
      <c r="E96" s="191">
        <v>4469</v>
      </c>
      <c r="F96" s="191">
        <f>SUM(C96:E96)</f>
        <v>566531</v>
      </c>
    </row>
  </sheetData>
  <sheetProtection/>
  <mergeCells count="3">
    <mergeCell ref="A1:F1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2015-02-26T12:03:25Z</cp:lastPrinted>
  <dcterms:created xsi:type="dcterms:W3CDTF">2014-01-03T21:48:14Z</dcterms:created>
  <dcterms:modified xsi:type="dcterms:W3CDTF">2015-02-26T12:59:43Z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